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DEZEMBRO 2022\"/>
    </mc:Choice>
  </mc:AlternateContent>
  <xr:revisionPtr revIDLastSave="0" documentId="8_{BD8E72BD-4056-448C-B286-B7191DD42AE7}" xr6:coauthVersionLast="47" xr6:coauthVersionMax="47" xr10:uidLastSave="{00000000-0000-0000-0000-000000000000}"/>
  <bookViews>
    <workbookView xWindow="-110" yWindow="-110" windowWidth="19420" windowHeight="10420" tabRatio="652" firstSheet="7" activeTab="11" xr2:uid="{00000000-000D-0000-FFFF-FFFF00000000}"/>
  </bookViews>
  <sheets>
    <sheet name="Jan2022" sheetId="1" r:id="rId1"/>
    <sheet name="Fev2022" sheetId="2" r:id="rId2"/>
    <sheet name="Mar2022" sheetId="3" r:id="rId3"/>
    <sheet name="ABR2022 " sheetId="5" r:id="rId4"/>
    <sheet name="MAIO2022" sheetId="6" r:id="rId5"/>
    <sheet name="JUNHO2022" sheetId="7" r:id="rId6"/>
    <sheet name="JULHO2022" sheetId="4" r:id="rId7"/>
    <sheet name="AGOSTO2022 " sheetId="11" r:id="rId8"/>
    <sheet name="SETEMBRO2022 " sheetId="12" r:id="rId9"/>
    <sheet name="OUTUBRO2022" sheetId="13" r:id="rId10"/>
    <sheet name="NOVEMBRO2022" sheetId="14" r:id="rId11"/>
    <sheet name="DEZEMBRO2022" sheetId="9" r:id="rId12"/>
  </sheets>
  <definedNames>
    <definedName name="_xlnm._FilterDatabase" localSheetId="3" hidden="1">'ABR2022 '!$A$5:$N$357</definedName>
    <definedName name="_xlnm._FilterDatabase" localSheetId="7" hidden="1">'AGOSTO2022 '!$A$5:$N$403</definedName>
    <definedName name="_xlnm._FilterDatabase" localSheetId="11" hidden="1">DEZEMBRO2022!$A$5:$N$416</definedName>
    <definedName name="_xlnm._FilterDatabase" localSheetId="6" hidden="1">JULHO2022!$A$5:$N$402</definedName>
    <definedName name="_xlnm._FilterDatabase" localSheetId="5" hidden="1">JUNHO2022!$A$5:$N$392</definedName>
    <definedName name="_xlnm._FilterDatabase" localSheetId="4" hidden="1">MAIO2022!$A$5:$N$359</definedName>
    <definedName name="_xlnm._FilterDatabase" localSheetId="10" hidden="1">NOVEMBRO2022!$A$5:$N$401</definedName>
    <definedName name="_xlnm._FilterDatabase" localSheetId="9" hidden="1">OUTUBRO2022!$A$5:$N$402</definedName>
    <definedName name="_xlnm._FilterDatabase" localSheetId="8" hidden="1">'SETEMBRO2022 '!$A$5:$N$403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9" i="14" l="1"/>
  <c r="I170" i="14" s="1"/>
  <c r="I171" i="14" s="1"/>
  <c r="I172" i="14" s="1"/>
  <c r="I173" i="14" s="1"/>
  <c r="I174" i="14" s="1"/>
  <c r="I175" i="14" s="1"/>
  <c r="I176" i="14" s="1"/>
  <c r="I177" i="14" s="1"/>
  <c r="I178" i="14" s="1"/>
  <c r="I179" i="14" s="1"/>
  <c r="I180" i="14" s="1"/>
  <c r="I181" i="14" s="1"/>
  <c r="I182" i="14" s="1"/>
  <c r="I183" i="14" s="1"/>
  <c r="I184" i="14" s="1"/>
  <c r="I185" i="14" s="1"/>
  <c r="I186" i="14" s="1"/>
  <c r="I187" i="14" s="1"/>
  <c r="I188" i="14" s="1"/>
  <c r="I189" i="14" s="1"/>
  <c r="I190" i="14" s="1"/>
  <c r="I191" i="14" s="1"/>
  <c r="I192" i="14" s="1"/>
  <c r="I193" i="14" s="1"/>
  <c r="I194" i="14" s="1"/>
  <c r="I195" i="14" s="1"/>
  <c r="I196" i="14" s="1"/>
  <c r="I197" i="14" s="1"/>
  <c r="I198" i="14" s="1"/>
  <c r="I199" i="14" s="1"/>
  <c r="I200" i="14" s="1"/>
  <c r="I201" i="14" s="1"/>
  <c r="I202" i="14" s="1"/>
  <c r="I203" i="14" s="1"/>
  <c r="I204" i="14" s="1"/>
  <c r="I205" i="14" s="1"/>
  <c r="I206" i="14" s="1"/>
  <c r="I207" i="14" s="1"/>
  <c r="I208" i="14" s="1"/>
  <c r="I209" i="14" s="1"/>
  <c r="I210" i="14" s="1"/>
  <c r="I211" i="14" s="1"/>
  <c r="I212" i="14" s="1"/>
  <c r="I213" i="14" s="1"/>
  <c r="I214" i="14" s="1"/>
  <c r="I215" i="14" s="1"/>
  <c r="I216" i="14" s="1"/>
  <c r="I217" i="14" s="1"/>
  <c r="I218" i="14" s="1"/>
  <c r="I219" i="14" s="1"/>
  <c r="I220" i="14" s="1"/>
  <c r="I221" i="14" s="1"/>
  <c r="I222" i="14" s="1"/>
  <c r="I223" i="14" s="1"/>
  <c r="I224" i="14" s="1"/>
  <c r="I225" i="14" s="1"/>
  <c r="I226" i="14" s="1"/>
  <c r="I227" i="14" s="1"/>
  <c r="I228" i="14" s="1"/>
  <c r="I229" i="14" s="1"/>
  <c r="I230" i="14" s="1"/>
  <c r="I231" i="14" s="1"/>
  <c r="I232" i="14" s="1"/>
  <c r="I233" i="14" s="1"/>
  <c r="I234" i="14" s="1"/>
  <c r="I235" i="14" s="1"/>
  <c r="I236" i="14" s="1"/>
  <c r="I237" i="14" s="1"/>
  <c r="I238" i="14" s="1"/>
  <c r="I239" i="14" s="1"/>
  <c r="I240" i="14" s="1"/>
  <c r="I241" i="14" s="1"/>
  <c r="I242" i="14" s="1"/>
  <c r="I243" i="14" s="1"/>
  <c r="I244" i="14" s="1"/>
  <c r="I245" i="14" s="1"/>
  <c r="I246" i="14" s="1"/>
  <c r="I247" i="14" s="1"/>
  <c r="I248" i="14" s="1"/>
  <c r="I249" i="14" s="1"/>
  <c r="I250" i="14" s="1"/>
  <c r="I251" i="14" s="1"/>
  <c r="I252" i="14" s="1"/>
  <c r="I253" i="14" s="1"/>
  <c r="I254" i="14" s="1"/>
  <c r="I255" i="14" s="1"/>
  <c r="I256" i="14" s="1"/>
  <c r="I257" i="14" s="1"/>
  <c r="I258" i="14" s="1"/>
  <c r="I259" i="14" s="1"/>
  <c r="I260" i="14" s="1"/>
  <c r="I261" i="14" s="1"/>
  <c r="I262" i="14" s="1"/>
  <c r="I263" i="14" s="1"/>
  <c r="I264" i="14" s="1"/>
  <c r="I265" i="14" s="1"/>
  <c r="I266" i="14" s="1"/>
  <c r="I267" i="14" s="1"/>
  <c r="I268" i="14" s="1"/>
  <c r="I269" i="14" s="1"/>
  <c r="I270" i="14" s="1"/>
  <c r="I271" i="14" s="1"/>
  <c r="I272" i="14" s="1"/>
  <c r="I273" i="14" s="1"/>
  <c r="I274" i="14" s="1"/>
  <c r="I275" i="14" s="1"/>
  <c r="I276" i="14" s="1"/>
  <c r="I277" i="14" s="1"/>
  <c r="I278" i="14" s="1"/>
  <c r="I279" i="14" s="1"/>
  <c r="I280" i="14" s="1"/>
  <c r="I281" i="14" s="1"/>
  <c r="I282" i="14" s="1"/>
  <c r="I283" i="14" s="1"/>
  <c r="I284" i="14" s="1"/>
  <c r="I285" i="14" s="1"/>
  <c r="I286" i="14" s="1"/>
  <c r="I287" i="14" s="1"/>
  <c r="I288" i="14" s="1"/>
  <c r="I289" i="14" s="1"/>
  <c r="I290" i="14" s="1"/>
  <c r="I291" i="14" s="1"/>
  <c r="I292" i="14" s="1"/>
  <c r="I293" i="14" s="1"/>
  <c r="I294" i="14" s="1"/>
  <c r="I295" i="14" s="1"/>
  <c r="I296" i="14" s="1"/>
  <c r="I297" i="14" s="1"/>
  <c r="I298" i="14" s="1"/>
  <c r="I299" i="14" s="1"/>
  <c r="I300" i="14" s="1"/>
  <c r="I301" i="14" s="1"/>
  <c r="I302" i="14" s="1"/>
  <c r="I303" i="14" s="1"/>
  <c r="I304" i="14" s="1"/>
  <c r="I305" i="14" s="1"/>
  <c r="I306" i="14" s="1"/>
  <c r="I307" i="14" s="1"/>
  <c r="I308" i="14" s="1"/>
  <c r="I309" i="14" s="1"/>
  <c r="I310" i="14" s="1"/>
  <c r="I311" i="14" s="1"/>
  <c r="I312" i="14" s="1"/>
  <c r="I313" i="14" s="1"/>
  <c r="I314" i="14" s="1"/>
  <c r="I315" i="14" s="1"/>
  <c r="I316" i="14" s="1"/>
  <c r="I317" i="14" s="1"/>
  <c r="I318" i="14" s="1"/>
  <c r="I319" i="14" s="1"/>
  <c r="I320" i="14" s="1"/>
  <c r="I321" i="14" s="1"/>
  <c r="I322" i="14" s="1"/>
  <c r="I323" i="14" s="1"/>
  <c r="I324" i="14" s="1"/>
  <c r="I325" i="14" s="1"/>
  <c r="I326" i="14" s="1"/>
  <c r="I327" i="14" s="1"/>
  <c r="I328" i="14" s="1"/>
  <c r="I329" i="14" s="1"/>
  <c r="I330" i="14" s="1"/>
  <c r="I331" i="14" s="1"/>
  <c r="I332" i="14" s="1"/>
  <c r="I333" i="14" s="1"/>
  <c r="I334" i="14" s="1"/>
  <c r="I335" i="14" s="1"/>
  <c r="I336" i="14" s="1"/>
  <c r="I337" i="14" s="1"/>
  <c r="I338" i="14" s="1"/>
  <c r="I339" i="14" s="1"/>
  <c r="I340" i="14" s="1"/>
  <c r="I341" i="14" s="1"/>
  <c r="I342" i="14" s="1"/>
  <c r="I343" i="14" s="1"/>
  <c r="I344" i="14" s="1"/>
  <c r="I345" i="14" s="1"/>
  <c r="I346" i="14" s="1"/>
  <c r="I347" i="14" s="1"/>
  <c r="I348" i="14" s="1"/>
  <c r="I349" i="14" s="1"/>
  <c r="I350" i="14" s="1"/>
  <c r="I351" i="14" s="1"/>
  <c r="I352" i="14" s="1"/>
  <c r="I353" i="14" s="1"/>
  <c r="I354" i="14" s="1"/>
  <c r="I355" i="14" s="1"/>
  <c r="I356" i="14" s="1"/>
  <c r="I357" i="14" s="1"/>
  <c r="I358" i="14" s="1"/>
  <c r="I359" i="14" s="1"/>
  <c r="I360" i="14" s="1"/>
  <c r="I361" i="14" s="1"/>
  <c r="I362" i="14" s="1"/>
  <c r="I363" i="14" s="1"/>
  <c r="I364" i="14" s="1"/>
  <c r="I365" i="14" s="1"/>
  <c r="I366" i="14" s="1"/>
  <c r="I367" i="14" s="1"/>
  <c r="I368" i="14" s="1"/>
  <c r="I369" i="14" s="1"/>
  <c r="I370" i="14" s="1"/>
  <c r="I371" i="14" s="1"/>
  <c r="I372" i="14" s="1"/>
  <c r="I373" i="14" s="1"/>
  <c r="I374" i="14" s="1"/>
  <c r="G169" i="14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G231" i="14" s="1"/>
  <c r="G232" i="14" s="1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G251" i="14" s="1"/>
  <c r="G252" i="14" s="1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G271" i="14" s="1"/>
  <c r="G272" i="14" s="1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G291" i="14" s="1"/>
  <c r="G292" i="14" s="1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G311" i="14" s="1"/>
  <c r="G312" i="14" s="1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G331" i="14" s="1"/>
  <c r="G332" i="14" s="1"/>
  <c r="G333" i="14" s="1"/>
  <c r="G334" i="14" s="1"/>
  <c r="G335" i="14" s="1"/>
  <c r="G336" i="14" s="1"/>
  <c r="G337" i="14" s="1"/>
  <c r="G338" i="14" s="1"/>
  <c r="G339" i="14" s="1"/>
  <c r="G340" i="14" s="1"/>
  <c r="G341" i="14" s="1"/>
  <c r="G342" i="14" s="1"/>
  <c r="G343" i="14" s="1"/>
  <c r="G344" i="14" s="1"/>
  <c r="G345" i="14" s="1"/>
  <c r="G346" i="14" s="1"/>
  <c r="G347" i="14" s="1"/>
  <c r="G348" i="14" s="1"/>
  <c r="G349" i="14" s="1"/>
  <c r="G350" i="14" s="1"/>
  <c r="G351" i="14" s="1"/>
  <c r="G352" i="14" s="1"/>
  <c r="G353" i="14" s="1"/>
  <c r="G354" i="14" s="1"/>
  <c r="G355" i="14" s="1"/>
  <c r="G356" i="14" s="1"/>
  <c r="G357" i="14" s="1"/>
  <c r="G358" i="14" s="1"/>
  <c r="G359" i="14" s="1"/>
  <c r="G360" i="14" s="1"/>
  <c r="G361" i="14" s="1"/>
  <c r="G362" i="14" s="1"/>
  <c r="G363" i="14" s="1"/>
  <c r="G364" i="14" s="1"/>
  <c r="G365" i="14" s="1"/>
  <c r="G366" i="14" s="1"/>
  <c r="G367" i="14" s="1"/>
  <c r="G368" i="14" s="1"/>
  <c r="G369" i="14" s="1"/>
  <c r="G370" i="14" s="1"/>
  <c r="G371" i="14" s="1"/>
  <c r="G372" i="14" s="1"/>
  <c r="G373" i="14" s="1"/>
  <c r="G374" i="14" s="1"/>
  <c r="C169" i="14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94" i="14" s="1"/>
  <c r="C295" i="14" s="1"/>
  <c r="C296" i="14" s="1"/>
  <c r="C297" i="14" s="1"/>
  <c r="C298" i="14" s="1"/>
  <c r="C299" i="14" s="1"/>
  <c r="C300" i="14" s="1"/>
  <c r="C301" i="14" s="1"/>
  <c r="C302" i="14" s="1"/>
  <c r="C303" i="14" s="1"/>
  <c r="C304" i="14" s="1"/>
  <c r="C305" i="14" s="1"/>
  <c r="C306" i="14" s="1"/>
  <c r="C307" i="14" s="1"/>
  <c r="C308" i="14" s="1"/>
  <c r="C309" i="14" s="1"/>
  <c r="C310" i="14" s="1"/>
  <c r="C311" i="14" s="1"/>
  <c r="C312" i="14" s="1"/>
  <c r="C313" i="14" s="1"/>
  <c r="C314" i="14" s="1"/>
  <c r="C315" i="14" s="1"/>
  <c r="C316" i="14" s="1"/>
  <c r="C317" i="14" s="1"/>
  <c r="C318" i="14" s="1"/>
  <c r="C319" i="14" s="1"/>
  <c r="C320" i="14" s="1"/>
  <c r="C321" i="14" s="1"/>
  <c r="C322" i="14" s="1"/>
  <c r="C323" i="14" s="1"/>
  <c r="C324" i="14" s="1"/>
  <c r="C325" i="14" s="1"/>
  <c r="C326" i="14" s="1"/>
  <c r="C327" i="14" s="1"/>
  <c r="C328" i="14" s="1"/>
  <c r="C329" i="14" s="1"/>
  <c r="C330" i="14" s="1"/>
  <c r="C331" i="14" s="1"/>
  <c r="C332" i="14" s="1"/>
  <c r="C333" i="14" s="1"/>
  <c r="C334" i="14" s="1"/>
  <c r="C335" i="14" s="1"/>
  <c r="C336" i="14" s="1"/>
  <c r="C337" i="14" s="1"/>
  <c r="C338" i="14" s="1"/>
  <c r="C339" i="14" s="1"/>
  <c r="C340" i="14" s="1"/>
  <c r="C341" i="14" s="1"/>
  <c r="C342" i="14" s="1"/>
  <c r="C343" i="14" s="1"/>
  <c r="C344" i="14" s="1"/>
  <c r="C345" i="14" s="1"/>
  <c r="C346" i="14" s="1"/>
  <c r="C347" i="14" s="1"/>
  <c r="C348" i="14" s="1"/>
  <c r="C349" i="14" s="1"/>
  <c r="C350" i="14" s="1"/>
  <c r="C351" i="14" s="1"/>
  <c r="C352" i="14" s="1"/>
  <c r="C353" i="14" s="1"/>
  <c r="C354" i="14" s="1"/>
  <c r="C355" i="14" s="1"/>
  <c r="C356" i="14" s="1"/>
  <c r="C357" i="14" s="1"/>
  <c r="C358" i="14" s="1"/>
  <c r="C359" i="14" s="1"/>
  <c r="C360" i="14" s="1"/>
  <c r="C361" i="14" s="1"/>
  <c r="C362" i="14" s="1"/>
  <c r="C363" i="14" s="1"/>
  <c r="C364" i="14" s="1"/>
  <c r="C365" i="14" s="1"/>
  <c r="C366" i="14" s="1"/>
  <c r="C367" i="14" s="1"/>
  <c r="C368" i="14" s="1"/>
  <c r="C369" i="14" s="1"/>
  <c r="C370" i="14" s="1"/>
  <c r="C371" i="14" s="1"/>
  <c r="C372" i="14" s="1"/>
  <c r="C373" i="14" s="1"/>
  <c r="C374" i="14" s="1"/>
  <c r="E166" i="14"/>
  <c r="F161" i="14"/>
  <c r="F162" i="14" s="1"/>
  <c r="F163" i="14" s="1"/>
  <c r="F164" i="14" s="1"/>
  <c r="E161" i="14"/>
  <c r="E162" i="14" s="1"/>
  <c r="E163" i="14" s="1"/>
  <c r="E164" i="14" s="1"/>
  <c r="E165" i="14" s="1"/>
  <c r="E167" i="14" s="1"/>
  <c r="D161" i="14"/>
  <c r="D162" i="14" s="1"/>
  <c r="D163" i="14" s="1"/>
  <c r="D164" i="14" s="1"/>
  <c r="G159" i="14"/>
  <c r="G160" i="14" s="1"/>
  <c r="G161" i="14" s="1"/>
  <c r="G162" i="14" s="1"/>
  <c r="G163" i="14" s="1"/>
  <c r="G164" i="14" s="1"/>
  <c r="F159" i="14"/>
  <c r="F160" i="14" s="1"/>
  <c r="E159" i="14"/>
  <c r="E160" i="14" s="1"/>
  <c r="D159" i="14"/>
  <c r="D160" i="14" s="1"/>
  <c r="C159" i="14"/>
  <c r="C160" i="14" s="1"/>
  <c r="C161" i="14" s="1"/>
  <c r="C162" i="14" s="1"/>
  <c r="C163" i="14" s="1"/>
  <c r="C164" i="14" s="1"/>
  <c r="G156" i="14"/>
  <c r="G157" i="14" s="1"/>
  <c r="I154" i="14"/>
  <c r="I155" i="14" s="1"/>
  <c r="I156" i="14" s="1"/>
  <c r="I157" i="14" s="1"/>
  <c r="G154" i="14"/>
  <c r="G155" i="14" s="1"/>
  <c r="F154" i="14"/>
  <c r="F155" i="14" s="1"/>
  <c r="F156" i="14" s="1"/>
  <c r="F157" i="14" s="1"/>
  <c r="E154" i="14"/>
  <c r="E155" i="14" s="1"/>
  <c r="E156" i="14" s="1"/>
  <c r="E157" i="14" s="1"/>
  <c r="I152" i="14"/>
  <c r="I153" i="14" s="1"/>
  <c r="G152" i="14"/>
  <c r="G153" i="14" s="1"/>
  <c r="F152" i="14"/>
  <c r="F153" i="14" s="1"/>
  <c r="E152" i="14"/>
  <c r="E153" i="14" s="1"/>
  <c r="D152" i="14"/>
  <c r="D153" i="14" s="1"/>
  <c r="D154" i="14" s="1"/>
  <c r="D155" i="14" s="1"/>
  <c r="D156" i="14" s="1"/>
  <c r="D157" i="14" s="1"/>
  <c r="I151" i="14"/>
  <c r="G151" i="14"/>
  <c r="F151" i="14"/>
  <c r="E151" i="14"/>
  <c r="D151" i="14"/>
  <c r="C151" i="14"/>
  <c r="C152" i="14" s="1"/>
  <c r="C153" i="14" s="1"/>
  <c r="C154" i="14" s="1"/>
  <c r="C155" i="14" s="1"/>
  <c r="C156" i="14" s="1"/>
  <c r="C157" i="14" s="1"/>
  <c r="D137" i="14"/>
  <c r="D138" i="14" s="1"/>
  <c r="D139" i="14" s="1"/>
  <c r="D140" i="14" s="1"/>
  <c r="D141" i="14" s="1"/>
  <c r="D142" i="14" s="1"/>
  <c r="D143" i="14" s="1"/>
  <c r="D144" i="14" s="1"/>
  <c r="D136" i="14"/>
  <c r="C136" i="14"/>
  <c r="C137" i="14" s="1"/>
  <c r="C138" i="14" s="1"/>
  <c r="C139" i="14" s="1"/>
  <c r="C140" i="14" s="1"/>
  <c r="C141" i="14" s="1"/>
  <c r="C142" i="14" s="1"/>
  <c r="C143" i="14" s="1"/>
  <c r="C144" i="14" s="1"/>
  <c r="B136" i="14"/>
  <c r="B137" i="14" s="1"/>
  <c r="B138" i="14" s="1"/>
  <c r="B139" i="14" s="1"/>
  <c r="B140" i="14" s="1"/>
  <c r="B141" i="14" s="1"/>
  <c r="B142" i="14" s="1"/>
  <c r="B143" i="14" s="1"/>
  <c r="B144" i="14" s="1"/>
  <c r="B135" i="14"/>
  <c r="A135" i="14"/>
  <c r="A136" i="14" s="1"/>
  <c r="A137" i="14" s="1"/>
  <c r="A138" i="14" s="1"/>
  <c r="A139" i="14" s="1"/>
  <c r="A140" i="14" s="1"/>
  <c r="A141" i="14" s="1"/>
  <c r="A142" i="14" s="1"/>
  <c r="A143" i="14" s="1"/>
  <c r="A144" i="14" s="1"/>
  <c r="A146" i="14" s="1"/>
  <c r="A147" i="14" s="1"/>
  <c r="A148" i="14" s="1"/>
  <c r="G134" i="14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F134" i="14"/>
  <c r="F135" i="14" s="1"/>
  <c r="F136" i="14" s="1"/>
  <c r="F137" i="14" s="1"/>
  <c r="F138" i="14" s="1"/>
  <c r="F139" i="14" s="1"/>
  <c r="F140" i="14" s="1"/>
  <c r="F141" i="14" s="1"/>
  <c r="F142" i="14" s="1"/>
  <c r="F143" i="14" s="1"/>
  <c r="F144" i="14" s="1"/>
  <c r="E134" i="14"/>
  <c r="E135" i="14" s="1"/>
  <c r="E136" i="14" s="1"/>
  <c r="E137" i="14" s="1"/>
  <c r="E138" i="14" s="1"/>
  <c r="E139" i="14" s="1"/>
  <c r="E140" i="14" s="1"/>
  <c r="E141" i="14" s="1"/>
  <c r="E142" i="14" s="1"/>
  <c r="E143" i="14" s="1"/>
  <c r="E144" i="14" s="1"/>
  <c r="D134" i="14"/>
  <c r="D135" i="14" s="1"/>
  <c r="C134" i="14"/>
  <c r="C135" i="14" s="1"/>
  <c r="B134" i="14"/>
  <c r="A134" i="14"/>
  <c r="I131" i="14"/>
  <c r="G131" i="14"/>
  <c r="F131" i="14"/>
  <c r="E131" i="14"/>
  <c r="D131" i="14"/>
  <c r="C131" i="14"/>
  <c r="B131" i="14"/>
  <c r="A131" i="14"/>
  <c r="I130" i="14"/>
  <c r="I132" i="14" s="1"/>
  <c r="G130" i="14"/>
  <c r="G132" i="14" s="1"/>
  <c r="F130" i="14"/>
  <c r="F132" i="14" s="1"/>
  <c r="E130" i="14"/>
  <c r="E132" i="14" s="1"/>
  <c r="D130" i="14"/>
  <c r="D132" i="14" s="1"/>
  <c r="C130" i="14"/>
  <c r="C132" i="14" s="1"/>
  <c r="B130" i="14"/>
  <c r="B132" i="14" s="1"/>
  <c r="A130" i="14"/>
  <c r="A132" i="14" s="1"/>
  <c r="C97" i="14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B97" i="14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A97" i="14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G96" i="14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F96" i="14"/>
  <c r="F97" i="14" s="1"/>
  <c r="F98" i="14" s="1"/>
  <c r="F99" i="14" s="1"/>
  <c r="F100" i="14" s="1"/>
  <c r="F101" i="14" s="1"/>
  <c r="F102" i="14" s="1"/>
  <c r="F103" i="14" s="1"/>
  <c r="F104" i="14" s="1"/>
  <c r="F105" i="14" s="1"/>
  <c r="F106" i="14" s="1"/>
  <c r="F107" i="14" s="1"/>
  <c r="F108" i="14" s="1"/>
  <c r="F109" i="14" s="1"/>
  <c r="F110" i="14" s="1"/>
  <c r="F111" i="14" s="1"/>
  <c r="F112" i="14" s="1"/>
  <c r="F113" i="14" s="1"/>
  <c r="F114" i="14" s="1"/>
  <c r="F115" i="14" s="1"/>
  <c r="F116" i="14" s="1"/>
  <c r="F117" i="14" s="1"/>
  <c r="F118" i="14" s="1"/>
  <c r="F119" i="14" s="1"/>
  <c r="F120" i="14" s="1"/>
  <c r="F121" i="14" s="1"/>
  <c r="F122" i="14" s="1"/>
  <c r="F123" i="14" s="1"/>
  <c r="F124" i="14" s="1"/>
  <c r="F125" i="14" s="1"/>
  <c r="F126" i="14" s="1"/>
  <c r="F127" i="14" s="1"/>
  <c r="F128" i="14" s="1"/>
  <c r="E96" i="14"/>
  <c r="E97" i="14" s="1"/>
  <c r="E98" i="14" s="1"/>
  <c r="E99" i="14" s="1"/>
  <c r="E100" i="14" s="1"/>
  <c r="E101" i="14" s="1"/>
  <c r="E102" i="14" s="1"/>
  <c r="E103" i="14" s="1"/>
  <c r="E104" i="14" s="1"/>
  <c r="E105" i="14" s="1"/>
  <c r="E106" i="14" s="1"/>
  <c r="E107" i="14" s="1"/>
  <c r="E108" i="14" s="1"/>
  <c r="E109" i="14" s="1"/>
  <c r="E110" i="14" s="1"/>
  <c r="E111" i="14" s="1"/>
  <c r="E112" i="14" s="1"/>
  <c r="E113" i="14" s="1"/>
  <c r="E114" i="14" s="1"/>
  <c r="E115" i="14" s="1"/>
  <c r="E116" i="14" s="1"/>
  <c r="E117" i="14" s="1"/>
  <c r="E118" i="14" s="1"/>
  <c r="E119" i="14" s="1"/>
  <c r="E120" i="14" s="1"/>
  <c r="E121" i="14" s="1"/>
  <c r="E122" i="14" s="1"/>
  <c r="E123" i="14" s="1"/>
  <c r="E124" i="14" s="1"/>
  <c r="E125" i="14" s="1"/>
  <c r="E126" i="14" s="1"/>
  <c r="E127" i="14" s="1"/>
  <c r="E128" i="14" s="1"/>
  <c r="D96" i="14"/>
  <c r="D97" i="14" s="1"/>
  <c r="D98" i="14" s="1"/>
  <c r="D99" i="14" s="1"/>
  <c r="D100" i="14" s="1"/>
  <c r="D101" i="14" s="1"/>
  <c r="D102" i="14" s="1"/>
  <c r="D103" i="14" s="1"/>
  <c r="D104" i="14" s="1"/>
  <c r="D105" i="14" s="1"/>
  <c r="D106" i="14" s="1"/>
  <c r="D107" i="14" s="1"/>
  <c r="D108" i="14" s="1"/>
  <c r="D109" i="14" s="1"/>
  <c r="D110" i="14" s="1"/>
  <c r="D111" i="14" s="1"/>
  <c r="D112" i="14" s="1"/>
  <c r="D113" i="14" s="1"/>
  <c r="D114" i="14" s="1"/>
  <c r="D115" i="14" s="1"/>
  <c r="D116" i="14" s="1"/>
  <c r="D117" i="14" s="1"/>
  <c r="D118" i="14" s="1"/>
  <c r="D119" i="14" s="1"/>
  <c r="D120" i="14" s="1"/>
  <c r="D121" i="14" s="1"/>
  <c r="D122" i="14" s="1"/>
  <c r="D123" i="14" s="1"/>
  <c r="D124" i="14" s="1"/>
  <c r="D125" i="14" s="1"/>
  <c r="D126" i="14" s="1"/>
  <c r="D127" i="14" s="1"/>
  <c r="D128" i="14" s="1"/>
  <c r="C96" i="14"/>
  <c r="B96" i="14"/>
  <c r="A96" i="14"/>
  <c r="C90" i="14"/>
  <c r="C91" i="14" s="1"/>
  <c r="C92" i="14" s="1"/>
  <c r="C93" i="14" s="1"/>
  <c r="C94" i="14" s="1"/>
  <c r="B90" i="14"/>
  <c r="B91" i="14" s="1"/>
  <c r="B92" i="14" s="1"/>
  <c r="B93" i="14" s="1"/>
  <c r="B94" i="14" s="1"/>
  <c r="A90" i="14"/>
  <c r="A91" i="14" s="1"/>
  <c r="A92" i="14" s="1"/>
  <c r="A93" i="14" s="1"/>
  <c r="A94" i="14" s="1"/>
  <c r="I89" i="14"/>
  <c r="I90" i="14" s="1"/>
  <c r="I91" i="14" s="1"/>
  <c r="I92" i="14" s="1"/>
  <c r="I93" i="14" s="1"/>
  <c r="I94" i="14" s="1"/>
  <c r="G89" i="14"/>
  <c r="G90" i="14" s="1"/>
  <c r="G91" i="14" s="1"/>
  <c r="G92" i="14" s="1"/>
  <c r="G93" i="14" s="1"/>
  <c r="G94" i="14" s="1"/>
  <c r="F89" i="14"/>
  <c r="F90" i="14" s="1"/>
  <c r="F91" i="14" s="1"/>
  <c r="F92" i="14" s="1"/>
  <c r="F93" i="14" s="1"/>
  <c r="F94" i="14" s="1"/>
  <c r="E89" i="14"/>
  <c r="E90" i="14" s="1"/>
  <c r="E91" i="14" s="1"/>
  <c r="E92" i="14" s="1"/>
  <c r="E93" i="14" s="1"/>
  <c r="E94" i="14" s="1"/>
  <c r="D89" i="14"/>
  <c r="D90" i="14" s="1"/>
  <c r="D91" i="14" s="1"/>
  <c r="D92" i="14" s="1"/>
  <c r="D93" i="14" s="1"/>
  <c r="D94" i="14" s="1"/>
  <c r="C89" i="14"/>
  <c r="E88" i="14"/>
  <c r="G83" i="14"/>
  <c r="G84" i="14" s="1"/>
  <c r="G85" i="14" s="1"/>
  <c r="F83" i="14"/>
  <c r="F84" i="14" s="1"/>
  <c r="F85" i="14" s="1"/>
  <c r="G82" i="14"/>
  <c r="F82" i="14"/>
  <c r="E82" i="14"/>
  <c r="E83" i="14" s="1"/>
  <c r="E84" i="14" s="1"/>
  <c r="E85" i="14" s="1"/>
  <c r="D82" i="14"/>
  <c r="D83" i="14" s="1"/>
  <c r="D84" i="14" s="1"/>
  <c r="D85" i="14" s="1"/>
  <c r="C82" i="14"/>
  <c r="C83" i="14" s="1"/>
  <c r="C84" i="14" s="1"/>
  <c r="C85" i="14" s="1"/>
  <c r="G78" i="14"/>
  <c r="G79" i="14" s="1"/>
  <c r="G80" i="14" s="1"/>
  <c r="F78" i="14"/>
  <c r="F79" i="14" s="1"/>
  <c r="F80" i="14" s="1"/>
  <c r="E78" i="14"/>
  <c r="E79" i="14" s="1"/>
  <c r="E80" i="14" s="1"/>
  <c r="D78" i="14"/>
  <c r="D79" i="14" s="1"/>
  <c r="D80" i="14" s="1"/>
  <c r="G77" i="14"/>
  <c r="F77" i="14"/>
  <c r="E77" i="14"/>
  <c r="D77" i="14"/>
  <c r="C77" i="14"/>
  <c r="C78" i="14" s="1"/>
  <c r="C79" i="14" s="1"/>
  <c r="C80" i="14" s="1"/>
  <c r="D56" i="14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D70" i="14" s="1"/>
  <c r="D71" i="14" s="1"/>
  <c r="D72" i="14" s="1"/>
  <c r="C56" i="14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B56" i="14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A56" i="14"/>
  <c r="I55" i="14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I70" i="14" s="1"/>
  <c r="I71" i="14" s="1"/>
  <c r="I72" i="14" s="1"/>
  <c r="G55" i="14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F55" i="14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F69" i="14" s="1"/>
  <c r="F70" i="14" s="1"/>
  <c r="F71" i="14" s="1"/>
  <c r="F72" i="14" s="1"/>
  <c r="E55" i="14"/>
  <c r="E56" i="14" s="1"/>
  <c r="E57" i="14" s="1"/>
  <c r="E58" i="14" s="1"/>
  <c r="E59" i="14" s="1"/>
  <c r="E60" i="14" s="1"/>
  <c r="E61" i="14" s="1"/>
  <c r="E62" i="14" s="1"/>
  <c r="E63" i="14" s="1"/>
  <c r="E64" i="14" s="1"/>
  <c r="E65" i="14" s="1"/>
  <c r="E66" i="14" s="1"/>
  <c r="E67" i="14" s="1"/>
  <c r="E68" i="14" s="1"/>
  <c r="E69" i="14" s="1"/>
  <c r="E70" i="14" s="1"/>
  <c r="E71" i="14" s="1"/>
  <c r="E72" i="14" s="1"/>
  <c r="D55" i="14"/>
  <c r="C55" i="14"/>
  <c r="B55" i="14"/>
  <c r="A55" i="14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I54" i="14"/>
  <c r="I8" i="14"/>
  <c r="I9" i="14" s="1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G8" i="14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F8" i="14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E8" i="14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D8" i="14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I7" i="14"/>
  <c r="G7" i="14"/>
  <c r="F7" i="14"/>
  <c r="E7" i="14"/>
  <c r="D7" i="14"/>
  <c r="C7" i="14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I170" i="13"/>
  <c r="I171" i="13" s="1"/>
  <c r="I172" i="13" s="1"/>
  <c r="I173" i="13" s="1"/>
  <c r="I174" i="13" s="1"/>
  <c r="I175" i="13" s="1"/>
  <c r="I176" i="13" s="1"/>
  <c r="I177" i="13" s="1"/>
  <c r="I178" i="13" s="1"/>
  <c r="I179" i="13" s="1"/>
  <c r="I180" i="13" s="1"/>
  <c r="I181" i="13" s="1"/>
  <c r="I182" i="13" s="1"/>
  <c r="I183" i="13" s="1"/>
  <c r="I184" i="13" s="1"/>
  <c r="I185" i="13" s="1"/>
  <c r="I186" i="13" s="1"/>
  <c r="I187" i="13" s="1"/>
  <c r="I188" i="13" s="1"/>
  <c r="I189" i="13" s="1"/>
  <c r="I190" i="13" s="1"/>
  <c r="I191" i="13" s="1"/>
  <c r="I192" i="13" s="1"/>
  <c r="I193" i="13" s="1"/>
  <c r="I194" i="13" s="1"/>
  <c r="I195" i="13" s="1"/>
  <c r="I196" i="13" s="1"/>
  <c r="I197" i="13" s="1"/>
  <c r="I198" i="13" s="1"/>
  <c r="I199" i="13" s="1"/>
  <c r="I200" i="13" s="1"/>
  <c r="I201" i="13" s="1"/>
  <c r="I202" i="13" s="1"/>
  <c r="I203" i="13" s="1"/>
  <c r="I204" i="13" s="1"/>
  <c r="I205" i="13" s="1"/>
  <c r="I206" i="13" s="1"/>
  <c r="I207" i="13" s="1"/>
  <c r="I208" i="13" s="1"/>
  <c r="I209" i="13" s="1"/>
  <c r="I210" i="13" s="1"/>
  <c r="I211" i="13" s="1"/>
  <c r="I212" i="13" s="1"/>
  <c r="I213" i="13" s="1"/>
  <c r="I214" i="13" s="1"/>
  <c r="I215" i="13" s="1"/>
  <c r="I216" i="13" s="1"/>
  <c r="I217" i="13" s="1"/>
  <c r="I218" i="13" s="1"/>
  <c r="I219" i="13" s="1"/>
  <c r="I220" i="13" s="1"/>
  <c r="I221" i="13" s="1"/>
  <c r="I222" i="13" s="1"/>
  <c r="I223" i="13" s="1"/>
  <c r="I224" i="13" s="1"/>
  <c r="I225" i="13" s="1"/>
  <c r="I226" i="13" s="1"/>
  <c r="I227" i="13" s="1"/>
  <c r="I228" i="13" s="1"/>
  <c r="I229" i="13" s="1"/>
  <c r="I230" i="13" s="1"/>
  <c r="I231" i="13" s="1"/>
  <c r="I232" i="13" s="1"/>
  <c r="I233" i="13" s="1"/>
  <c r="I234" i="13" s="1"/>
  <c r="I235" i="13" s="1"/>
  <c r="I236" i="13" s="1"/>
  <c r="I237" i="13" s="1"/>
  <c r="I238" i="13" s="1"/>
  <c r="I239" i="13" s="1"/>
  <c r="I240" i="13" s="1"/>
  <c r="I241" i="13" s="1"/>
  <c r="I242" i="13" s="1"/>
  <c r="I243" i="13" s="1"/>
  <c r="I244" i="13" s="1"/>
  <c r="I245" i="13" s="1"/>
  <c r="I246" i="13" s="1"/>
  <c r="I247" i="13" s="1"/>
  <c r="I248" i="13" s="1"/>
  <c r="I249" i="13" s="1"/>
  <c r="I250" i="13" s="1"/>
  <c r="I251" i="13" s="1"/>
  <c r="I252" i="13" s="1"/>
  <c r="I253" i="13" s="1"/>
  <c r="I254" i="13" s="1"/>
  <c r="I255" i="13" s="1"/>
  <c r="I256" i="13" s="1"/>
  <c r="I257" i="13" s="1"/>
  <c r="I258" i="13" s="1"/>
  <c r="I259" i="13" s="1"/>
  <c r="I260" i="13" s="1"/>
  <c r="I261" i="13" s="1"/>
  <c r="I262" i="13" s="1"/>
  <c r="I263" i="13" s="1"/>
  <c r="I264" i="13" s="1"/>
  <c r="I265" i="13" s="1"/>
  <c r="I266" i="13" s="1"/>
  <c r="I267" i="13" s="1"/>
  <c r="I268" i="13" s="1"/>
  <c r="I269" i="13" s="1"/>
  <c r="I270" i="13" s="1"/>
  <c r="I271" i="13" s="1"/>
  <c r="I272" i="13" s="1"/>
  <c r="I273" i="13" s="1"/>
  <c r="I274" i="13" s="1"/>
  <c r="I275" i="13" s="1"/>
  <c r="I276" i="13" s="1"/>
  <c r="I277" i="13" s="1"/>
  <c r="I278" i="13" s="1"/>
  <c r="I279" i="13" s="1"/>
  <c r="I280" i="13" s="1"/>
  <c r="I281" i="13" s="1"/>
  <c r="I282" i="13" s="1"/>
  <c r="I283" i="13" s="1"/>
  <c r="I284" i="13" s="1"/>
  <c r="I285" i="13" s="1"/>
  <c r="I286" i="13" s="1"/>
  <c r="I287" i="13" s="1"/>
  <c r="I288" i="13" s="1"/>
  <c r="I289" i="13" s="1"/>
  <c r="I290" i="13" s="1"/>
  <c r="I291" i="13" s="1"/>
  <c r="I292" i="13" s="1"/>
  <c r="I293" i="13" s="1"/>
  <c r="I294" i="13" s="1"/>
  <c r="I295" i="13" s="1"/>
  <c r="I296" i="13" s="1"/>
  <c r="I297" i="13" s="1"/>
  <c r="I298" i="13" s="1"/>
  <c r="I299" i="13" s="1"/>
  <c r="I300" i="13" s="1"/>
  <c r="I301" i="13" s="1"/>
  <c r="I302" i="13" s="1"/>
  <c r="I303" i="13" s="1"/>
  <c r="I304" i="13" s="1"/>
  <c r="I305" i="13" s="1"/>
  <c r="I306" i="13" s="1"/>
  <c r="I307" i="13" s="1"/>
  <c r="I308" i="13" s="1"/>
  <c r="I309" i="13" s="1"/>
  <c r="I310" i="13" s="1"/>
  <c r="I311" i="13" s="1"/>
  <c r="I312" i="13" s="1"/>
  <c r="I313" i="13" s="1"/>
  <c r="I314" i="13" s="1"/>
  <c r="I315" i="13" s="1"/>
  <c r="I316" i="13" s="1"/>
  <c r="I317" i="13" s="1"/>
  <c r="I318" i="13" s="1"/>
  <c r="I319" i="13" s="1"/>
  <c r="I320" i="13" s="1"/>
  <c r="I321" i="13" s="1"/>
  <c r="I322" i="13" s="1"/>
  <c r="I323" i="13" s="1"/>
  <c r="I324" i="13" s="1"/>
  <c r="I325" i="13" s="1"/>
  <c r="I326" i="13" s="1"/>
  <c r="I327" i="13" s="1"/>
  <c r="I328" i="13" s="1"/>
  <c r="I329" i="13" s="1"/>
  <c r="I330" i="13" s="1"/>
  <c r="I331" i="13" s="1"/>
  <c r="I332" i="13" s="1"/>
  <c r="I333" i="13" s="1"/>
  <c r="I334" i="13" s="1"/>
  <c r="I335" i="13" s="1"/>
  <c r="I336" i="13" s="1"/>
  <c r="I337" i="13" s="1"/>
  <c r="I338" i="13" s="1"/>
  <c r="I339" i="13" s="1"/>
  <c r="I340" i="13" s="1"/>
  <c r="I341" i="13" s="1"/>
  <c r="I342" i="13" s="1"/>
  <c r="I343" i="13" s="1"/>
  <c r="I344" i="13" s="1"/>
  <c r="I345" i="13" s="1"/>
  <c r="I346" i="13" s="1"/>
  <c r="I347" i="13" s="1"/>
  <c r="I348" i="13" s="1"/>
  <c r="I349" i="13" s="1"/>
  <c r="I350" i="13" s="1"/>
  <c r="I351" i="13" s="1"/>
  <c r="I352" i="13" s="1"/>
  <c r="I353" i="13" s="1"/>
  <c r="I354" i="13" s="1"/>
  <c r="I355" i="13" s="1"/>
  <c r="I356" i="13" s="1"/>
  <c r="I357" i="13" s="1"/>
  <c r="I358" i="13" s="1"/>
  <c r="I359" i="13" s="1"/>
  <c r="I360" i="13" s="1"/>
  <c r="I361" i="13" s="1"/>
  <c r="I362" i="13" s="1"/>
  <c r="I363" i="13" s="1"/>
  <c r="I364" i="13" s="1"/>
  <c r="I365" i="13" s="1"/>
  <c r="I366" i="13" s="1"/>
  <c r="I367" i="13" s="1"/>
  <c r="I368" i="13" s="1"/>
  <c r="I369" i="13" s="1"/>
  <c r="I370" i="13" s="1"/>
  <c r="I371" i="13" s="1"/>
  <c r="I372" i="13" s="1"/>
  <c r="I373" i="13" s="1"/>
  <c r="I374" i="13" s="1"/>
  <c r="I375" i="13" s="1"/>
  <c r="G170" i="13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G228" i="13" s="1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259" i="13" s="1"/>
  <c r="G260" i="13" s="1"/>
  <c r="G261" i="13" s="1"/>
  <c r="G262" i="13" s="1"/>
  <c r="G263" i="13" s="1"/>
  <c r="G264" i="13" s="1"/>
  <c r="G265" i="13" s="1"/>
  <c r="G266" i="13" s="1"/>
  <c r="G267" i="13" s="1"/>
  <c r="G268" i="13" s="1"/>
  <c r="G269" i="13" s="1"/>
  <c r="G270" i="13" s="1"/>
  <c r="G271" i="13" s="1"/>
  <c r="G272" i="13" s="1"/>
  <c r="G273" i="13" s="1"/>
  <c r="G274" i="13" s="1"/>
  <c r="G275" i="13" s="1"/>
  <c r="G276" i="13" s="1"/>
  <c r="G277" i="13" s="1"/>
  <c r="G278" i="13" s="1"/>
  <c r="G279" i="13" s="1"/>
  <c r="G280" i="13" s="1"/>
  <c r="G281" i="13" s="1"/>
  <c r="G282" i="13" s="1"/>
  <c r="G283" i="13" s="1"/>
  <c r="G284" i="13" s="1"/>
  <c r="G285" i="13" s="1"/>
  <c r="G286" i="13" s="1"/>
  <c r="G287" i="13" s="1"/>
  <c r="G288" i="13" s="1"/>
  <c r="G289" i="13" s="1"/>
  <c r="G290" i="13" s="1"/>
  <c r="G291" i="13" s="1"/>
  <c r="G292" i="13" s="1"/>
  <c r="G293" i="13" s="1"/>
  <c r="G294" i="13" s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G305" i="13" s="1"/>
  <c r="G306" i="13" s="1"/>
  <c r="G307" i="13" s="1"/>
  <c r="G308" i="13" s="1"/>
  <c r="G309" i="13" s="1"/>
  <c r="G310" i="13" s="1"/>
  <c r="G311" i="13" s="1"/>
  <c r="G312" i="13" s="1"/>
  <c r="G313" i="13" s="1"/>
  <c r="G314" i="13" s="1"/>
  <c r="G315" i="13" s="1"/>
  <c r="G316" i="13" s="1"/>
  <c r="G317" i="13" s="1"/>
  <c r="G318" i="13" s="1"/>
  <c r="G319" i="13" s="1"/>
  <c r="G320" i="13" s="1"/>
  <c r="G321" i="13" s="1"/>
  <c r="G322" i="13" s="1"/>
  <c r="G323" i="13" s="1"/>
  <c r="G324" i="13" s="1"/>
  <c r="G325" i="13" s="1"/>
  <c r="G326" i="13" s="1"/>
  <c r="G327" i="13" s="1"/>
  <c r="G328" i="13" s="1"/>
  <c r="G329" i="13" s="1"/>
  <c r="G330" i="13" s="1"/>
  <c r="G331" i="13" s="1"/>
  <c r="G332" i="13" s="1"/>
  <c r="G333" i="13" s="1"/>
  <c r="G334" i="13" s="1"/>
  <c r="G335" i="13" s="1"/>
  <c r="G336" i="13" s="1"/>
  <c r="G337" i="13" s="1"/>
  <c r="G338" i="13" s="1"/>
  <c r="G339" i="13" s="1"/>
  <c r="G340" i="13" s="1"/>
  <c r="G341" i="13" s="1"/>
  <c r="G342" i="13" s="1"/>
  <c r="G343" i="13" s="1"/>
  <c r="G344" i="13" s="1"/>
  <c r="G345" i="13" s="1"/>
  <c r="G346" i="13" s="1"/>
  <c r="G347" i="13" s="1"/>
  <c r="G348" i="13" s="1"/>
  <c r="G349" i="13" s="1"/>
  <c r="G350" i="13" s="1"/>
  <c r="G351" i="13" s="1"/>
  <c r="G352" i="13" s="1"/>
  <c r="G353" i="13" s="1"/>
  <c r="G354" i="13" s="1"/>
  <c r="G355" i="13" s="1"/>
  <c r="G356" i="13" s="1"/>
  <c r="G357" i="13" s="1"/>
  <c r="G358" i="13" s="1"/>
  <c r="G359" i="13" s="1"/>
  <c r="G360" i="13" s="1"/>
  <c r="G361" i="13" s="1"/>
  <c r="G362" i="13" s="1"/>
  <c r="G363" i="13" s="1"/>
  <c r="G364" i="13" s="1"/>
  <c r="G365" i="13" s="1"/>
  <c r="G366" i="13" s="1"/>
  <c r="G367" i="13" s="1"/>
  <c r="G368" i="13" s="1"/>
  <c r="G369" i="13" s="1"/>
  <c r="G370" i="13" s="1"/>
  <c r="G371" i="13" s="1"/>
  <c r="G372" i="13" s="1"/>
  <c r="G373" i="13" s="1"/>
  <c r="G374" i="13" s="1"/>
  <c r="G375" i="13" s="1"/>
  <c r="C170" i="13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C293" i="13" s="1"/>
  <c r="C294" i="13" s="1"/>
  <c r="C295" i="13" s="1"/>
  <c r="C296" i="13" s="1"/>
  <c r="C297" i="13" s="1"/>
  <c r="C298" i="13" s="1"/>
  <c r="C299" i="13" s="1"/>
  <c r="C300" i="13" s="1"/>
  <c r="C301" i="13" s="1"/>
  <c r="C302" i="13" s="1"/>
  <c r="C303" i="13" s="1"/>
  <c r="C304" i="13" s="1"/>
  <c r="C305" i="13" s="1"/>
  <c r="C306" i="13" s="1"/>
  <c r="C307" i="13" s="1"/>
  <c r="C308" i="13" s="1"/>
  <c r="C309" i="13" s="1"/>
  <c r="C310" i="13" s="1"/>
  <c r="C311" i="13" s="1"/>
  <c r="C312" i="13" s="1"/>
  <c r="C313" i="13" s="1"/>
  <c r="C314" i="13" s="1"/>
  <c r="C315" i="13" s="1"/>
  <c r="C316" i="13" s="1"/>
  <c r="C317" i="13" s="1"/>
  <c r="C318" i="13" s="1"/>
  <c r="C319" i="13" s="1"/>
  <c r="C320" i="13" s="1"/>
  <c r="C321" i="13" s="1"/>
  <c r="C322" i="13" s="1"/>
  <c r="C323" i="13" s="1"/>
  <c r="C324" i="13" s="1"/>
  <c r="C325" i="13" s="1"/>
  <c r="C326" i="13" s="1"/>
  <c r="C327" i="13" s="1"/>
  <c r="C328" i="13" s="1"/>
  <c r="C329" i="13" s="1"/>
  <c r="C330" i="13" s="1"/>
  <c r="C331" i="13" s="1"/>
  <c r="C332" i="13" s="1"/>
  <c r="C333" i="13" s="1"/>
  <c r="C334" i="13" s="1"/>
  <c r="C335" i="13" s="1"/>
  <c r="C336" i="13" s="1"/>
  <c r="C337" i="13" s="1"/>
  <c r="C338" i="13" s="1"/>
  <c r="C339" i="13" s="1"/>
  <c r="C340" i="13" s="1"/>
  <c r="C341" i="13" s="1"/>
  <c r="C342" i="13" s="1"/>
  <c r="C343" i="13" s="1"/>
  <c r="C344" i="13" s="1"/>
  <c r="C345" i="13" s="1"/>
  <c r="C346" i="13" s="1"/>
  <c r="C347" i="13" s="1"/>
  <c r="C348" i="13" s="1"/>
  <c r="C349" i="13" s="1"/>
  <c r="C350" i="13" s="1"/>
  <c r="C351" i="13" s="1"/>
  <c r="C352" i="13" s="1"/>
  <c r="C353" i="13" s="1"/>
  <c r="C354" i="13" s="1"/>
  <c r="C355" i="13" s="1"/>
  <c r="C356" i="13" s="1"/>
  <c r="C357" i="13" s="1"/>
  <c r="C358" i="13" s="1"/>
  <c r="C359" i="13" s="1"/>
  <c r="C360" i="13" s="1"/>
  <c r="C361" i="13" s="1"/>
  <c r="C362" i="13" s="1"/>
  <c r="C363" i="13" s="1"/>
  <c r="C364" i="13" s="1"/>
  <c r="C365" i="13" s="1"/>
  <c r="C366" i="13" s="1"/>
  <c r="C367" i="13" s="1"/>
  <c r="C368" i="13" s="1"/>
  <c r="C369" i="13" s="1"/>
  <c r="C370" i="13" s="1"/>
  <c r="C371" i="13" s="1"/>
  <c r="C372" i="13" s="1"/>
  <c r="C373" i="13" s="1"/>
  <c r="C374" i="13" s="1"/>
  <c r="C375" i="13" s="1"/>
  <c r="D164" i="13"/>
  <c r="D165" i="13" s="1"/>
  <c r="C164" i="13"/>
  <c r="C165" i="13" s="1"/>
  <c r="C167" i="13" s="1"/>
  <c r="G161" i="13"/>
  <c r="G162" i="13" s="1"/>
  <c r="G163" i="13" s="1"/>
  <c r="G164" i="13" s="1"/>
  <c r="G165" i="13" s="1"/>
  <c r="F161" i="13"/>
  <c r="F162" i="13" s="1"/>
  <c r="F163" i="13" s="1"/>
  <c r="F164" i="13" s="1"/>
  <c r="F165" i="13" s="1"/>
  <c r="E161" i="13"/>
  <c r="E162" i="13" s="1"/>
  <c r="E163" i="13" s="1"/>
  <c r="E164" i="13" s="1"/>
  <c r="E165" i="13" s="1"/>
  <c r="D161" i="13"/>
  <c r="D162" i="13" s="1"/>
  <c r="D163" i="13" s="1"/>
  <c r="C161" i="13"/>
  <c r="C162" i="13" s="1"/>
  <c r="C163" i="13" s="1"/>
  <c r="G160" i="13"/>
  <c r="F160" i="13"/>
  <c r="E160" i="13"/>
  <c r="D160" i="13"/>
  <c r="C160" i="13"/>
  <c r="I152" i="13"/>
  <c r="I153" i="13" s="1"/>
  <c r="I154" i="13" s="1"/>
  <c r="I155" i="13" s="1"/>
  <c r="I156" i="13" s="1"/>
  <c r="I157" i="13" s="1"/>
  <c r="I158" i="13" s="1"/>
  <c r="G152" i="13"/>
  <c r="G153" i="13" s="1"/>
  <c r="G154" i="13" s="1"/>
  <c r="G155" i="13" s="1"/>
  <c r="G156" i="13" s="1"/>
  <c r="G157" i="13" s="1"/>
  <c r="G158" i="13" s="1"/>
  <c r="F152" i="13"/>
  <c r="F153" i="13" s="1"/>
  <c r="F154" i="13" s="1"/>
  <c r="F155" i="13" s="1"/>
  <c r="F156" i="13" s="1"/>
  <c r="F157" i="13" s="1"/>
  <c r="F158" i="13" s="1"/>
  <c r="E152" i="13"/>
  <c r="E153" i="13" s="1"/>
  <c r="E154" i="13" s="1"/>
  <c r="E155" i="13" s="1"/>
  <c r="E156" i="13" s="1"/>
  <c r="E157" i="13" s="1"/>
  <c r="E158" i="13" s="1"/>
  <c r="D152" i="13"/>
  <c r="D153" i="13" s="1"/>
  <c r="D154" i="13" s="1"/>
  <c r="D155" i="13" s="1"/>
  <c r="D156" i="13" s="1"/>
  <c r="D157" i="13" s="1"/>
  <c r="D158" i="13" s="1"/>
  <c r="C152" i="13"/>
  <c r="C153" i="13" s="1"/>
  <c r="C154" i="13" s="1"/>
  <c r="C155" i="13" s="1"/>
  <c r="C156" i="13" s="1"/>
  <c r="C157" i="13" s="1"/>
  <c r="C158" i="13" s="1"/>
  <c r="G142" i="13"/>
  <c r="G143" i="13" s="1"/>
  <c r="G144" i="13" s="1"/>
  <c r="G145" i="13" s="1"/>
  <c r="E142" i="13"/>
  <c r="E143" i="13" s="1"/>
  <c r="E144" i="13" s="1"/>
  <c r="E145" i="13" s="1"/>
  <c r="D142" i="13"/>
  <c r="D143" i="13" s="1"/>
  <c r="D144" i="13" s="1"/>
  <c r="D145" i="13" s="1"/>
  <c r="D147" i="13" s="1"/>
  <c r="D148" i="13" s="1"/>
  <c r="D149" i="13" s="1"/>
  <c r="D150" i="13" s="1"/>
  <c r="G139" i="13"/>
  <c r="G140" i="13" s="1"/>
  <c r="G141" i="13" s="1"/>
  <c r="G137" i="13"/>
  <c r="G138" i="13" s="1"/>
  <c r="F137" i="13"/>
  <c r="F138" i="13" s="1"/>
  <c r="F139" i="13" s="1"/>
  <c r="F140" i="13" s="1"/>
  <c r="F141" i="13" s="1"/>
  <c r="F142" i="13" s="1"/>
  <c r="F143" i="13" s="1"/>
  <c r="F144" i="13" s="1"/>
  <c r="F145" i="13" s="1"/>
  <c r="E137" i="13"/>
  <c r="E138" i="13" s="1"/>
  <c r="E139" i="13" s="1"/>
  <c r="E140" i="13" s="1"/>
  <c r="E141" i="13" s="1"/>
  <c r="D137" i="13"/>
  <c r="D138" i="13" s="1"/>
  <c r="D139" i="13" s="1"/>
  <c r="D140" i="13" s="1"/>
  <c r="D141" i="13" s="1"/>
  <c r="C137" i="13"/>
  <c r="C138" i="13" s="1"/>
  <c r="C139" i="13" s="1"/>
  <c r="C140" i="13" s="1"/>
  <c r="C141" i="13" s="1"/>
  <c r="C142" i="13" s="1"/>
  <c r="C143" i="13" s="1"/>
  <c r="C144" i="13" s="1"/>
  <c r="C145" i="13" s="1"/>
  <c r="B137" i="13"/>
  <c r="B138" i="13" s="1"/>
  <c r="B139" i="13" s="1"/>
  <c r="B140" i="13" s="1"/>
  <c r="B141" i="13" s="1"/>
  <c r="B142" i="13" s="1"/>
  <c r="B143" i="13" s="1"/>
  <c r="B144" i="13" s="1"/>
  <c r="B145" i="13" s="1"/>
  <c r="A137" i="13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G136" i="13"/>
  <c r="F136" i="13"/>
  <c r="G135" i="13"/>
  <c r="F135" i="13"/>
  <c r="E135" i="13"/>
  <c r="E136" i="13" s="1"/>
  <c r="D135" i="13"/>
  <c r="D136" i="13" s="1"/>
  <c r="C135" i="13"/>
  <c r="C136" i="13" s="1"/>
  <c r="B135" i="13"/>
  <c r="B136" i="13" s="1"/>
  <c r="A135" i="13"/>
  <c r="A136" i="13" s="1"/>
  <c r="I133" i="13"/>
  <c r="G133" i="13"/>
  <c r="F133" i="13"/>
  <c r="I132" i="13"/>
  <c r="G132" i="13"/>
  <c r="F132" i="13"/>
  <c r="E132" i="13"/>
  <c r="D132" i="13"/>
  <c r="C132" i="13"/>
  <c r="B132" i="13"/>
  <c r="A132" i="13"/>
  <c r="I131" i="13"/>
  <c r="G131" i="13"/>
  <c r="F131" i="13"/>
  <c r="E131" i="13"/>
  <c r="E133" i="13" s="1"/>
  <c r="D131" i="13"/>
  <c r="D133" i="13" s="1"/>
  <c r="C131" i="13"/>
  <c r="C133" i="13" s="1"/>
  <c r="B131" i="13"/>
  <c r="B133" i="13" s="1"/>
  <c r="A131" i="13"/>
  <c r="A133" i="13" s="1"/>
  <c r="C101" i="13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B101" i="13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G98" i="13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F98" i="13"/>
  <c r="F99" i="13" s="1"/>
  <c r="F100" i="13" s="1"/>
  <c r="F101" i="13" s="1"/>
  <c r="F102" i="13" s="1"/>
  <c r="F103" i="13" s="1"/>
  <c r="F104" i="13" s="1"/>
  <c r="F105" i="13" s="1"/>
  <c r="F106" i="13" s="1"/>
  <c r="F107" i="13" s="1"/>
  <c r="F108" i="13" s="1"/>
  <c r="F109" i="13" s="1"/>
  <c r="F110" i="13" s="1"/>
  <c r="F111" i="13" s="1"/>
  <c r="F112" i="13" s="1"/>
  <c r="F113" i="13" s="1"/>
  <c r="F114" i="13" s="1"/>
  <c r="F115" i="13" s="1"/>
  <c r="F116" i="13" s="1"/>
  <c r="F117" i="13" s="1"/>
  <c r="F118" i="13" s="1"/>
  <c r="F119" i="13" s="1"/>
  <c r="F120" i="13" s="1"/>
  <c r="F121" i="13" s="1"/>
  <c r="F122" i="13" s="1"/>
  <c r="F123" i="13" s="1"/>
  <c r="F124" i="13" s="1"/>
  <c r="F125" i="13" s="1"/>
  <c r="F126" i="13" s="1"/>
  <c r="F127" i="13" s="1"/>
  <c r="F128" i="13" s="1"/>
  <c r="F129" i="13" s="1"/>
  <c r="E98" i="13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E115" i="13" s="1"/>
  <c r="E116" i="13" s="1"/>
  <c r="E117" i="13" s="1"/>
  <c r="E118" i="13" s="1"/>
  <c r="E119" i="13" s="1"/>
  <c r="E120" i="13" s="1"/>
  <c r="E121" i="13" s="1"/>
  <c r="E122" i="13" s="1"/>
  <c r="E123" i="13" s="1"/>
  <c r="E124" i="13" s="1"/>
  <c r="E125" i="13" s="1"/>
  <c r="E126" i="13" s="1"/>
  <c r="E127" i="13" s="1"/>
  <c r="E128" i="13" s="1"/>
  <c r="E129" i="13" s="1"/>
  <c r="D98" i="13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D120" i="13" s="1"/>
  <c r="D121" i="13" s="1"/>
  <c r="D122" i="13" s="1"/>
  <c r="D123" i="13" s="1"/>
  <c r="D124" i="13" s="1"/>
  <c r="D125" i="13" s="1"/>
  <c r="D126" i="13" s="1"/>
  <c r="D127" i="13" s="1"/>
  <c r="D128" i="13" s="1"/>
  <c r="D129" i="13" s="1"/>
  <c r="C98" i="13"/>
  <c r="C99" i="13" s="1"/>
  <c r="C100" i="13" s="1"/>
  <c r="B98" i="13"/>
  <c r="B99" i="13" s="1"/>
  <c r="B100" i="13" s="1"/>
  <c r="A98" i="13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G97" i="13"/>
  <c r="F97" i="13"/>
  <c r="E97" i="13"/>
  <c r="D97" i="13"/>
  <c r="C97" i="13"/>
  <c r="B97" i="13"/>
  <c r="A97" i="13"/>
  <c r="F93" i="13"/>
  <c r="F94" i="13" s="1"/>
  <c r="F95" i="13" s="1"/>
  <c r="E93" i="13"/>
  <c r="E94" i="13" s="1"/>
  <c r="E95" i="13" s="1"/>
  <c r="F91" i="13"/>
  <c r="F92" i="13" s="1"/>
  <c r="E91" i="13"/>
  <c r="E92" i="13" s="1"/>
  <c r="D91" i="13"/>
  <c r="D92" i="13" s="1"/>
  <c r="D93" i="13" s="1"/>
  <c r="D94" i="13" s="1"/>
  <c r="D95" i="13" s="1"/>
  <c r="C91" i="13"/>
  <c r="C92" i="13" s="1"/>
  <c r="C93" i="13" s="1"/>
  <c r="C94" i="13" s="1"/>
  <c r="C95" i="13" s="1"/>
  <c r="B91" i="13"/>
  <c r="B92" i="13" s="1"/>
  <c r="B93" i="13" s="1"/>
  <c r="B94" i="13" s="1"/>
  <c r="B95" i="13" s="1"/>
  <c r="A91" i="13"/>
  <c r="A92" i="13" s="1"/>
  <c r="A93" i="13" s="1"/>
  <c r="A94" i="13" s="1"/>
  <c r="A95" i="13" s="1"/>
  <c r="I90" i="13"/>
  <c r="I91" i="13" s="1"/>
  <c r="I92" i="13" s="1"/>
  <c r="I93" i="13" s="1"/>
  <c r="I94" i="13" s="1"/>
  <c r="I95" i="13" s="1"/>
  <c r="G90" i="13"/>
  <c r="G91" i="13" s="1"/>
  <c r="G92" i="13" s="1"/>
  <c r="G93" i="13" s="1"/>
  <c r="G94" i="13" s="1"/>
  <c r="G95" i="13" s="1"/>
  <c r="F90" i="13"/>
  <c r="D90" i="13"/>
  <c r="C90" i="13"/>
  <c r="E89" i="13"/>
  <c r="E90" i="13" s="1"/>
  <c r="B89" i="13"/>
  <c r="B90" i="13" s="1"/>
  <c r="A89" i="13"/>
  <c r="A90" i="13" s="1"/>
  <c r="E86" i="13"/>
  <c r="E87" i="13" s="1"/>
  <c r="C85" i="13"/>
  <c r="C86" i="13" s="1"/>
  <c r="C84" i="13"/>
  <c r="G83" i="13"/>
  <c r="G84" i="13" s="1"/>
  <c r="G85" i="13" s="1"/>
  <c r="G86" i="13" s="1"/>
  <c r="F83" i="13"/>
  <c r="F84" i="13" s="1"/>
  <c r="F85" i="13" s="1"/>
  <c r="F86" i="13" s="1"/>
  <c r="E83" i="13"/>
  <c r="E84" i="13" s="1"/>
  <c r="E85" i="13" s="1"/>
  <c r="D83" i="13"/>
  <c r="D84" i="13" s="1"/>
  <c r="D85" i="13" s="1"/>
  <c r="D86" i="13" s="1"/>
  <c r="C83" i="13"/>
  <c r="E80" i="13"/>
  <c r="E81" i="13" s="1"/>
  <c r="D80" i="13"/>
  <c r="D81" i="13" s="1"/>
  <c r="G78" i="13"/>
  <c r="G79" i="13" s="1"/>
  <c r="G80" i="13" s="1"/>
  <c r="G81" i="13" s="1"/>
  <c r="F78" i="13"/>
  <c r="F79" i="13" s="1"/>
  <c r="F80" i="13" s="1"/>
  <c r="F81" i="13" s="1"/>
  <c r="E78" i="13"/>
  <c r="E79" i="13" s="1"/>
  <c r="D78" i="13"/>
  <c r="D79" i="13" s="1"/>
  <c r="C78" i="13"/>
  <c r="C79" i="13" s="1"/>
  <c r="C80" i="13" s="1"/>
  <c r="C81" i="13" s="1"/>
  <c r="D63" i="13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61" i="13"/>
  <c r="D62" i="13" s="1"/>
  <c r="C61" i="13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D59" i="13"/>
  <c r="D60" i="13" s="1"/>
  <c r="C59" i="13"/>
  <c r="C60" i="13" s="1"/>
  <c r="G57" i="13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F57" i="13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E57" i="13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D57" i="13"/>
  <c r="D58" i="13" s="1"/>
  <c r="C57" i="13"/>
  <c r="C58" i="13" s="1"/>
  <c r="G56" i="13"/>
  <c r="F56" i="13"/>
  <c r="E56" i="13"/>
  <c r="D56" i="13"/>
  <c r="C56" i="13"/>
  <c r="I8" i="13"/>
  <c r="I9" i="13" s="1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7" i="13"/>
  <c r="G7" i="13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F7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E7" i="13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C7" i="13"/>
  <c r="C8" i="13" s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G180" i="12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199" i="12" s="1"/>
  <c r="G200" i="12" s="1"/>
  <c r="G201" i="12" s="1"/>
  <c r="G202" i="12" s="1"/>
  <c r="G203" i="12" s="1"/>
  <c r="G204" i="12" s="1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G228" i="12" s="1"/>
  <c r="G229" i="12" s="1"/>
  <c r="G230" i="12" s="1"/>
  <c r="G231" i="12" s="1"/>
  <c r="G232" i="12" s="1"/>
  <c r="G233" i="12" s="1"/>
  <c r="G234" i="12" s="1"/>
  <c r="G235" i="12" s="1"/>
  <c r="G236" i="12" s="1"/>
  <c r="G237" i="12" s="1"/>
  <c r="G238" i="12" s="1"/>
  <c r="G239" i="12" s="1"/>
  <c r="G240" i="12" s="1"/>
  <c r="G241" i="12" s="1"/>
  <c r="G242" i="12" s="1"/>
  <c r="G243" i="12" s="1"/>
  <c r="G244" i="12" s="1"/>
  <c r="G245" i="12" s="1"/>
  <c r="G246" i="12" s="1"/>
  <c r="G247" i="12" s="1"/>
  <c r="G248" i="12" s="1"/>
  <c r="G249" i="12" s="1"/>
  <c r="G250" i="12" s="1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G272" i="12" s="1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87" i="12" s="1"/>
  <c r="G288" i="12" s="1"/>
  <c r="G289" i="12" s="1"/>
  <c r="G290" i="12" s="1"/>
  <c r="G291" i="12" s="1"/>
  <c r="G292" i="12" s="1"/>
  <c r="G293" i="12" s="1"/>
  <c r="G294" i="12" s="1"/>
  <c r="G295" i="12" s="1"/>
  <c r="G296" i="12" s="1"/>
  <c r="G297" i="12" s="1"/>
  <c r="G298" i="12" s="1"/>
  <c r="G299" i="12" s="1"/>
  <c r="G300" i="12" s="1"/>
  <c r="G301" i="12" s="1"/>
  <c r="G302" i="12" s="1"/>
  <c r="G303" i="12" s="1"/>
  <c r="G304" i="12" s="1"/>
  <c r="G305" i="12" s="1"/>
  <c r="G306" i="12" s="1"/>
  <c r="G307" i="12" s="1"/>
  <c r="G308" i="12" s="1"/>
  <c r="G309" i="12" s="1"/>
  <c r="G310" i="12" s="1"/>
  <c r="G311" i="12" s="1"/>
  <c r="G312" i="12" s="1"/>
  <c r="G313" i="12" s="1"/>
  <c r="G314" i="12" s="1"/>
  <c r="G315" i="12" s="1"/>
  <c r="G316" i="12" s="1"/>
  <c r="G317" i="12" s="1"/>
  <c r="G318" i="12" s="1"/>
  <c r="G319" i="12" s="1"/>
  <c r="G320" i="12" s="1"/>
  <c r="G321" i="12" s="1"/>
  <c r="G322" i="12" s="1"/>
  <c r="G323" i="12" s="1"/>
  <c r="G324" i="12" s="1"/>
  <c r="G325" i="12" s="1"/>
  <c r="G326" i="12" s="1"/>
  <c r="G327" i="12" s="1"/>
  <c r="G328" i="12" s="1"/>
  <c r="G329" i="12" s="1"/>
  <c r="G330" i="12" s="1"/>
  <c r="G331" i="12" s="1"/>
  <c r="G332" i="12" s="1"/>
  <c r="G333" i="12" s="1"/>
  <c r="G334" i="12" s="1"/>
  <c r="G335" i="12" s="1"/>
  <c r="G336" i="12" s="1"/>
  <c r="G337" i="12" s="1"/>
  <c r="G338" i="12" s="1"/>
  <c r="G339" i="12" s="1"/>
  <c r="G340" i="12" s="1"/>
  <c r="G341" i="12" s="1"/>
  <c r="G342" i="12" s="1"/>
  <c r="G343" i="12" s="1"/>
  <c r="G344" i="12" s="1"/>
  <c r="G345" i="12" s="1"/>
  <c r="G346" i="12" s="1"/>
  <c r="G347" i="12" s="1"/>
  <c r="G348" i="12" s="1"/>
  <c r="G349" i="12" s="1"/>
  <c r="G350" i="12" s="1"/>
  <c r="G351" i="12" s="1"/>
  <c r="G352" i="12" s="1"/>
  <c r="G353" i="12" s="1"/>
  <c r="G354" i="12" s="1"/>
  <c r="G355" i="12" s="1"/>
  <c r="G356" i="12" s="1"/>
  <c r="G357" i="12" s="1"/>
  <c r="G358" i="12" s="1"/>
  <c r="G359" i="12" s="1"/>
  <c r="G360" i="12" s="1"/>
  <c r="G361" i="12" s="1"/>
  <c r="G362" i="12" s="1"/>
  <c r="G363" i="12" s="1"/>
  <c r="G364" i="12" s="1"/>
  <c r="G365" i="12" s="1"/>
  <c r="G366" i="12" s="1"/>
  <c r="G367" i="12" s="1"/>
  <c r="G368" i="12" s="1"/>
  <c r="G369" i="12" s="1"/>
  <c r="G370" i="12" s="1"/>
  <c r="G371" i="12" s="1"/>
  <c r="G372" i="12" s="1"/>
  <c r="G373" i="12" s="1"/>
  <c r="G374" i="12" s="1"/>
  <c r="G375" i="12" s="1"/>
  <c r="G376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C298" i="12" s="1"/>
  <c r="C299" i="12" s="1"/>
  <c r="C300" i="12" s="1"/>
  <c r="C301" i="12" s="1"/>
  <c r="C302" i="12" s="1"/>
  <c r="C303" i="12" s="1"/>
  <c r="C304" i="12" s="1"/>
  <c r="C305" i="12" s="1"/>
  <c r="C306" i="12" s="1"/>
  <c r="C307" i="12" s="1"/>
  <c r="C308" i="12" s="1"/>
  <c r="C309" i="12" s="1"/>
  <c r="C310" i="12" s="1"/>
  <c r="C311" i="12" s="1"/>
  <c r="C312" i="12" s="1"/>
  <c r="C313" i="12" s="1"/>
  <c r="C314" i="12" s="1"/>
  <c r="C315" i="12" s="1"/>
  <c r="C316" i="12" s="1"/>
  <c r="C317" i="12" s="1"/>
  <c r="C318" i="12" s="1"/>
  <c r="C319" i="12" s="1"/>
  <c r="C320" i="12" s="1"/>
  <c r="C321" i="12" s="1"/>
  <c r="C322" i="12" s="1"/>
  <c r="C323" i="12" s="1"/>
  <c r="C324" i="12" s="1"/>
  <c r="C325" i="12" s="1"/>
  <c r="C326" i="12" s="1"/>
  <c r="C327" i="12" s="1"/>
  <c r="C328" i="12" s="1"/>
  <c r="C329" i="12" s="1"/>
  <c r="C330" i="12" s="1"/>
  <c r="C331" i="12" s="1"/>
  <c r="C332" i="12" s="1"/>
  <c r="C333" i="12" s="1"/>
  <c r="C334" i="12" s="1"/>
  <c r="C335" i="12" s="1"/>
  <c r="C336" i="12" s="1"/>
  <c r="C337" i="12" s="1"/>
  <c r="C338" i="12" s="1"/>
  <c r="C339" i="12" s="1"/>
  <c r="C340" i="12" s="1"/>
  <c r="C341" i="12" s="1"/>
  <c r="C342" i="12" s="1"/>
  <c r="C343" i="12" s="1"/>
  <c r="C344" i="12" s="1"/>
  <c r="C345" i="12" s="1"/>
  <c r="C346" i="12" s="1"/>
  <c r="C347" i="12" s="1"/>
  <c r="C348" i="12" s="1"/>
  <c r="C349" i="12" s="1"/>
  <c r="C350" i="12" s="1"/>
  <c r="C351" i="12" s="1"/>
  <c r="C352" i="12" s="1"/>
  <c r="C353" i="12" s="1"/>
  <c r="C354" i="12" s="1"/>
  <c r="C355" i="12" s="1"/>
  <c r="C356" i="12" s="1"/>
  <c r="C357" i="12" s="1"/>
  <c r="C358" i="12" s="1"/>
  <c r="C359" i="12" s="1"/>
  <c r="C360" i="12" s="1"/>
  <c r="C361" i="12" s="1"/>
  <c r="C362" i="12" s="1"/>
  <c r="C363" i="12" s="1"/>
  <c r="C364" i="12" s="1"/>
  <c r="C365" i="12" s="1"/>
  <c r="C366" i="12" s="1"/>
  <c r="C367" i="12" s="1"/>
  <c r="C368" i="12" s="1"/>
  <c r="C369" i="12" s="1"/>
  <c r="C370" i="12" s="1"/>
  <c r="C371" i="12" s="1"/>
  <c r="C372" i="12" s="1"/>
  <c r="C373" i="12" s="1"/>
  <c r="C374" i="12" s="1"/>
  <c r="C375" i="12" s="1"/>
  <c r="C376" i="12" s="1"/>
  <c r="I171" i="12"/>
  <c r="I172" i="12" s="1"/>
  <c r="I173" i="12" s="1"/>
  <c r="I174" i="12" s="1"/>
  <c r="I175" i="12" s="1"/>
  <c r="I176" i="12" s="1"/>
  <c r="I177" i="12" s="1"/>
  <c r="I178" i="12" s="1"/>
  <c r="I179" i="12" s="1"/>
  <c r="I180" i="12" s="1"/>
  <c r="I181" i="12" s="1"/>
  <c r="I182" i="12" s="1"/>
  <c r="I183" i="12" s="1"/>
  <c r="I184" i="12" s="1"/>
  <c r="I185" i="12" s="1"/>
  <c r="I186" i="12" s="1"/>
  <c r="I187" i="12" s="1"/>
  <c r="I188" i="12" s="1"/>
  <c r="I189" i="12" s="1"/>
  <c r="I190" i="12" s="1"/>
  <c r="I191" i="12" s="1"/>
  <c r="I192" i="12" s="1"/>
  <c r="I193" i="12" s="1"/>
  <c r="I194" i="12" s="1"/>
  <c r="I195" i="12" s="1"/>
  <c r="I196" i="12" s="1"/>
  <c r="I197" i="12" s="1"/>
  <c r="I198" i="12" s="1"/>
  <c r="I199" i="12" s="1"/>
  <c r="I200" i="12" s="1"/>
  <c r="I201" i="12" s="1"/>
  <c r="I202" i="12" s="1"/>
  <c r="I203" i="12" s="1"/>
  <c r="I204" i="12" s="1"/>
  <c r="I205" i="12" s="1"/>
  <c r="I206" i="12" s="1"/>
  <c r="I207" i="12" s="1"/>
  <c r="I208" i="12" s="1"/>
  <c r="I209" i="12" s="1"/>
  <c r="I210" i="12" s="1"/>
  <c r="I211" i="12" s="1"/>
  <c r="I212" i="12" s="1"/>
  <c r="I213" i="12" s="1"/>
  <c r="I214" i="12" s="1"/>
  <c r="I215" i="12" s="1"/>
  <c r="I216" i="12" s="1"/>
  <c r="I217" i="12" s="1"/>
  <c r="I218" i="12" s="1"/>
  <c r="I219" i="12" s="1"/>
  <c r="I220" i="12" s="1"/>
  <c r="I221" i="12" s="1"/>
  <c r="I222" i="12" s="1"/>
  <c r="I223" i="12" s="1"/>
  <c r="I224" i="12" s="1"/>
  <c r="I225" i="12" s="1"/>
  <c r="I226" i="12" s="1"/>
  <c r="I227" i="12" s="1"/>
  <c r="I228" i="12" s="1"/>
  <c r="I229" i="12" s="1"/>
  <c r="I230" i="12" s="1"/>
  <c r="I231" i="12" s="1"/>
  <c r="I232" i="12" s="1"/>
  <c r="I233" i="12" s="1"/>
  <c r="I234" i="12" s="1"/>
  <c r="I235" i="12" s="1"/>
  <c r="I236" i="12" s="1"/>
  <c r="I237" i="12" s="1"/>
  <c r="I238" i="12" s="1"/>
  <c r="I239" i="12" s="1"/>
  <c r="I240" i="12" s="1"/>
  <c r="I241" i="12" s="1"/>
  <c r="I242" i="12" s="1"/>
  <c r="I243" i="12" s="1"/>
  <c r="I244" i="12" s="1"/>
  <c r="I245" i="12" s="1"/>
  <c r="I246" i="12" s="1"/>
  <c r="I247" i="12" s="1"/>
  <c r="I248" i="12" s="1"/>
  <c r="I249" i="12" s="1"/>
  <c r="I250" i="12" s="1"/>
  <c r="I251" i="12" s="1"/>
  <c r="I252" i="12" s="1"/>
  <c r="I253" i="12" s="1"/>
  <c r="I254" i="12" s="1"/>
  <c r="I255" i="12" s="1"/>
  <c r="I256" i="12" s="1"/>
  <c r="I257" i="12" s="1"/>
  <c r="I258" i="12" s="1"/>
  <c r="I259" i="12" s="1"/>
  <c r="I260" i="12" s="1"/>
  <c r="I261" i="12" s="1"/>
  <c r="I262" i="12" s="1"/>
  <c r="I263" i="12" s="1"/>
  <c r="I264" i="12" s="1"/>
  <c r="I265" i="12" s="1"/>
  <c r="I266" i="12" s="1"/>
  <c r="I267" i="12" s="1"/>
  <c r="I268" i="12" s="1"/>
  <c r="I269" i="12" s="1"/>
  <c r="I270" i="12" s="1"/>
  <c r="I271" i="12" s="1"/>
  <c r="I272" i="12" s="1"/>
  <c r="I273" i="12" s="1"/>
  <c r="I274" i="12" s="1"/>
  <c r="I275" i="12" s="1"/>
  <c r="I276" i="12" s="1"/>
  <c r="I277" i="12" s="1"/>
  <c r="I278" i="12" s="1"/>
  <c r="I279" i="12" s="1"/>
  <c r="I280" i="12" s="1"/>
  <c r="I281" i="12" s="1"/>
  <c r="I282" i="12" s="1"/>
  <c r="I283" i="12" s="1"/>
  <c r="I284" i="12" s="1"/>
  <c r="I285" i="12" s="1"/>
  <c r="I286" i="12" s="1"/>
  <c r="I287" i="12" s="1"/>
  <c r="I288" i="12" s="1"/>
  <c r="I289" i="12" s="1"/>
  <c r="I290" i="12" s="1"/>
  <c r="I291" i="12" s="1"/>
  <c r="I292" i="12" s="1"/>
  <c r="I293" i="12" s="1"/>
  <c r="I294" i="12" s="1"/>
  <c r="I295" i="12" s="1"/>
  <c r="I296" i="12" s="1"/>
  <c r="I297" i="12" s="1"/>
  <c r="I298" i="12" s="1"/>
  <c r="I299" i="12" s="1"/>
  <c r="I300" i="12" s="1"/>
  <c r="I301" i="12" s="1"/>
  <c r="I302" i="12" s="1"/>
  <c r="I303" i="12" s="1"/>
  <c r="I304" i="12" s="1"/>
  <c r="I305" i="12" s="1"/>
  <c r="I306" i="12" s="1"/>
  <c r="I307" i="12" s="1"/>
  <c r="I308" i="12" s="1"/>
  <c r="I309" i="12" s="1"/>
  <c r="I310" i="12" s="1"/>
  <c r="I311" i="12" s="1"/>
  <c r="I312" i="12" s="1"/>
  <c r="I313" i="12" s="1"/>
  <c r="I314" i="12" s="1"/>
  <c r="I315" i="12" s="1"/>
  <c r="I316" i="12" s="1"/>
  <c r="I317" i="12" s="1"/>
  <c r="I318" i="12" s="1"/>
  <c r="I319" i="12" s="1"/>
  <c r="I320" i="12" s="1"/>
  <c r="I321" i="12" s="1"/>
  <c r="I322" i="12" s="1"/>
  <c r="I323" i="12" s="1"/>
  <c r="I324" i="12" s="1"/>
  <c r="I325" i="12" s="1"/>
  <c r="I326" i="12" s="1"/>
  <c r="I327" i="12" s="1"/>
  <c r="I328" i="12" s="1"/>
  <c r="I329" i="12" s="1"/>
  <c r="I330" i="12" s="1"/>
  <c r="I331" i="12" s="1"/>
  <c r="I332" i="12" s="1"/>
  <c r="I333" i="12" s="1"/>
  <c r="I334" i="12" s="1"/>
  <c r="I335" i="12" s="1"/>
  <c r="I336" i="12" s="1"/>
  <c r="I337" i="12" s="1"/>
  <c r="I338" i="12" s="1"/>
  <c r="I339" i="12" s="1"/>
  <c r="I340" i="12" s="1"/>
  <c r="I341" i="12" s="1"/>
  <c r="I342" i="12" s="1"/>
  <c r="I343" i="12" s="1"/>
  <c r="I344" i="12" s="1"/>
  <c r="I345" i="12" s="1"/>
  <c r="I346" i="12" s="1"/>
  <c r="I347" i="12" s="1"/>
  <c r="I348" i="12" s="1"/>
  <c r="I349" i="12" s="1"/>
  <c r="I350" i="12" s="1"/>
  <c r="I351" i="12" s="1"/>
  <c r="I352" i="12" s="1"/>
  <c r="I353" i="12" s="1"/>
  <c r="I354" i="12" s="1"/>
  <c r="I355" i="12" s="1"/>
  <c r="I356" i="12" s="1"/>
  <c r="I357" i="12" s="1"/>
  <c r="I358" i="12" s="1"/>
  <c r="I359" i="12" s="1"/>
  <c r="I360" i="12" s="1"/>
  <c r="I361" i="12" s="1"/>
  <c r="I362" i="12" s="1"/>
  <c r="I363" i="12" s="1"/>
  <c r="I364" i="12" s="1"/>
  <c r="I365" i="12" s="1"/>
  <c r="I366" i="12" s="1"/>
  <c r="I367" i="12" s="1"/>
  <c r="I368" i="12" s="1"/>
  <c r="I369" i="12" s="1"/>
  <c r="I370" i="12" s="1"/>
  <c r="I371" i="12" s="1"/>
  <c r="I372" i="12" s="1"/>
  <c r="I373" i="12" s="1"/>
  <c r="I374" i="12" s="1"/>
  <c r="I375" i="12" s="1"/>
  <c r="I376" i="12" s="1"/>
  <c r="G171" i="12"/>
  <c r="G172" i="12" s="1"/>
  <c r="G173" i="12" s="1"/>
  <c r="G174" i="12" s="1"/>
  <c r="G175" i="12" s="1"/>
  <c r="G176" i="12" s="1"/>
  <c r="G177" i="12" s="1"/>
  <c r="G178" i="12" s="1"/>
  <c r="G179" i="12" s="1"/>
  <c r="C171" i="12"/>
  <c r="C172" i="12" s="1"/>
  <c r="C173" i="12" s="1"/>
  <c r="C174" i="12" s="1"/>
  <c r="C175" i="12" s="1"/>
  <c r="G163" i="12"/>
  <c r="G164" i="12" s="1"/>
  <c r="G165" i="12" s="1"/>
  <c r="G166" i="12" s="1"/>
  <c r="F163" i="12"/>
  <c r="F164" i="12" s="1"/>
  <c r="F165" i="12" s="1"/>
  <c r="F166" i="12" s="1"/>
  <c r="E163" i="12"/>
  <c r="E164" i="12" s="1"/>
  <c r="E165" i="12" s="1"/>
  <c r="E166" i="12" s="1"/>
  <c r="D163" i="12"/>
  <c r="D164" i="12" s="1"/>
  <c r="D165" i="12" s="1"/>
  <c r="D166" i="12" s="1"/>
  <c r="G161" i="12"/>
  <c r="G162" i="12" s="1"/>
  <c r="F161" i="12"/>
  <c r="F162" i="12" s="1"/>
  <c r="E161" i="12"/>
  <c r="E162" i="12" s="1"/>
  <c r="D161" i="12"/>
  <c r="D162" i="12" s="1"/>
  <c r="C161" i="12"/>
  <c r="C162" i="12" s="1"/>
  <c r="C163" i="12" s="1"/>
  <c r="C164" i="12" s="1"/>
  <c r="C165" i="12" s="1"/>
  <c r="C166" i="12" s="1"/>
  <c r="E159" i="12"/>
  <c r="D156" i="12"/>
  <c r="D157" i="12" s="1"/>
  <c r="D158" i="12" s="1"/>
  <c r="D159" i="12" s="1"/>
  <c r="C156" i="12"/>
  <c r="C157" i="12" s="1"/>
  <c r="C158" i="12" s="1"/>
  <c r="C159" i="12" s="1"/>
  <c r="C155" i="12"/>
  <c r="I154" i="12"/>
  <c r="I155" i="12" s="1"/>
  <c r="I156" i="12" s="1"/>
  <c r="I157" i="12" s="1"/>
  <c r="I158" i="12" s="1"/>
  <c r="I159" i="12" s="1"/>
  <c r="I153" i="12"/>
  <c r="G153" i="12"/>
  <c r="G154" i="12" s="1"/>
  <c r="G155" i="12" s="1"/>
  <c r="G156" i="12" s="1"/>
  <c r="G157" i="12" s="1"/>
  <c r="G158" i="12" s="1"/>
  <c r="G159" i="12" s="1"/>
  <c r="F153" i="12"/>
  <c r="F154" i="12" s="1"/>
  <c r="F155" i="12" s="1"/>
  <c r="F156" i="12" s="1"/>
  <c r="F157" i="12" s="1"/>
  <c r="F158" i="12" s="1"/>
  <c r="F159" i="12" s="1"/>
  <c r="E153" i="12"/>
  <c r="E154" i="12" s="1"/>
  <c r="E155" i="12" s="1"/>
  <c r="E156" i="12" s="1"/>
  <c r="E157" i="12" s="1"/>
  <c r="E158" i="12" s="1"/>
  <c r="D153" i="12"/>
  <c r="D154" i="12" s="1"/>
  <c r="D155" i="12" s="1"/>
  <c r="C153" i="12"/>
  <c r="C154" i="12" s="1"/>
  <c r="G142" i="12"/>
  <c r="G143" i="12" s="1"/>
  <c r="G144" i="12" s="1"/>
  <c r="G145" i="12" s="1"/>
  <c r="G146" i="12" s="1"/>
  <c r="C140" i="12"/>
  <c r="C141" i="12" s="1"/>
  <c r="C142" i="12" s="1"/>
  <c r="C143" i="12" s="1"/>
  <c r="C144" i="12" s="1"/>
  <c r="C145" i="12" s="1"/>
  <c r="C146" i="12" s="1"/>
  <c r="G139" i="12"/>
  <c r="G140" i="12" s="1"/>
  <c r="G141" i="12" s="1"/>
  <c r="C138" i="12"/>
  <c r="C139" i="12" s="1"/>
  <c r="G137" i="12"/>
  <c r="G138" i="12" s="1"/>
  <c r="F137" i="12"/>
  <c r="F138" i="12" s="1"/>
  <c r="F139" i="12" s="1"/>
  <c r="F140" i="12" s="1"/>
  <c r="F141" i="12" s="1"/>
  <c r="F142" i="12" s="1"/>
  <c r="F143" i="12" s="1"/>
  <c r="F144" i="12" s="1"/>
  <c r="F145" i="12" s="1"/>
  <c r="F146" i="12" s="1"/>
  <c r="E137" i="12"/>
  <c r="E138" i="12" s="1"/>
  <c r="E139" i="12" s="1"/>
  <c r="E140" i="12" s="1"/>
  <c r="E141" i="12" s="1"/>
  <c r="E142" i="12" s="1"/>
  <c r="E143" i="12" s="1"/>
  <c r="E144" i="12" s="1"/>
  <c r="E145" i="12" s="1"/>
  <c r="E146" i="12" s="1"/>
  <c r="D137" i="12"/>
  <c r="D138" i="12" s="1"/>
  <c r="D139" i="12" s="1"/>
  <c r="D140" i="12" s="1"/>
  <c r="D141" i="12" s="1"/>
  <c r="D142" i="12" s="1"/>
  <c r="D143" i="12" s="1"/>
  <c r="D144" i="12" s="1"/>
  <c r="D145" i="12" s="1"/>
  <c r="D146" i="12" s="1"/>
  <c r="B137" i="12"/>
  <c r="B138" i="12" s="1"/>
  <c r="B139" i="12" s="1"/>
  <c r="B140" i="12" s="1"/>
  <c r="B141" i="12" s="1"/>
  <c r="B142" i="12" s="1"/>
  <c r="B143" i="12" s="1"/>
  <c r="B144" i="12" s="1"/>
  <c r="B145" i="12" s="1"/>
  <c r="B146" i="12" s="1"/>
  <c r="A137" i="12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G136" i="12"/>
  <c r="F136" i="12"/>
  <c r="E136" i="12"/>
  <c r="D136" i="12"/>
  <c r="C136" i="12"/>
  <c r="C137" i="12" s="1"/>
  <c r="B136" i="12"/>
  <c r="A136" i="12"/>
  <c r="I133" i="12"/>
  <c r="G133" i="12"/>
  <c r="F133" i="12"/>
  <c r="E133" i="12"/>
  <c r="D133" i="12"/>
  <c r="C133" i="12"/>
  <c r="B133" i="12"/>
  <c r="A133" i="12"/>
  <c r="I132" i="12"/>
  <c r="I134" i="12" s="1"/>
  <c r="G132" i="12"/>
  <c r="G134" i="12" s="1"/>
  <c r="F132" i="12"/>
  <c r="F134" i="12" s="1"/>
  <c r="E132" i="12"/>
  <c r="E134" i="12" s="1"/>
  <c r="D132" i="12"/>
  <c r="D134" i="12" s="1"/>
  <c r="C132" i="12"/>
  <c r="C134" i="12" s="1"/>
  <c r="B132" i="12"/>
  <c r="B134" i="12" s="1"/>
  <c r="A132" i="12"/>
  <c r="A134" i="12" s="1"/>
  <c r="B100" i="12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G99" i="12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F99" i="12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F125" i="12" s="1"/>
  <c r="F126" i="12" s="1"/>
  <c r="F127" i="12" s="1"/>
  <c r="F128" i="12" s="1"/>
  <c r="F129" i="12" s="1"/>
  <c r="F130" i="12" s="1"/>
  <c r="E99" i="12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D99" i="12"/>
  <c r="D100" i="12" s="1"/>
  <c r="D101" i="12" s="1"/>
  <c r="D102" i="12" s="1"/>
  <c r="D103" i="12" s="1"/>
  <c r="D104" i="12" s="1"/>
  <c r="D105" i="12" s="1"/>
  <c r="D106" i="12" s="1"/>
  <c r="D107" i="12" s="1"/>
  <c r="D108" i="12" s="1"/>
  <c r="D109" i="12" s="1"/>
  <c r="D110" i="12" s="1"/>
  <c r="D111" i="12" s="1"/>
  <c r="D112" i="12" s="1"/>
  <c r="D113" i="12" s="1"/>
  <c r="D114" i="12" s="1"/>
  <c r="D115" i="12" s="1"/>
  <c r="D116" i="12" s="1"/>
  <c r="D117" i="12" s="1"/>
  <c r="D118" i="12" s="1"/>
  <c r="D119" i="12" s="1"/>
  <c r="D120" i="12" s="1"/>
  <c r="D121" i="12" s="1"/>
  <c r="D122" i="12" s="1"/>
  <c r="D123" i="12" s="1"/>
  <c r="D124" i="12" s="1"/>
  <c r="D125" i="12" s="1"/>
  <c r="D126" i="12" s="1"/>
  <c r="D127" i="12" s="1"/>
  <c r="D128" i="12" s="1"/>
  <c r="D129" i="12" s="1"/>
  <c r="D130" i="12" s="1"/>
  <c r="C99" i="12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G98" i="12"/>
  <c r="F98" i="12"/>
  <c r="E98" i="12"/>
  <c r="D98" i="12"/>
  <c r="C98" i="12"/>
  <c r="B98" i="12"/>
  <c r="B99" i="12" s="1"/>
  <c r="A98" i="12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I94" i="12"/>
  <c r="I95" i="12" s="1"/>
  <c r="I96" i="12" s="1"/>
  <c r="I92" i="12"/>
  <c r="I93" i="12" s="1"/>
  <c r="G92" i="12"/>
  <c r="G93" i="12" s="1"/>
  <c r="G94" i="12" s="1"/>
  <c r="G95" i="12" s="1"/>
  <c r="G96" i="12" s="1"/>
  <c r="F92" i="12"/>
  <c r="F93" i="12" s="1"/>
  <c r="F94" i="12" s="1"/>
  <c r="F95" i="12" s="1"/>
  <c r="F96" i="12" s="1"/>
  <c r="D92" i="12"/>
  <c r="D93" i="12" s="1"/>
  <c r="D94" i="12" s="1"/>
  <c r="D95" i="12" s="1"/>
  <c r="D96" i="12" s="1"/>
  <c r="C92" i="12"/>
  <c r="C93" i="12" s="1"/>
  <c r="C94" i="12" s="1"/>
  <c r="C95" i="12" s="1"/>
  <c r="C96" i="12" s="1"/>
  <c r="I91" i="12"/>
  <c r="G91" i="12"/>
  <c r="F91" i="12"/>
  <c r="D91" i="12"/>
  <c r="C91" i="12"/>
  <c r="E88" i="12"/>
  <c r="G85" i="12"/>
  <c r="G86" i="12" s="1"/>
  <c r="G88" i="12" s="1"/>
  <c r="F85" i="12"/>
  <c r="F86" i="12" s="1"/>
  <c r="F88" i="12" s="1"/>
  <c r="E85" i="12"/>
  <c r="E86" i="12" s="1"/>
  <c r="E87" i="12" s="1"/>
  <c r="E89" i="12" s="1"/>
  <c r="E90" i="12" s="1"/>
  <c r="E91" i="12" s="1"/>
  <c r="E92" i="12" s="1"/>
  <c r="E93" i="12" s="1"/>
  <c r="E94" i="12" s="1"/>
  <c r="E95" i="12" s="1"/>
  <c r="E96" i="12" s="1"/>
  <c r="D85" i="12"/>
  <c r="D86" i="12" s="1"/>
  <c r="D88" i="12" s="1"/>
  <c r="C85" i="12"/>
  <c r="C86" i="12" s="1"/>
  <c r="G84" i="12"/>
  <c r="G83" i="12"/>
  <c r="F83" i="12"/>
  <c r="F84" i="12" s="1"/>
  <c r="E83" i="12"/>
  <c r="E84" i="12" s="1"/>
  <c r="D83" i="12"/>
  <c r="D84" i="12" s="1"/>
  <c r="C83" i="12"/>
  <c r="C84" i="12" s="1"/>
  <c r="G81" i="12"/>
  <c r="E80" i="12"/>
  <c r="E81" i="12" s="1"/>
  <c r="D80" i="12"/>
  <c r="D81" i="12" s="1"/>
  <c r="G79" i="12"/>
  <c r="G80" i="12" s="1"/>
  <c r="E79" i="12"/>
  <c r="G78" i="12"/>
  <c r="F78" i="12"/>
  <c r="F79" i="12" s="1"/>
  <c r="F80" i="12" s="1"/>
  <c r="F81" i="12" s="1"/>
  <c r="E78" i="12"/>
  <c r="D78" i="12"/>
  <c r="D79" i="12" s="1"/>
  <c r="C78" i="12"/>
  <c r="C79" i="12" s="1"/>
  <c r="C80" i="12" s="1"/>
  <c r="C81" i="12" s="1"/>
  <c r="C61" i="12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59" i="12"/>
  <c r="C60" i="12" s="1"/>
  <c r="G58" i="12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F57" i="12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E57" i="12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D57" i="12"/>
  <c r="D58" i="12" s="1"/>
  <c r="D59" i="12" s="1"/>
  <c r="D60" i="12" s="1"/>
  <c r="D61" i="12" s="1"/>
  <c r="D62" i="12" s="1"/>
  <c r="D63" i="12" s="1"/>
  <c r="D64" i="12" s="1"/>
  <c r="D65" i="12" s="1"/>
  <c r="D66" i="12" s="1"/>
  <c r="D67" i="12" s="1"/>
  <c r="D68" i="12" s="1"/>
  <c r="D69" i="12" s="1"/>
  <c r="D70" i="12" s="1"/>
  <c r="D71" i="12" s="1"/>
  <c r="D72" i="12" s="1"/>
  <c r="D73" i="12" s="1"/>
  <c r="C57" i="12"/>
  <c r="C58" i="12" s="1"/>
  <c r="G56" i="12"/>
  <c r="G57" i="12" s="1"/>
  <c r="F56" i="12"/>
  <c r="E56" i="12"/>
  <c r="D56" i="12"/>
  <c r="C56" i="12"/>
  <c r="C8" i="12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B8" i="12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I7" i="12"/>
  <c r="I8" i="12" s="1"/>
  <c r="I9" i="12" s="1"/>
  <c r="I10" i="12" s="1"/>
  <c r="I11" i="12" s="1"/>
  <c r="I12" i="12" s="1"/>
  <c r="I13" i="12" s="1"/>
  <c r="I14" i="12" s="1"/>
  <c r="I15" i="12" s="1"/>
  <c r="I16" i="12" s="1"/>
  <c r="I17" i="12" s="1"/>
  <c r="I18" i="12" s="1"/>
  <c r="I19" i="12" s="1"/>
  <c r="I20" i="12" s="1"/>
  <c r="I21" i="12" s="1"/>
  <c r="I22" i="12" s="1"/>
  <c r="I23" i="12" s="1"/>
  <c r="I24" i="12" s="1"/>
  <c r="I25" i="12" s="1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G7" i="12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F7" i="12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E7" i="12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C7" i="12"/>
  <c r="B7" i="12"/>
  <c r="A7" i="12"/>
  <c r="I7" i="9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B186" i="1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184" i="11"/>
  <c r="B185" i="11" s="1"/>
  <c r="A181" i="1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I177" i="11"/>
  <c r="I178" i="11" s="1"/>
  <c r="I179" i="11" s="1"/>
  <c r="I180" i="11" s="1"/>
  <c r="I181" i="11" s="1"/>
  <c r="I182" i="11" s="1"/>
  <c r="I183" i="11" s="1"/>
  <c r="I184" i="11" s="1"/>
  <c r="I185" i="11" s="1"/>
  <c r="I186" i="11" s="1"/>
  <c r="I187" i="11" s="1"/>
  <c r="I188" i="11" s="1"/>
  <c r="I189" i="11" s="1"/>
  <c r="I190" i="11" s="1"/>
  <c r="I191" i="11" s="1"/>
  <c r="I192" i="11" s="1"/>
  <c r="I193" i="11" s="1"/>
  <c r="I194" i="11" s="1"/>
  <c r="I195" i="11" s="1"/>
  <c r="I196" i="11" s="1"/>
  <c r="I197" i="11" s="1"/>
  <c r="I198" i="11" s="1"/>
  <c r="I199" i="11" s="1"/>
  <c r="I200" i="11" s="1"/>
  <c r="I201" i="11" s="1"/>
  <c r="I202" i="11" s="1"/>
  <c r="I203" i="11" s="1"/>
  <c r="I204" i="11" s="1"/>
  <c r="I205" i="11" s="1"/>
  <c r="I206" i="11" s="1"/>
  <c r="I207" i="11" s="1"/>
  <c r="I208" i="11" s="1"/>
  <c r="I209" i="11" s="1"/>
  <c r="I210" i="11" s="1"/>
  <c r="I211" i="11" s="1"/>
  <c r="I212" i="11" s="1"/>
  <c r="I213" i="11" s="1"/>
  <c r="I214" i="11" s="1"/>
  <c r="I215" i="11" s="1"/>
  <c r="I216" i="11" s="1"/>
  <c r="I217" i="11" s="1"/>
  <c r="I218" i="11" s="1"/>
  <c r="I219" i="11" s="1"/>
  <c r="I220" i="11" s="1"/>
  <c r="I221" i="11" s="1"/>
  <c r="I222" i="11" s="1"/>
  <c r="I223" i="11" s="1"/>
  <c r="I224" i="11" s="1"/>
  <c r="I225" i="11" s="1"/>
  <c r="I226" i="11" s="1"/>
  <c r="I227" i="11" s="1"/>
  <c r="I228" i="11" s="1"/>
  <c r="I229" i="11" s="1"/>
  <c r="I230" i="11" s="1"/>
  <c r="I231" i="11" s="1"/>
  <c r="I232" i="11" s="1"/>
  <c r="I233" i="11" s="1"/>
  <c r="I234" i="11" s="1"/>
  <c r="I235" i="11" s="1"/>
  <c r="I236" i="11" s="1"/>
  <c r="I237" i="11" s="1"/>
  <c r="I238" i="11" s="1"/>
  <c r="I239" i="11" s="1"/>
  <c r="I240" i="11" s="1"/>
  <c r="I241" i="11" s="1"/>
  <c r="I242" i="11" s="1"/>
  <c r="I243" i="11" s="1"/>
  <c r="I244" i="11" s="1"/>
  <c r="I245" i="11" s="1"/>
  <c r="I246" i="11" s="1"/>
  <c r="I247" i="11" s="1"/>
  <c r="I248" i="11" s="1"/>
  <c r="I249" i="11" s="1"/>
  <c r="I250" i="11" s="1"/>
  <c r="I251" i="11" s="1"/>
  <c r="I252" i="11" s="1"/>
  <c r="I253" i="11" s="1"/>
  <c r="I254" i="11" s="1"/>
  <c r="I255" i="11" s="1"/>
  <c r="I256" i="11" s="1"/>
  <c r="I257" i="11" s="1"/>
  <c r="I258" i="11" s="1"/>
  <c r="I259" i="11" s="1"/>
  <c r="I260" i="11" s="1"/>
  <c r="I261" i="11" s="1"/>
  <c r="I262" i="11" s="1"/>
  <c r="I263" i="11" s="1"/>
  <c r="I264" i="11" s="1"/>
  <c r="I265" i="11" s="1"/>
  <c r="I266" i="11" s="1"/>
  <c r="I267" i="11" s="1"/>
  <c r="I268" i="11" s="1"/>
  <c r="I269" i="11" s="1"/>
  <c r="I270" i="11" s="1"/>
  <c r="I271" i="11" s="1"/>
  <c r="I272" i="11" s="1"/>
  <c r="I273" i="11" s="1"/>
  <c r="I274" i="11" s="1"/>
  <c r="I275" i="11" s="1"/>
  <c r="I276" i="11" s="1"/>
  <c r="I277" i="11" s="1"/>
  <c r="I278" i="11" s="1"/>
  <c r="I279" i="11" s="1"/>
  <c r="I280" i="11" s="1"/>
  <c r="I281" i="11" s="1"/>
  <c r="I282" i="11" s="1"/>
  <c r="I283" i="11" s="1"/>
  <c r="I284" i="11" s="1"/>
  <c r="I285" i="11" s="1"/>
  <c r="I286" i="11" s="1"/>
  <c r="I287" i="11" s="1"/>
  <c r="I288" i="11" s="1"/>
  <c r="I289" i="11" s="1"/>
  <c r="I290" i="11" s="1"/>
  <c r="I291" i="11" s="1"/>
  <c r="I292" i="11" s="1"/>
  <c r="I293" i="11" s="1"/>
  <c r="I294" i="11" s="1"/>
  <c r="I295" i="11" s="1"/>
  <c r="I296" i="11" s="1"/>
  <c r="I297" i="11" s="1"/>
  <c r="I298" i="11" s="1"/>
  <c r="I299" i="11" s="1"/>
  <c r="I300" i="11" s="1"/>
  <c r="I301" i="11" s="1"/>
  <c r="I302" i="11" s="1"/>
  <c r="I303" i="11" s="1"/>
  <c r="I304" i="11" s="1"/>
  <c r="I305" i="11" s="1"/>
  <c r="I306" i="11" s="1"/>
  <c r="I307" i="11" s="1"/>
  <c r="I308" i="11" s="1"/>
  <c r="I309" i="11" s="1"/>
  <c r="I310" i="11" s="1"/>
  <c r="I311" i="11" s="1"/>
  <c r="I312" i="11" s="1"/>
  <c r="I313" i="11" s="1"/>
  <c r="I314" i="11" s="1"/>
  <c r="I315" i="11" s="1"/>
  <c r="I316" i="11" s="1"/>
  <c r="I317" i="11" s="1"/>
  <c r="I318" i="11" s="1"/>
  <c r="I319" i="11" s="1"/>
  <c r="I320" i="11" s="1"/>
  <c r="I321" i="11" s="1"/>
  <c r="I322" i="11" s="1"/>
  <c r="I323" i="11" s="1"/>
  <c r="I324" i="11" s="1"/>
  <c r="I325" i="11" s="1"/>
  <c r="I326" i="11" s="1"/>
  <c r="I327" i="11" s="1"/>
  <c r="I328" i="11" s="1"/>
  <c r="I329" i="11" s="1"/>
  <c r="I330" i="11" s="1"/>
  <c r="I331" i="11" s="1"/>
  <c r="I332" i="11" s="1"/>
  <c r="I333" i="11" s="1"/>
  <c r="I334" i="11" s="1"/>
  <c r="I335" i="11" s="1"/>
  <c r="I336" i="11" s="1"/>
  <c r="I337" i="11" s="1"/>
  <c r="I338" i="11" s="1"/>
  <c r="I339" i="11" s="1"/>
  <c r="I340" i="11" s="1"/>
  <c r="I341" i="11" s="1"/>
  <c r="I342" i="11" s="1"/>
  <c r="I343" i="11" s="1"/>
  <c r="I344" i="11" s="1"/>
  <c r="I345" i="11" s="1"/>
  <c r="I346" i="11" s="1"/>
  <c r="I347" i="11" s="1"/>
  <c r="I348" i="11" s="1"/>
  <c r="I349" i="11" s="1"/>
  <c r="I350" i="11" s="1"/>
  <c r="I351" i="11" s="1"/>
  <c r="I352" i="11" s="1"/>
  <c r="I353" i="11" s="1"/>
  <c r="I354" i="11" s="1"/>
  <c r="I355" i="11" s="1"/>
  <c r="I356" i="11" s="1"/>
  <c r="I357" i="11" s="1"/>
  <c r="I358" i="11" s="1"/>
  <c r="I359" i="11" s="1"/>
  <c r="I360" i="11" s="1"/>
  <c r="I361" i="11" s="1"/>
  <c r="I362" i="11" s="1"/>
  <c r="I363" i="11" s="1"/>
  <c r="I364" i="11" s="1"/>
  <c r="I365" i="11" s="1"/>
  <c r="I366" i="11" s="1"/>
  <c r="I367" i="11" s="1"/>
  <c r="I368" i="11" s="1"/>
  <c r="I369" i="11" s="1"/>
  <c r="I370" i="11" s="1"/>
  <c r="I371" i="11" s="1"/>
  <c r="I372" i="11" s="1"/>
  <c r="I373" i="11" s="1"/>
  <c r="I374" i="11" s="1"/>
  <c r="I375" i="11" s="1"/>
  <c r="G174" i="11"/>
  <c r="G175" i="11" s="1"/>
  <c r="G176" i="11" s="1"/>
  <c r="G177" i="11" s="1"/>
  <c r="G178" i="11" s="1"/>
  <c r="G179" i="11" s="1"/>
  <c r="G180" i="11" s="1"/>
  <c r="G181" i="11" s="1"/>
  <c r="G182" i="11" s="1"/>
  <c r="G183" i="11" s="1"/>
  <c r="G184" i="11" s="1"/>
  <c r="G185" i="11" s="1"/>
  <c r="G186" i="11" s="1"/>
  <c r="G187" i="11" s="1"/>
  <c r="G188" i="11" s="1"/>
  <c r="G189" i="11" s="1"/>
  <c r="G190" i="11" s="1"/>
  <c r="G191" i="11" s="1"/>
  <c r="G192" i="11" s="1"/>
  <c r="G193" i="11" s="1"/>
  <c r="G194" i="11" s="1"/>
  <c r="G195" i="11" s="1"/>
  <c r="G196" i="11" s="1"/>
  <c r="G197" i="11" s="1"/>
  <c r="G198" i="11" s="1"/>
  <c r="G199" i="11" s="1"/>
  <c r="G200" i="11" s="1"/>
  <c r="G201" i="11" s="1"/>
  <c r="G202" i="11" s="1"/>
  <c r="G203" i="11" s="1"/>
  <c r="G204" i="11" s="1"/>
  <c r="G205" i="11" s="1"/>
  <c r="G206" i="11" s="1"/>
  <c r="G207" i="11" s="1"/>
  <c r="G208" i="11" s="1"/>
  <c r="G209" i="11" s="1"/>
  <c r="G210" i="11" s="1"/>
  <c r="G211" i="11" s="1"/>
  <c r="G212" i="11" s="1"/>
  <c r="G213" i="11" s="1"/>
  <c r="G214" i="11" s="1"/>
  <c r="G215" i="11" s="1"/>
  <c r="G216" i="11" s="1"/>
  <c r="G217" i="11" s="1"/>
  <c r="G218" i="11" s="1"/>
  <c r="G219" i="11" s="1"/>
  <c r="G220" i="11" s="1"/>
  <c r="G221" i="11" s="1"/>
  <c r="G222" i="11" s="1"/>
  <c r="G223" i="11" s="1"/>
  <c r="G224" i="11" s="1"/>
  <c r="G225" i="11" s="1"/>
  <c r="G226" i="11" s="1"/>
  <c r="G227" i="11" s="1"/>
  <c r="G228" i="11" s="1"/>
  <c r="G229" i="11" s="1"/>
  <c r="G230" i="11" s="1"/>
  <c r="G231" i="11" s="1"/>
  <c r="G232" i="11" s="1"/>
  <c r="G233" i="11" s="1"/>
  <c r="G234" i="11" s="1"/>
  <c r="G235" i="11" s="1"/>
  <c r="G236" i="11" s="1"/>
  <c r="G237" i="11" s="1"/>
  <c r="G238" i="11" s="1"/>
  <c r="G239" i="11" s="1"/>
  <c r="G240" i="11" s="1"/>
  <c r="G241" i="11" s="1"/>
  <c r="G242" i="11" s="1"/>
  <c r="G243" i="11" s="1"/>
  <c r="G244" i="11" s="1"/>
  <c r="G245" i="11" s="1"/>
  <c r="G246" i="11" s="1"/>
  <c r="G247" i="11" s="1"/>
  <c r="G248" i="11" s="1"/>
  <c r="G249" i="11" s="1"/>
  <c r="G250" i="11" s="1"/>
  <c r="G251" i="11" s="1"/>
  <c r="G252" i="11" s="1"/>
  <c r="G253" i="11" s="1"/>
  <c r="G254" i="11" s="1"/>
  <c r="G255" i="11" s="1"/>
  <c r="G256" i="11" s="1"/>
  <c r="G257" i="11" s="1"/>
  <c r="G258" i="11" s="1"/>
  <c r="G259" i="11" s="1"/>
  <c r="G260" i="11" s="1"/>
  <c r="G261" i="11" s="1"/>
  <c r="G262" i="11" s="1"/>
  <c r="G263" i="11" s="1"/>
  <c r="G264" i="11" s="1"/>
  <c r="G265" i="11" s="1"/>
  <c r="G266" i="11" s="1"/>
  <c r="G267" i="11" s="1"/>
  <c r="G268" i="11" s="1"/>
  <c r="G269" i="11" s="1"/>
  <c r="G270" i="11" s="1"/>
  <c r="G271" i="11" s="1"/>
  <c r="G272" i="11" s="1"/>
  <c r="G273" i="11" s="1"/>
  <c r="G274" i="11" s="1"/>
  <c r="G275" i="11" s="1"/>
  <c r="G276" i="11" s="1"/>
  <c r="G277" i="11" s="1"/>
  <c r="G278" i="11" s="1"/>
  <c r="G279" i="11" s="1"/>
  <c r="G280" i="11" s="1"/>
  <c r="G281" i="11" s="1"/>
  <c r="G282" i="11" s="1"/>
  <c r="G283" i="11" s="1"/>
  <c r="G284" i="11" s="1"/>
  <c r="G285" i="11" s="1"/>
  <c r="G286" i="11" s="1"/>
  <c r="G287" i="11" s="1"/>
  <c r="G288" i="11" s="1"/>
  <c r="G289" i="11" s="1"/>
  <c r="G290" i="11" s="1"/>
  <c r="G291" i="11" s="1"/>
  <c r="G292" i="11" s="1"/>
  <c r="G293" i="11" s="1"/>
  <c r="G294" i="11" s="1"/>
  <c r="G295" i="11" s="1"/>
  <c r="G296" i="11" s="1"/>
  <c r="G297" i="11" s="1"/>
  <c r="G298" i="11" s="1"/>
  <c r="G299" i="11" s="1"/>
  <c r="G300" i="11" s="1"/>
  <c r="G301" i="11" s="1"/>
  <c r="G302" i="11" s="1"/>
  <c r="G303" i="11" s="1"/>
  <c r="G304" i="11" s="1"/>
  <c r="G305" i="11" s="1"/>
  <c r="G306" i="11" s="1"/>
  <c r="G307" i="11" s="1"/>
  <c r="G308" i="11" s="1"/>
  <c r="G309" i="11" s="1"/>
  <c r="G310" i="11" s="1"/>
  <c r="G311" i="11" s="1"/>
  <c r="G312" i="11" s="1"/>
  <c r="G313" i="11" s="1"/>
  <c r="G314" i="11" s="1"/>
  <c r="G315" i="11" s="1"/>
  <c r="G316" i="11" s="1"/>
  <c r="G317" i="11" s="1"/>
  <c r="G318" i="11" s="1"/>
  <c r="G319" i="11" s="1"/>
  <c r="G320" i="11" s="1"/>
  <c r="G321" i="11" s="1"/>
  <c r="G322" i="11" s="1"/>
  <c r="G323" i="11" s="1"/>
  <c r="G324" i="11" s="1"/>
  <c r="G325" i="11" s="1"/>
  <c r="G326" i="11" s="1"/>
  <c r="G327" i="11" s="1"/>
  <c r="G328" i="11" s="1"/>
  <c r="G329" i="11" s="1"/>
  <c r="G330" i="11" s="1"/>
  <c r="G331" i="11" s="1"/>
  <c r="G332" i="11" s="1"/>
  <c r="G333" i="11" s="1"/>
  <c r="G334" i="11" s="1"/>
  <c r="G335" i="11" s="1"/>
  <c r="G336" i="11" s="1"/>
  <c r="G337" i="11" s="1"/>
  <c r="G338" i="11" s="1"/>
  <c r="G339" i="11" s="1"/>
  <c r="G340" i="11" s="1"/>
  <c r="G341" i="11" s="1"/>
  <c r="G342" i="11" s="1"/>
  <c r="G343" i="11" s="1"/>
  <c r="G344" i="11" s="1"/>
  <c r="G345" i="11" s="1"/>
  <c r="G346" i="11" s="1"/>
  <c r="G347" i="11" s="1"/>
  <c r="G348" i="11" s="1"/>
  <c r="G349" i="11" s="1"/>
  <c r="G350" i="11" s="1"/>
  <c r="G351" i="11" s="1"/>
  <c r="G352" i="11" s="1"/>
  <c r="G353" i="11" s="1"/>
  <c r="G354" i="11" s="1"/>
  <c r="G355" i="11" s="1"/>
  <c r="G356" i="11" s="1"/>
  <c r="G357" i="11" s="1"/>
  <c r="G358" i="11" s="1"/>
  <c r="G359" i="11" s="1"/>
  <c r="G360" i="11" s="1"/>
  <c r="G361" i="11" s="1"/>
  <c r="G362" i="11" s="1"/>
  <c r="G363" i="11" s="1"/>
  <c r="G364" i="11" s="1"/>
  <c r="G365" i="11" s="1"/>
  <c r="G366" i="11" s="1"/>
  <c r="G367" i="11" s="1"/>
  <c r="G368" i="11" s="1"/>
  <c r="G369" i="11" s="1"/>
  <c r="G370" i="11" s="1"/>
  <c r="G371" i="11" s="1"/>
  <c r="G372" i="11" s="1"/>
  <c r="G373" i="11" s="1"/>
  <c r="G374" i="11" s="1"/>
  <c r="G375" i="11" s="1"/>
  <c r="C171" i="1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C297" i="11" s="1"/>
  <c r="C298" i="11" s="1"/>
  <c r="C299" i="11" s="1"/>
  <c r="C300" i="11" s="1"/>
  <c r="C301" i="11" s="1"/>
  <c r="C302" i="11" s="1"/>
  <c r="C303" i="11" s="1"/>
  <c r="C304" i="11" s="1"/>
  <c r="C305" i="11" s="1"/>
  <c r="C306" i="11" s="1"/>
  <c r="C307" i="11" s="1"/>
  <c r="C308" i="11" s="1"/>
  <c r="C309" i="11" s="1"/>
  <c r="C310" i="11" s="1"/>
  <c r="C311" i="11" s="1"/>
  <c r="C312" i="11" s="1"/>
  <c r="C313" i="11" s="1"/>
  <c r="C314" i="11" s="1"/>
  <c r="C315" i="11" s="1"/>
  <c r="C316" i="11" s="1"/>
  <c r="C317" i="11" s="1"/>
  <c r="C318" i="11" s="1"/>
  <c r="C319" i="11" s="1"/>
  <c r="C320" i="11" s="1"/>
  <c r="C321" i="11" s="1"/>
  <c r="C322" i="11" s="1"/>
  <c r="C323" i="11" s="1"/>
  <c r="C324" i="11" s="1"/>
  <c r="C325" i="11" s="1"/>
  <c r="C326" i="11" s="1"/>
  <c r="C327" i="11" s="1"/>
  <c r="C328" i="11" s="1"/>
  <c r="C329" i="11" s="1"/>
  <c r="C330" i="11" s="1"/>
  <c r="C331" i="11" s="1"/>
  <c r="C332" i="11" s="1"/>
  <c r="C333" i="11" s="1"/>
  <c r="C334" i="11" s="1"/>
  <c r="C335" i="11" s="1"/>
  <c r="C336" i="11" s="1"/>
  <c r="C337" i="11" s="1"/>
  <c r="C338" i="11" s="1"/>
  <c r="C339" i="11" s="1"/>
  <c r="C340" i="11" s="1"/>
  <c r="C341" i="11" s="1"/>
  <c r="C342" i="11" s="1"/>
  <c r="C343" i="11" s="1"/>
  <c r="C344" i="11" s="1"/>
  <c r="C345" i="11" s="1"/>
  <c r="C346" i="11" s="1"/>
  <c r="C347" i="11" s="1"/>
  <c r="C348" i="11" s="1"/>
  <c r="C349" i="11" s="1"/>
  <c r="C350" i="11" s="1"/>
  <c r="C351" i="11" s="1"/>
  <c r="C352" i="11" s="1"/>
  <c r="C353" i="11" s="1"/>
  <c r="C354" i="11" s="1"/>
  <c r="C355" i="11" s="1"/>
  <c r="C356" i="11" s="1"/>
  <c r="C357" i="11" s="1"/>
  <c r="C358" i="11" s="1"/>
  <c r="C359" i="11" s="1"/>
  <c r="C360" i="11" s="1"/>
  <c r="C361" i="11" s="1"/>
  <c r="C362" i="11" s="1"/>
  <c r="C363" i="11" s="1"/>
  <c r="C364" i="11" s="1"/>
  <c r="C365" i="11" s="1"/>
  <c r="C366" i="11" s="1"/>
  <c r="C367" i="11" s="1"/>
  <c r="C368" i="11" s="1"/>
  <c r="C369" i="11" s="1"/>
  <c r="C370" i="11" s="1"/>
  <c r="C371" i="11" s="1"/>
  <c r="C372" i="11" s="1"/>
  <c r="C373" i="11" s="1"/>
  <c r="C374" i="11" s="1"/>
  <c r="C375" i="11" s="1"/>
  <c r="I170" i="11"/>
  <c r="I171" i="11" s="1"/>
  <c r="I172" i="11" s="1"/>
  <c r="I173" i="11" s="1"/>
  <c r="I174" i="11" s="1"/>
  <c r="I175" i="11" s="1"/>
  <c r="I176" i="11" s="1"/>
  <c r="G170" i="11"/>
  <c r="G171" i="11" s="1"/>
  <c r="G172" i="11" s="1"/>
  <c r="G173" i="11" s="1"/>
  <c r="C170" i="11"/>
  <c r="B170" i="1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A170" i="1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B169" i="11"/>
  <c r="A169" i="11"/>
  <c r="G162" i="11"/>
  <c r="G163" i="11" s="1"/>
  <c r="G164" i="11" s="1"/>
  <c r="G165" i="11" s="1"/>
  <c r="G166" i="11" s="1"/>
  <c r="G167" i="11" s="1"/>
  <c r="G168" i="11" s="1"/>
  <c r="E162" i="11"/>
  <c r="E163" i="11" s="1"/>
  <c r="E164" i="11" s="1"/>
  <c r="E165" i="11" s="1"/>
  <c r="E166" i="11" s="1"/>
  <c r="E167" i="11" s="1"/>
  <c r="E168" i="11" s="1"/>
  <c r="D162" i="11"/>
  <c r="D163" i="11" s="1"/>
  <c r="D164" i="11" s="1"/>
  <c r="D165" i="11" s="1"/>
  <c r="D166" i="11" s="1"/>
  <c r="D167" i="11" s="1"/>
  <c r="D168" i="11" s="1"/>
  <c r="G161" i="11"/>
  <c r="F161" i="11"/>
  <c r="F162" i="11" s="1"/>
  <c r="F163" i="11" s="1"/>
  <c r="F164" i="11" s="1"/>
  <c r="F165" i="11" s="1"/>
  <c r="F166" i="11" s="1"/>
  <c r="F167" i="11" s="1"/>
  <c r="F168" i="11" s="1"/>
  <c r="E161" i="11"/>
  <c r="D161" i="11"/>
  <c r="C161" i="11"/>
  <c r="C162" i="11" s="1"/>
  <c r="C163" i="11" s="1"/>
  <c r="C164" i="11" s="1"/>
  <c r="C165" i="11" s="1"/>
  <c r="C166" i="11" s="1"/>
  <c r="C167" i="11" s="1"/>
  <c r="C168" i="11" s="1"/>
  <c r="G155" i="11"/>
  <c r="G156" i="11" s="1"/>
  <c r="G157" i="11" s="1"/>
  <c r="G158" i="11" s="1"/>
  <c r="G159" i="11" s="1"/>
  <c r="I154" i="11"/>
  <c r="I155" i="11" s="1"/>
  <c r="I156" i="11" s="1"/>
  <c r="I157" i="11" s="1"/>
  <c r="I158" i="11" s="1"/>
  <c r="I159" i="11" s="1"/>
  <c r="G154" i="11"/>
  <c r="F154" i="11"/>
  <c r="F155" i="11" s="1"/>
  <c r="F156" i="11" s="1"/>
  <c r="F157" i="11" s="1"/>
  <c r="F158" i="11" s="1"/>
  <c r="F159" i="11" s="1"/>
  <c r="D154" i="11"/>
  <c r="D155" i="11" s="1"/>
  <c r="D156" i="11" s="1"/>
  <c r="D157" i="11" s="1"/>
  <c r="D158" i="11" s="1"/>
  <c r="D159" i="11" s="1"/>
  <c r="I153" i="11"/>
  <c r="G153" i="11"/>
  <c r="F153" i="11"/>
  <c r="E153" i="11"/>
  <c r="E154" i="11" s="1"/>
  <c r="E155" i="11" s="1"/>
  <c r="E156" i="11" s="1"/>
  <c r="E157" i="11" s="1"/>
  <c r="E158" i="11" s="1"/>
  <c r="E159" i="11" s="1"/>
  <c r="D153" i="11"/>
  <c r="C153" i="11"/>
  <c r="C154" i="11" s="1"/>
  <c r="C155" i="11" s="1"/>
  <c r="C156" i="11" s="1"/>
  <c r="C157" i="11" s="1"/>
  <c r="C158" i="11" s="1"/>
  <c r="C159" i="11" s="1"/>
  <c r="A151" i="11"/>
  <c r="B145" i="11"/>
  <c r="B146" i="11" s="1"/>
  <c r="B147" i="11" s="1"/>
  <c r="E139" i="11"/>
  <c r="E140" i="11" s="1"/>
  <c r="E141" i="11" s="1"/>
  <c r="E142" i="11" s="1"/>
  <c r="E143" i="11" s="1"/>
  <c r="E144" i="11" s="1"/>
  <c r="E145" i="11" s="1"/>
  <c r="E146" i="11" s="1"/>
  <c r="F137" i="11"/>
  <c r="F138" i="11" s="1"/>
  <c r="F139" i="11" s="1"/>
  <c r="F140" i="11" s="1"/>
  <c r="F141" i="11" s="1"/>
  <c r="F142" i="11" s="1"/>
  <c r="F143" i="11" s="1"/>
  <c r="F144" i="11" s="1"/>
  <c r="F145" i="11" s="1"/>
  <c r="F146" i="11" s="1"/>
  <c r="C137" i="11"/>
  <c r="C138" i="11" s="1"/>
  <c r="C139" i="11" s="1"/>
  <c r="C140" i="11" s="1"/>
  <c r="C141" i="11" s="1"/>
  <c r="C142" i="11" s="1"/>
  <c r="C143" i="11" s="1"/>
  <c r="C144" i="11" s="1"/>
  <c r="C145" i="11" s="1"/>
  <c r="C146" i="11" s="1"/>
  <c r="B137" i="11"/>
  <c r="B138" i="11" s="1"/>
  <c r="B139" i="11" s="1"/>
  <c r="B140" i="11" s="1"/>
  <c r="B141" i="11" s="1"/>
  <c r="B142" i="11" s="1"/>
  <c r="B143" i="11" s="1"/>
  <c r="B144" i="11" s="1"/>
  <c r="A137" i="11"/>
  <c r="A138" i="11" s="1"/>
  <c r="A139" i="11" s="1"/>
  <c r="A140" i="11" s="1"/>
  <c r="A141" i="11" s="1"/>
  <c r="A142" i="11" s="1"/>
  <c r="A143" i="11" s="1"/>
  <c r="A144" i="11" s="1"/>
  <c r="A145" i="11" s="1"/>
  <c r="A146" i="11" s="1"/>
  <c r="A148" i="11" s="1"/>
  <c r="A149" i="11" s="1"/>
  <c r="A150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G136" i="11"/>
  <c r="G137" i="11" s="1"/>
  <c r="G138" i="11" s="1"/>
  <c r="G139" i="11" s="1"/>
  <c r="G140" i="11" s="1"/>
  <c r="G141" i="11" s="1"/>
  <c r="G142" i="11" s="1"/>
  <c r="G143" i="11" s="1"/>
  <c r="G144" i="11" s="1"/>
  <c r="G145" i="11" s="1"/>
  <c r="G146" i="11" s="1"/>
  <c r="F136" i="11"/>
  <c r="E136" i="11"/>
  <c r="E137" i="11" s="1"/>
  <c r="E138" i="11" s="1"/>
  <c r="D136" i="11"/>
  <c r="D137" i="11" s="1"/>
  <c r="D138" i="11" s="1"/>
  <c r="D139" i="11" s="1"/>
  <c r="D140" i="11" s="1"/>
  <c r="D141" i="11" s="1"/>
  <c r="D142" i="11" s="1"/>
  <c r="D143" i="11" s="1"/>
  <c r="D144" i="11" s="1"/>
  <c r="D145" i="11" s="1"/>
  <c r="D146" i="11" s="1"/>
  <c r="C136" i="11"/>
  <c r="B136" i="11"/>
  <c r="A136" i="11"/>
  <c r="A134" i="11"/>
  <c r="I132" i="11"/>
  <c r="G132" i="11"/>
  <c r="F132" i="11"/>
  <c r="E132" i="11"/>
  <c r="D132" i="11"/>
  <c r="C132" i="11"/>
  <c r="B132" i="11"/>
  <c r="A132" i="11"/>
  <c r="I131" i="11"/>
  <c r="I133" i="11" s="1"/>
  <c r="I134" i="11" s="1"/>
  <c r="G131" i="11"/>
  <c r="G133" i="11" s="1"/>
  <c r="G134" i="11" s="1"/>
  <c r="F131" i="11"/>
  <c r="F133" i="11" s="1"/>
  <c r="F134" i="11" s="1"/>
  <c r="E131" i="11"/>
  <c r="E133" i="11" s="1"/>
  <c r="E134" i="11" s="1"/>
  <c r="D131" i="11"/>
  <c r="D133" i="11" s="1"/>
  <c r="D134" i="11" s="1"/>
  <c r="C131" i="11"/>
  <c r="C133" i="11" s="1"/>
  <c r="C134" i="11" s="1"/>
  <c r="B131" i="11"/>
  <c r="B133" i="11" s="1"/>
  <c r="B134" i="11" s="1"/>
  <c r="A131" i="11"/>
  <c r="A133" i="11" s="1"/>
  <c r="E107" i="1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05" i="11"/>
  <c r="E106" i="11" s="1"/>
  <c r="D100" i="1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B99" i="1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G98" i="11"/>
  <c r="G99" i="11" s="1"/>
  <c r="G100" i="11" s="1"/>
  <c r="G101" i="11" s="1"/>
  <c r="G102" i="11" s="1"/>
  <c r="G103" i="11" s="1"/>
  <c r="G104" i="11" s="1"/>
  <c r="G105" i="11" s="1"/>
  <c r="G106" i="11" s="1"/>
  <c r="G107" i="11" s="1"/>
  <c r="G108" i="11" s="1"/>
  <c r="G109" i="11" s="1"/>
  <c r="G110" i="11" s="1"/>
  <c r="G111" i="11" s="1"/>
  <c r="G112" i="11" s="1"/>
  <c r="G113" i="11" s="1"/>
  <c r="G114" i="11" s="1"/>
  <c r="G115" i="11" s="1"/>
  <c r="G116" i="11" s="1"/>
  <c r="G117" i="11" s="1"/>
  <c r="G118" i="11" s="1"/>
  <c r="G119" i="11" s="1"/>
  <c r="G120" i="11" s="1"/>
  <c r="G121" i="11" s="1"/>
  <c r="G122" i="11" s="1"/>
  <c r="G123" i="11" s="1"/>
  <c r="G124" i="11" s="1"/>
  <c r="G125" i="11" s="1"/>
  <c r="G126" i="11" s="1"/>
  <c r="G127" i="11" s="1"/>
  <c r="G128" i="11" s="1"/>
  <c r="G129" i="11" s="1"/>
  <c r="F98" i="11"/>
  <c r="F99" i="11" s="1"/>
  <c r="F100" i="11" s="1"/>
  <c r="F101" i="11" s="1"/>
  <c r="F102" i="11" s="1"/>
  <c r="F103" i="11" s="1"/>
  <c r="F104" i="11" s="1"/>
  <c r="F105" i="11" s="1"/>
  <c r="F106" i="11" s="1"/>
  <c r="F107" i="11" s="1"/>
  <c r="F108" i="11" s="1"/>
  <c r="F109" i="11" s="1"/>
  <c r="F110" i="11" s="1"/>
  <c r="F111" i="11" s="1"/>
  <c r="F112" i="11" s="1"/>
  <c r="F113" i="11" s="1"/>
  <c r="F114" i="11" s="1"/>
  <c r="F115" i="11" s="1"/>
  <c r="F116" i="11" s="1"/>
  <c r="F117" i="11" s="1"/>
  <c r="F118" i="11" s="1"/>
  <c r="F119" i="11" s="1"/>
  <c r="F120" i="11" s="1"/>
  <c r="F121" i="11" s="1"/>
  <c r="F122" i="11" s="1"/>
  <c r="F123" i="11" s="1"/>
  <c r="F124" i="11" s="1"/>
  <c r="F125" i="11" s="1"/>
  <c r="F126" i="11" s="1"/>
  <c r="F127" i="11" s="1"/>
  <c r="F128" i="11" s="1"/>
  <c r="F129" i="11" s="1"/>
  <c r="E98" i="11"/>
  <c r="E99" i="11" s="1"/>
  <c r="E100" i="11" s="1"/>
  <c r="E101" i="11" s="1"/>
  <c r="E102" i="11" s="1"/>
  <c r="E103" i="11" s="1"/>
  <c r="E104" i="11" s="1"/>
  <c r="D98" i="11"/>
  <c r="D99" i="11" s="1"/>
  <c r="B98" i="11"/>
  <c r="G97" i="11"/>
  <c r="F97" i="11"/>
  <c r="E97" i="11"/>
  <c r="D97" i="11"/>
  <c r="C97" i="1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B97" i="11"/>
  <c r="A97" i="1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F93" i="11"/>
  <c r="F94" i="11" s="1"/>
  <c r="F95" i="11" s="1"/>
  <c r="D93" i="11"/>
  <c r="D94" i="11" s="1"/>
  <c r="D95" i="11" s="1"/>
  <c r="I91" i="11"/>
  <c r="I92" i="11" s="1"/>
  <c r="I93" i="11" s="1"/>
  <c r="I94" i="11" s="1"/>
  <c r="I95" i="11" s="1"/>
  <c r="G91" i="11"/>
  <c r="G92" i="11" s="1"/>
  <c r="G93" i="11" s="1"/>
  <c r="G94" i="11" s="1"/>
  <c r="G95" i="11" s="1"/>
  <c r="F91" i="11"/>
  <c r="F92" i="11" s="1"/>
  <c r="D91" i="11"/>
  <c r="D92" i="11" s="1"/>
  <c r="C91" i="11"/>
  <c r="C92" i="11" s="1"/>
  <c r="C93" i="11" s="1"/>
  <c r="C94" i="11" s="1"/>
  <c r="C95" i="11" s="1"/>
  <c r="I90" i="11"/>
  <c r="G90" i="11"/>
  <c r="F90" i="11"/>
  <c r="D90" i="11"/>
  <c r="C90" i="11"/>
  <c r="E86" i="11"/>
  <c r="E88" i="11" s="1"/>
  <c r="E89" i="11" s="1"/>
  <c r="E90" i="11" s="1"/>
  <c r="E91" i="11" s="1"/>
  <c r="E92" i="11" s="1"/>
  <c r="E93" i="11" s="1"/>
  <c r="E94" i="11" s="1"/>
  <c r="E95" i="11" s="1"/>
  <c r="C86" i="11"/>
  <c r="C88" i="11" s="1"/>
  <c r="F84" i="11"/>
  <c r="F85" i="11" s="1"/>
  <c r="F87" i="11" s="1"/>
  <c r="D84" i="11"/>
  <c r="D85" i="11" s="1"/>
  <c r="D87" i="11" s="1"/>
  <c r="C84" i="11"/>
  <c r="C85" i="11" s="1"/>
  <c r="C87" i="11" s="1"/>
  <c r="F83" i="11"/>
  <c r="C83" i="11"/>
  <c r="G82" i="11"/>
  <c r="G83" i="11" s="1"/>
  <c r="G84" i="11" s="1"/>
  <c r="G85" i="11" s="1"/>
  <c r="F82" i="11"/>
  <c r="E82" i="11"/>
  <c r="E83" i="11" s="1"/>
  <c r="E84" i="11" s="1"/>
  <c r="E85" i="11" s="1"/>
  <c r="E87" i="11" s="1"/>
  <c r="D82" i="11"/>
  <c r="D83" i="11" s="1"/>
  <c r="C82" i="11"/>
  <c r="F80" i="11"/>
  <c r="E79" i="11"/>
  <c r="E80" i="11" s="1"/>
  <c r="G78" i="11"/>
  <c r="G79" i="11" s="1"/>
  <c r="G80" i="11" s="1"/>
  <c r="F78" i="11"/>
  <c r="F79" i="11" s="1"/>
  <c r="D78" i="11"/>
  <c r="D79" i="11" s="1"/>
  <c r="D80" i="11" s="1"/>
  <c r="G77" i="11"/>
  <c r="F77" i="11"/>
  <c r="E77" i="11"/>
  <c r="E78" i="11" s="1"/>
  <c r="D77" i="11"/>
  <c r="C77" i="11"/>
  <c r="C78" i="11" s="1"/>
  <c r="C79" i="11" s="1"/>
  <c r="C80" i="11" s="1"/>
  <c r="B76" i="11"/>
  <c r="B77" i="11" s="1"/>
  <c r="B78" i="11" s="1"/>
  <c r="B79" i="11" s="1"/>
  <c r="B80" i="11" s="1"/>
  <c r="B81" i="11" s="1"/>
  <c r="B82" i="11" s="1"/>
  <c r="B83" i="11" s="1"/>
  <c r="B84" i="11" s="1"/>
  <c r="B85" i="11" s="1"/>
  <c r="A76" i="11"/>
  <c r="A77" i="11" s="1"/>
  <c r="A78" i="11" s="1"/>
  <c r="A79" i="11" s="1"/>
  <c r="A80" i="11" s="1"/>
  <c r="A81" i="11" s="1"/>
  <c r="A82" i="11" s="1"/>
  <c r="A83" i="11" s="1"/>
  <c r="A84" i="11" s="1"/>
  <c r="A85" i="11" s="1"/>
  <c r="F58" i="1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F72" i="11" s="1"/>
  <c r="D58" i="1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F56" i="11"/>
  <c r="F57" i="11" s="1"/>
  <c r="D56" i="11"/>
  <c r="D57" i="11" s="1"/>
  <c r="G55" i="1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F55" i="11"/>
  <c r="E55" i="1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D55" i="11"/>
  <c r="C55" i="1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I8" i="11"/>
  <c r="I9" i="11" s="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I57" i="11" s="1"/>
  <c r="I58" i="11" s="1"/>
  <c r="I59" i="11" s="1"/>
  <c r="I60" i="11" s="1"/>
  <c r="I61" i="11" s="1"/>
  <c r="I62" i="11" s="1"/>
  <c r="I63" i="11" s="1"/>
  <c r="I64" i="11" s="1"/>
  <c r="I65" i="11" s="1"/>
  <c r="I66" i="11" s="1"/>
  <c r="I67" i="11" s="1"/>
  <c r="I68" i="11" s="1"/>
  <c r="I69" i="11" s="1"/>
  <c r="I70" i="11" s="1"/>
  <c r="I71" i="11" s="1"/>
  <c r="I72" i="11" s="1"/>
  <c r="I7" i="1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F7" i="1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E7" i="1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D7" i="1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C7" i="1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130" i="9"/>
  <c r="B130" i="9"/>
  <c r="C130" i="9"/>
  <c r="D130" i="9"/>
  <c r="E130" i="9"/>
  <c r="F130" i="9"/>
  <c r="G130" i="9"/>
  <c r="I130" i="9"/>
  <c r="B146" i="14" l="1"/>
  <c r="B147" i="14" s="1"/>
  <c r="B148" i="14" s="1"/>
  <c r="B145" i="14"/>
  <c r="D53" i="14"/>
  <c r="D52" i="14"/>
  <c r="D146" i="14"/>
  <c r="D147" i="14" s="1"/>
  <c r="D148" i="14" s="1"/>
  <c r="D149" i="14" s="1"/>
  <c r="D145" i="14"/>
  <c r="G146" i="14"/>
  <c r="G147" i="14" s="1"/>
  <c r="G148" i="14" s="1"/>
  <c r="G149" i="14" s="1"/>
  <c r="G145" i="14"/>
  <c r="C73" i="14"/>
  <c r="C75" i="14" s="1"/>
  <c r="C74" i="14"/>
  <c r="C165" i="14"/>
  <c r="C167" i="14" s="1"/>
  <c r="C166" i="14"/>
  <c r="E53" i="14"/>
  <c r="E52" i="14"/>
  <c r="B71" i="14"/>
  <c r="B74" i="14"/>
  <c r="I53" i="14"/>
  <c r="I52" i="14"/>
  <c r="E87" i="14"/>
  <c r="E86" i="14"/>
  <c r="F87" i="14"/>
  <c r="F86" i="14"/>
  <c r="G87" i="14"/>
  <c r="G86" i="14"/>
  <c r="A71" i="14"/>
  <c r="A74" i="14"/>
  <c r="I74" i="14"/>
  <c r="I73" i="14"/>
  <c r="I75" i="14" s="1"/>
  <c r="G53" i="14"/>
  <c r="G52" i="14"/>
  <c r="G165" i="14"/>
  <c r="G167" i="14" s="1"/>
  <c r="G166" i="14"/>
  <c r="D87" i="14"/>
  <c r="D86" i="14"/>
  <c r="C146" i="14"/>
  <c r="C147" i="14" s="1"/>
  <c r="C148" i="14" s="1"/>
  <c r="C149" i="14" s="1"/>
  <c r="C145" i="14"/>
  <c r="A52" i="14"/>
  <c r="A48" i="14"/>
  <c r="A49" i="14" s="1"/>
  <c r="A50" i="14" s="1"/>
  <c r="A51" i="14" s="1"/>
  <c r="D165" i="14"/>
  <c r="D167" i="14" s="1"/>
  <c r="D166" i="14"/>
  <c r="G74" i="14"/>
  <c r="G73" i="14"/>
  <c r="G75" i="14" s="1"/>
  <c r="B52" i="14"/>
  <c r="B48" i="14"/>
  <c r="B49" i="14" s="1"/>
  <c r="B50" i="14" s="1"/>
  <c r="B51" i="14" s="1"/>
  <c r="A149" i="14"/>
  <c r="A150" i="14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D73" i="14"/>
  <c r="D75" i="14" s="1"/>
  <c r="D74" i="14"/>
  <c r="C52" i="14"/>
  <c r="C48" i="14"/>
  <c r="C49" i="14" s="1"/>
  <c r="C50" i="14" s="1"/>
  <c r="C51" i="14" s="1"/>
  <c r="C53" i="14" s="1"/>
  <c r="E74" i="14"/>
  <c r="E73" i="14"/>
  <c r="E75" i="14" s="1"/>
  <c r="E146" i="14"/>
  <c r="E147" i="14" s="1"/>
  <c r="E148" i="14" s="1"/>
  <c r="E149" i="14" s="1"/>
  <c r="E145" i="14"/>
  <c r="F165" i="14"/>
  <c r="F167" i="14" s="1"/>
  <c r="F166" i="14"/>
  <c r="F53" i="14"/>
  <c r="F52" i="14"/>
  <c r="F74" i="14"/>
  <c r="F73" i="14"/>
  <c r="F75" i="14" s="1"/>
  <c r="C87" i="14"/>
  <c r="C86" i="14"/>
  <c r="F145" i="14"/>
  <c r="F146" i="14"/>
  <c r="F147" i="14" s="1"/>
  <c r="F148" i="14" s="1"/>
  <c r="F149" i="14" s="1"/>
  <c r="C375" i="14"/>
  <c r="C377" i="14"/>
  <c r="C380" i="14" s="1"/>
  <c r="C383" i="14" s="1"/>
  <c r="C386" i="14" s="1"/>
  <c r="G375" i="14"/>
  <c r="G377" i="14"/>
  <c r="G380" i="14" s="1"/>
  <c r="G383" i="14" s="1"/>
  <c r="G386" i="14" s="1"/>
  <c r="I375" i="14"/>
  <c r="I377" i="14"/>
  <c r="I380" i="14" s="1"/>
  <c r="I383" i="14" s="1"/>
  <c r="I386" i="14" s="1"/>
  <c r="D87" i="13"/>
  <c r="D88" i="13"/>
  <c r="A151" i="13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50" i="13"/>
  <c r="C74" i="13"/>
  <c r="C76" i="13" s="1"/>
  <c r="C75" i="13"/>
  <c r="C147" i="13"/>
  <c r="C148" i="13" s="1"/>
  <c r="C149" i="13" s="1"/>
  <c r="C150" i="13" s="1"/>
  <c r="C146" i="13"/>
  <c r="C48" i="13"/>
  <c r="C49" i="13" s="1"/>
  <c r="C50" i="13" s="1"/>
  <c r="C51" i="13" s="1"/>
  <c r="C53" i="13" s="1"/>
  <c r="C52" i="13"/>
  <c r="C54" i="13" s="1"/>
  <c r="E53" i="13"/>
  <c r="E52" i="13"/>
  <c r="E54" i="13" s="1"/>
  <c r="C87" i="13"/>
  <c r="C88" i="13"/>
  <c r="D74" i="13"/>
  <c r="D76" i="13" s="1"/>
  <c r="D75" i="13"/>
  <c r="B48" i="13"/>
  <c r="B49" i="13" s="1"/>
  <c r="B50" i="13" s="1"/>
  <c r="B51" i="13" s="1"/>
  <c r="B52" i="13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F147" i="13"/>
  <c r="F148" i="13" s="1"/>
  <c r="F149" i="13" s="1"/>
  <c r="F150" i="13" s="1"/>
  <c r="F146" i="13"/>
  <c r="D53" i="13"/>
  <c r="D52" i="13"/>
  <c r="D54" i="13" s="1"/>
  <c r="G87" i="13"/>
  <c r="G88" i="13"/>
  <c r="B147" i="13"/>
  <c r="B148" i="13" s="1"/>
  <c r="B149" i="13" s="1"/>
  <c r="B146" i="13"/>
  <c r="G53" i="13"/>
  <c r="G52" i="13"/>
  <c r="G54" i="13" s="1"/>
  <c r="F74" i="13"/>
  <c r="F76" i="13" s="1"/>
  <c r="F75" i="13"/>
  <c r="I53" i="13"/>
  <c r="I52" i="13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E74" i="13"/>
  <c r="E76" i="13" s="1"/>
  <c r="E75" i="13"/>
  <c r="F53" i="13"/>
  <c r="F52" i="13"/>
  <c r="F54" i="13" s="1"/>
  <c r="G147" i="13"/>
  <c r="G148" i="13" s="1"/>
  <c r="G149" i="13" s="1"/>
  <c r="G150" i="13" s="1"/>
  <c r="G146" i="13"/>
  <c r="A52" i="13"/>
  <c r="A54" i="13" s="1"/>
  <c r="A55" i="13" s="1"/>
  <c r="A56" i="13" s="1"/>
  <c r="A48" i="13"/>
  <c r="A49" i="13" s="1"/>
  <c r="A50" i="13" s="1"/>
  <c r="A51" i="13" s="1"/>
  <c r="G74" i="13"/>
  <c r="G76" i="13" s="1"/>
  <c r="G75" i="13"/>
  <c r="F88" i="13"/>
  <c r="F87" i="13"/>
  <c r="C376" i="13"/>
  <c r="C378" i="13"/>
  <c r="C381" i="13" s="1"/>
  <c r="C384" i="13" s="1"/>
  <c r="C387" i="13" s="1"/>
  <c r="G376" i="13"/>
  <c r="G378" i="13"/>
  <c r="G381" i="13" s="1"/>
  <c r="G384" i="13" s="1"/>
  <c r="G387" i="13" s="1"/>
  <c r="I378" i="13"/>
  <c r="I381" i="13" s="1"/>
  <c r="I384" i="13" s="1"/>
  <c r="I387" i="13" s="1"/>
  <c r="I376" i="13"/>
  <c r="C166" i="13"/>
  <c r="C168" i="13" s="1"/>
  <c r="D167" i="13"/>
  <c r="D166" i="13"/>
  <c r="D168" i="13" s="1"/>
  <c r="E88" i="13"/>
  <c r="D146" i="13"/>
  <c r="E167" i="13"/>
  <c r="E166" i="13"/>
  <c r="E168" i="13" s="1"/>
  <c r="F167" i="13"/>
  <c r="F166" i="13"/>
  <c r="F168" i="13" s="1"/>
  <c r="E147" i="13"/>
  <c r="E148" i="13" s="1"/>
  <c r="E149" i="13" s="1"/>
  <c r="E150" i="13" s="1"/>
  <c r="E146" i="13"/>
  <c r="G166" i="13"/>
  <c r="G168" i="13" s="1"/>
  <c r="G167" i="13"/>
  <c r="D74" i="12"/>
  <c r="D76" i="12" s="1"/>
  <c r="D75" i="12"/>
  <c r="E74" i="12"/>
  <c r="E76" i="12" s="1"/>
  <c r="E75" i="12"/>
  <c r="C148" i="12"/>
  <c r="C149" i="12" s="1"/>
  <c r="C150" i="12" s="1"/>
  <c r="C151" i="12" s="1"/>
  <c r="C147" i="12"/>
  <c r="F53" i="12"/>
  <c r="F52" i="12"/>
  <c r="F54" i="12" s="1"/>
  <c r="G148" i="12"/>
  <c r="G149" i="12" s="1"/>
  <c r="G150" i="12" s="1"/>
  <c r="G151" i="12" s="1"/>
  <c r="G147" i="12"/>
  <c r="G53" i="12"/>
  <c r="G52" i="12"/>
  <c r="G54" i="12" s="1"/>
  <c r="C74" i="12"/>
  <c r="C76" i="12" s="1"/>
  <c r="C75" i="12"/>
  <c r="B148" i="12"/>
  <c r="B149" i="12" s="1"/>
  <c r="B150" i="12" s="1"/>
  <c r="B147" i="12"/>
  <c r="I53" i="12"/>
  <c r="I52" i="12"/>
  <c r="I54" i="12" s="1"/>
  <c r="I55" i="12" s="1"/>
  <c r="I56" i="12" s="1"/>
  <c r="I57" i="12" s="1"/>
  <c r="I58" i="12" s="1"/>
  <c r="I59" i="12" s="1"/>
  <c r="I60" i="12" s="1"/>
  <c r="I61" i="12" s="1"/>
  <c r="I62" i="12" s="1"/>
  <c r="I63" i="12" s="1"/>
  <c r="I64" i="12" s="1"/>
  <c r="I65" i="12" s="1"/>
  <c r="I66" i="12" s="1"/>
  <c r="I67" i="12" s="1"/>
  <c r="I68" i="12" s="1"/>
  <c r="I69" i="12" s="1"/>
  <c r="I70" i="12" s="1"/>
  <c r="I71" i="12" s="1"/>
  <c r="I72" i="12" s="1"/>
  <c r="I73" i="12" s="1"/>
  <c r="C87" i="12"/>
  <c r="C89" i="12" s="1"/>
  <c r="C88" i="12"/>
  <c r="E167" i="12"/>
  <c r="E169" i="12" s="1"/>
  <c r="E168" i="12"/>
  <c r="A152" i="12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51" i="12"/>
  <c r="E53" i="12"/>
  <c r="E52" i="12"/>
  <c r="E54" i="12" s="1"/>
  <c r="F167" i="12"/>
  <c r="F169" i="12" s="1"/>
  <c r="F168" i="12"/>
  <c r="G75" i="12"/>
  <c r="G74" i="12"/>
  <c r="G76" i="12" s="1"/>
  <c r="B52" i="12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48" i="12"/>
  <c r="B49" i="12" s="1"/>
  <c r="B50" i="12" s="1"/>
  <c r="B51" i="12" s="1"/>
  <c r="G168" i="12"/>
  <c r="G167" i="12"/>
  <c r="G169" i="12" s="1"/>
  <c r="F75" i="12"/>
  <c r="F74" i="12"/>
  <c r="F76" i="12" s="1"/>
  <c r="C52" i="12"/>
  <c r="C54" i="12" s="1"/>
  <c r="C48" i="12"/>
  <c r="C49" i="12" s="1"/>
  <c r="C50" i="12" s="1"/>
  <c r="C51" i="12" s="1"/>
  <c r="C53" i="12" s="1"/>
  <c r="D53" i="12"/>
  <c r="D52" i="12"/>
  <c r="D54" i="12" s="1"/>
  <c r="A52" i="12"/>
  <c r="A54" i="12" s="1"/>
  <c r="A55" i="12" s="1"/>
  <c r="A56" i="12" s="1"/>
  <c r="A48" i="12"/>
  <c r="A49" i="12" s="1"/>
  <c r="A50" i="12" s="1"/>
  <c r="A51" i="12" s="1"/>
  <c r="I379" i="12"/>
  <c r="I382" i="12" s="1"/>
  <c r="I385" i="12" s="1"/>
  <c r="I388" i="12" s="1"/>
  <c r="I377" i="12"/>
  <c r="C379" i="12"/>
  <c r="C382" i="12" s="1"/>
  <c r="C385" i="12" s="1"/>
  <c r="C388" i="12" s="1"/>
  <c r="C377" i="12"/>
  <c r="G379" i="12"/>
  <c r="G382" i="12" s="1"/>
  <c r="G385" i="12" s="1"/>
  <c r="G388" i="12" s="1"/>
  <c r="G377" i="12"/>
  <c r="D148" i="12"/>
  <c r="D149" i="12" s="1"/>
  <c r="D150" i="12" s="1"/>
  <c r="D151" i="12" s="1"/>
  <c r="D147" i="12"/>
  <c r="E148" i="12"/>
  <c r="E149" i="12" s="1"/>
  <c r="E150" i="12" s="1"/>
  <c r="E151" i="12" s="1"/>
  <c r="E147" i="12"/>
  <c r="F148" i="12"/>
  <c r="F149" i="12" s="1"/>
  <c r="F150" i="12" s="1"/>
  <c r="F151" i="12" s="1"/>
  <c r="F147" i="12"/>
  <c r="D87" i="12"/>
  <c r="D89" i="12" s="1"/>
  <c r="D167" i="12"/>
  <c r="D169" i="12" s="1"/>
  <c r="D168" i="12"/>
  <c r="F87" i="12"/>
  <c r="F89" i="12" s="1"/>
  <c r="C167" i="12"/>
  <c r="C169" i="12" s="1"/>
  <c r="C168" i="12"/>
  <c r="G87" i="12"/>
  <c r="G89" i="12" s="1"/>
  <c r="I53" i="9"/>
  <c r="I52" i="9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C52" i="11"/>
  <c r="C53" i="11" s="1"/>
  <c r="C48" i="11"/>
  <c r="C49" i="11" s="1"/>
  <c r="C50" i="11" s="1"/>
  <c r="C51" i="11" s="1"/>
  <c r="D147" i="11"/>
  <c r="D148" i="11"/>
  <c r="D149" i="11" s="1"/>
  <c r="D150" i="11" s="1"/>
  <c r="D151" i="11" s="1"/>
  <c r="B52" i="11"/>
  <c r="B53" i="11" s="1"/>
  <c r="B54" i="11" s="1"/>
  <c r="B55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48" i="11"/>
  <c r="B49" i="11" s="1"/>
  <c r="B50" i="11" s="1"/>
  <c r="B51" i="11" s="1"/>
  <c r="A87" i="11"/>
  <c r="A86" i="11"/>
  <c r="A88" i="11" s="1"/>
  <c r="A89" i="11" s="1"/>
  <c r="A90" i="11" s="1"/>
  <c r="A91" i="11" s="1"/>
  <c r="A92" i="11" s="1"/>
  <c r="A93" i="11" s="1"/>
  <c r="A94" i="11" s="1"/>
  <c r="A95" i="11" s="1"/>
  <c r="D73" i="11"/>
  <c r="D75" i="11" s="1"/>
  <c r="D74" i="11"/>
  <c r="E73" i="11"/>
  <c r="E75" i="11" s="1"/>
  <c r="E74" i="11"/>
  <c r="G74" i="11"/>
  <c r="G73" i="11"/>
  <c r="G75" i="11" s="1"/>
  <c r="I74" i="11"/>
  <c r="I73" i="11"/>
  <c r="I75" i="11" s="1"/>
  <c r="C378" i="11"/>
  <c r="C381" i="11" s="1"/>
  <c r="C384" i="11" s="1"/>
  <c r="C387" i="11" s="1"/>
  <c r="C376" i="11"/>
  <c r="G378" i="11"/>
  <c r="G381" i="11" s="1"/>
  <c r="G384" i="11" s="1"/>
  <c r="G387" i="11" s="1"/>
  <c r="G376" i="11"/>
  <c r="I378" i="11"/>
  <c r="I381" i="11" s="1"/>
  <c r="I384" i="11" s="1"/>
  <c r="I387" i="11" s="1"/>
  <c r="I376" i="11"/>
  <c r="A52" i="11"/>
  <c r="A53" i="11" s="1"/>
  <c r="A54" i="11" s="1"/>
  <c r="A55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48" i="11"/>
  <c r="A49" i="11" s="1"/>
  <c r="A50" i="11" s="1"/>
  <c r="A51" i="11" s="1"/>
  <c r="A378" i="11"/>
  <c r="A381" i="11" s="1"/>
  <c r="A384" i="11" s="1"/>
  <c r="A387" i="11" s="1"/>
  <c r="A376" i="11"/>
  <c r="F73" i="11"/>
  <c r="F75" i="11" s="1"/>
  <c r="F74" i="11"/>
  <c r="B86" i="11"/>
  <c r="B88" i="11" s="1"/>
  <c r="B89" i="11" s="1"/>
  <c r="B90" i="11" s="1"/>
  <c r="B91" i="11" s="1"/>
  <c r="B92" i="11" s="1"/>
  <c r="B93" i="11" s="1"/>
  <c r="B94" i="11" s="1"/>
  <c r="B95" i="11" s="1"/>
  <c r="B87" i="11"/>
  <c r="B376" i="11"/>
  <c r="B378" i="11"/>
  <c r="B381" i="11" s="1"/>
  <c r="B384" i="11" s="1"/>
  <c r="B387" i="11" s="1"/>
  <c r="E147" i="11"/>
  <c r="E148" i="11"/>
  <c r="E149" i="11" s="1"/>
  <c r="E150" i="11" s="1"/>
  <c r="E151" i="11" s="1"/>
  <c r="F147" i="11"/>
  <c r="F148" i="11"/>
  <c r="F149" i="11" s="1"/>
  <c r="F150" i="11" s="1"/>
  <c r="F151" i="11" s="1"/>
  <c r="B148" i="11"/>
  <c r="B149" i="11" s="1"/>
  <c r="B150" i="11" s="1"/>
  <c r="D86" i="11"/>
  <c r="D88" i="11" s="1"/>
  <c r="F86" i="11"/>
  <c r="F88" i="11" s="1"/>
  <c r="C73" i="11"/>
  <c r="C75" i="11" s="1"/>
  <c r="C74" i="11"/>
  <c r="G147" i="11"/>
  <c r="G148" i="11"/>
  <c r="G149" i="11" s="1"/>
  <c r="G150" i="11" s="1"/>
  <c r="G151" i="11" s="1"/>
  <c r="G87" i="11"/>
  <c r="G86" i="11"/>
  <c r="G88" i="11" s="1"/>
  <c r="C147" i="11"/>
  <c r="C148" i="11"/>
  <c r="C149" i="11" s="1"/>
  <c r="C150" i="11" s="1"/>
  <c r="C151" i="11" s="1"/>
  <c r="I168" i="9"/>
  <c r="I169" i="9" s="1"/>
  <c r="I170" i="9" s="1"/>
  <c r="I171" i="9" s="1"/>
  <c r="I172" i="9" s="1"/>
  <c r="I173" i="9" s="1"/>
  <c r="I174" i="9" s="1"/>
  <c r="I175" i="9" s="1"/>
  <c r="I176" i="9" s="1"/>
  <c r="I177" i="9" s="1"/>
  <c r="I178" i="9" s="1"/>
  <c r="I179" i="9" s="1"/>
  <c r="I180" i="9" s="1"/>
  <c r="I181" i="9" s="1"/>
  <c r="I182" i="9" s="1"/>
  <c r="I183" i="9" s="1"/>
  <c r="I184" i="9" s="1"/>
  <c r="I185" i="9" s="1"/>
  <c r="I186" i="9" s="1"/>
  <c r="I187" i="9" s="1"/>
  <c r="I188" i="9" s="1"/>
  <c r="I189" i="9" s="1"/>
  <c r="I190" i="9" s="1"/>
  <c r="I191" i="9" s="1"/>
  <c r="I192" i="9" s="1"/>
  <c r="I193" i="9" s="1"/>
  <c r="I194" i="9" s="1"/>
  <c r="I195" i="9" s="1"/>
  <c r="I196" i="9" s="1"/>
  <c r="I197" i="9" s="1"/>
  <c r="I198" i="9" s="1"/>
  <c r="I199" i="9" s="1"/>
  <c r="I200" i="9" s="1"/>
  <c r="I201" i="9" s="1"/>
  <c r="I202" i="9" s="1"/>
  <c r="I203" i="9" s="1"/>
  <c r="I204" i="9" s="1"/>
  <c r="I205" i="9" s="1"/>
  <c r="I206" i="9" s="1"/>
  <c r="I207" i="9" s="1"/>
  <c r="I208" i="9" s="1"/>
  <c r="I209" i="9" s="1"/>
  <c r="I210" i="9" s="1"/>
  <c r="I211" i="9" s="1"/>
  <c r="I212" i="9" s="1"/>
  <c r="I213" i="9" s="1"/>
  <c r="I214" i="9" s="1"/>
  <c r="I215" i="9" s="1"/>
  <c r="I216" i="9" s="1"/>
  <c r="I217" i="9" s="1"/>
  <c r="I218" i="9" s="1"/>
  <c r="I219" i="9" s="1"/>
  <c r="I220" i="9" s="1"/>
  <c r="I221" i="9" s="1"/>
  <c r="I222" i="9" s="1"/>
  <c r="I223" i="9" s="1"/>
  <c r="I224" i="9" s="1"/>
  <c r="I225" i="9" s="1"/>
  <c r="I226" i="9" s="1"/>
  <c r="I227" i="9" s="1"/>
  <c r="I228" i="9" s="1"/>
  <c r="I229" i="9" s="1"/>
  <c r="I230" i="9" s="1"/>
  <c r="I231" i="9" s="1"/>
  <c r="I232" i="9" s="1"/>
  <c r="I233" i="9" s="1"/>
  <c r="I234" i="9" s="1"/>
  <c r="I235" i="9" s="1"/>
  <c r="I236" i="9" s="1"/>
  <c r="I237" i="9" s="1"/>
  <c r="I238" i="9" s="1"/>
  <c r="I239" i="9" s="1"/>
  <c r="I240" i="9" s="1"/>
  <c r="I241" i="9" s="1"/>
  <c r="I242" i="9" s="1"/>
  <c r="I243" i="9" s="1"/>
  <c r="I244" i="9" s="1"/>
  <c r="I245" i="9" s="1"/>
  <c r="I246" i="9" s="1"/>
  <c r="I247" i="9" s="1"/>
  <c r="I248" i="9" s="1"/>
  <c r="I249" i="9" s="1"/>
  <c r="I250" i="9" s="1"/>
  <c r="I251" i="9" s="1"/>
  <c r="I252" i="9" s="1"/>
  <c r="I253" i="9" s="1"/>
  <c r="I254" i="9" s="1"/>
  <c r="I255" i="9" s="1"/>
  <c r="I256" i="9" s="1"/>
  <c r="I257" i="9" s="1"/>
  <c r="I258" i="9" s="1"/>
  <c r="I259" i="9" s="1"/>
  <c r="I260" i="9" s="1"/>
  <c r="I261" i="9" s="1"/>
  <c r="I262" i="9" s="1"/>
  <c r="I263" i="9" s="1"/>
  <c r="I264" i="9" s="1"/>
  <c r="I265" i="9" s="1"/>
  <c r="I266" i="9" s="1"/>
  <c r="I267" i="9" s="1"/>
  <c r="I268" i="9" s="1"/>
  <c r="I269" i="9" s="1"/>
  <c r="I270" i="9" s="1"/>
  <c r="I271" i="9" s="1"/>
  <c r="I272" i="9" s="1"/>
  <c r="I273" i="9" s="1"/>
  <c r="I274" i="9" s="1"/>
  <c r="I275" i="9" s="1"/>
  <c r="I276" i="9" s="1"/>
  <c r="I277" i="9" s="1"/>
  <c r="I278" i="9" s="1"/>
  <c r="I279" i="9" s="1"/>
  <c r="I280" i="9" s="1"/>
  <c r="I281" i="9" s="1"/>
  <c r="I282" i="9" s="1"/>
  <c r="I283" i="9" s="1"/>
  <c r="I284" i="9" s="1"/>
  <c r="I285" i="9" s="1"/>
  <c r="I286" i="9" s="1"/>
  <c r="I287" i="9" s="1"/>
  <c r="I288" i="9" s="1"/>
  <c r="I289" i="9" s="1"/>
  <c r="I290" i="9" s="1"/>
  <c r="I291" i="9" s="1"/>
  <c r="I292" i="9" s="1"/>
  <c r="I293" i="9" s="1"/>
  <c r="I294" i="9" s="1"/>
  <c r="I295" i="9" s="1"/>
  <c r="I296" i="9" s="1"/>
  <c r="I297" i="9" s="1"/>
  <c r="I298" i="9" s="1"/>
  <c r="I299" i="9" s="1"/>
  <c r="I300" i="9" s="1"/>
  <c r="I301" i="9" s="1"/>
  <c r="I302" i="9" s="1"/>
  <c r="I303" i="9" s="1"/>
  <c r="I304" i="9" s="1"/>
  <c r="I305" i="9" s="1"/>
  <c r="I306" i="9" s="1"/>
  <c r="I307" i="9" s="1"/>
  <c r="I308" i="9" s="1"/>
  <c r="I309" i="9" s="1"/>
  <c r="I310" i="9" s="1"/>
  <c r="I311" i="9" s="1"/>
  <c r="I312" i="9" s="1"/>
  <c r="I313" i="9" s="1"/>
  <c r="I314" i="9" s="1"/>
  <c r="I315" i="9" s="1"/>
  <c r="I316" i="9" s="1"/>
  <c r="I317" i="9" s="1"/>
  <c r="I318" i="9" s="1"/>
  <c r="I319" i="9" s="1"/>
  <c r="I320" i="9" s="1"/>
  <c r="I321" i="9" s="1"/>
  <c r="I322" i="9" s="1"/>
  <c r="I323" i="9" s="1"/>
  <c r="I324" i="9" s="1"/>
  <c r="I325" i="9" s="1"/>
  <c r="I326" i="9" s="1"/>
  <c r="I327" i="9" s="1"/>
  <c r="I328" i="9" s="1"/>
  <c r="I329" i="9" s="1"/>
  <c r="I330" i="9" s="1"/>
  <c r="I331" i="9" s="1"/>
  <c r="I332" i="9" s="1"/>
  <c r="I333" i="9" s="1"/>
  <c r="I334" i="9" s="1"/>
  <c r="I335" i="9" s="1"/>
  <c r="I336" i="9" s="1"/>
  <c r="I337" i="9" s="1"/>
  <c r="I338" i="9" s="1"/>
  <c r="I339" i="9" s="1"/>
  <c r="I340" i="9" s="1"/>
  <c r="I341" i="9" s="1"/>
  <c r="I342" i="9" s="1"/>
  <c r="I343" i="9" s="1"/>
  <c r="I344" i="9" s="1"/>
  <c r="I345" i="9" s="1"/>
  <c r="I346" i="9" s="1"/>
  <c r="I347" i="9" s="1"/>
  <c r="I348" i="9" s="1"/>
  <c r="I349" i="9" s="1"/>
  <c r="I350" i="9" s="1"/>
  <c r="I351" i="9" s="1"/>
  <c r="I352" i="9" s="1"/>
  <c r="I353" i="9" s="1"/>
  <c r="I354" i="9" s="1"/>
  <c r="I355" i="9" s="1"/>
  <c r="I356" i="9" s="1"/>
  <c r="I357" i="9" s="1"/>
  <c r="I358" i="9" s="1"/>
  <c r="I359" i="9" s="1"/>
  <c r="I360" i="9" s="1"/>
  <c r="I361" i="9" s="1"/>
  <c r="I362" i="9" s="1"/>
  <c r="I363" i="9" s="1"/>
  <c r="I364" i="9" s="1"/>
  <c r="I365" i="9" s="1"/>
  <c r="I366" i="9" s="1"/>
  <c r="I367" i="9" s="1"/>
  <c r="I368" i="9" s="1"/>
  <c r="I369" i="9" s="1"/>
  <c r="I370" i="9" s="1"/>
  <c r="I371" i="9" s="1"/>
  <c r="I372" i="9" s="1"/>
  <c r="I373" i="9" s="1"/>
  <c r="G168" i="9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G332" i="9" s="1"/>
  <c r="G333" i="9" s="1"/>
  <c r="G334" i="9" s="1"/>
  <c r="G335" i="9" s="1"/>
  <c r="G336" i="9" s="1"/>
  <c r="G337" i="9" s="1"/>
  <c r="G338" i="9" s="1"/>
  <c r="G339" i="9" s="1"/>
  <c r="G340" i="9" s="1"/>
  <c r="G341" i="9" s="1"/>
  <c r="G342" i="9" s="1"/>
  <c r="G343" i="9" s="1"/>
  <c r="G344" i="9" s="1"/>
  <c r="G345" i="9" s="1"/>
  <c r="G346" i="9" s="1"/>
  <c r="G347" i="9" s="1"/>
  <c r="G348" i="9" s="1"/>
  <c r="G349" i="9" s="1"/>
  <c r="G350" i="9" s="1"/>
  <c r="G351" i="9" s="1"/>
  <c r="G352" i="9" s="1"/>
  <c r="G353" i="9" s="1"/>
  <c r="G354" i="9" s="1"/>
  <c r="G355" i="9" s="1"/>
  <c r="G356" i="9" s="1"/>
  <c r="G357" i="9" s="1"/>
  <c r="G358" i="9" s="1"/>
  <c r="G359" i="9" s="1"/>
  <c r="G360" i="9" s="1"/>
  <c r="G361" i="9" s="1"/>
  <c r="G362" i="9" s="1"/>
  <c r="G363" i="9" s="1"/>
  <c r="G364" i="9" s="1"/>
  <c r="G365" i="9" s="1"/>
  <c r="G366" i="9" s="1"/>
  <c r="G367" i="9" s="1"/>
  <c r="G368" i="9" s="1"/>
  <c r="G369" i="9" s="1"/>
  <c r="G370" i="9" s="1"/>
  <c r="G371" i="9" s="1"/>
  <c r="G372" i="9" s="1"/>
  <c r="G373" i="9" s="1"/>
  <c r="C168" i="9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C290" i="9" s="1"/>
  <c r="C291" i="9" s="1"/>
  <c r="C292" i="9" s="1"/>
  <c r="C293" i="9" s="1"/>
  <c r="C294" i="9" s="1"/>
  <c r="C295" i="9" s="1"/>
  <c r="C296" i="9" s="1"/>
  <c r="C297" i="9" s="1"/>
  <c r="C298" i="9" s="1"/>
  <c r="C299" i="9" s="1"/>
  <c r="C300" i="9" s="1"/>
  <c r="C301" i="9" s="1"/>
  <c r="C302" i="9" s="1"/>
  <c r="C303" i="9" s="1"/>
  <c r="C304" i="9" s="1"/>
  <c r="C305" i="9" s="1"/>
  <c r="C306" i="9" s="1"/>
  <c r="C307" i="9" s="1"/>
  <c r="C308" i="9" s="1"/>
  <c r="C309" i="9" s="1"/>
  <c r="C310" i="9" s="1"/>
  <c r="C311" i="9" s="1"/>
  <c r="C312" i="9" s="1"/>
  <c r="C313" i="9" s="1"/>
  <c r="C314" i="9" s="1"/>
  <c r="C315" i="9" s="1"/>
  <c r="C316" i="9" s="1"/>
  <c r="C317" i="9" s="1"/>
  <c r="C318" i="9" s="1"/>
  <c r="C319" i="9" s="1"/>
  <c r="C320" i="9" s="1"/>
  <c r="C321" i="9" s="1"/>
  <c r="C322" i="9" s="1"/>
  <c r="C323" i="9" s="1"/>
  <c r="C324" i="9" s="1"/>
  <c r="C325" i="9" s="1"/>
  <c r="C326" i="9" s="1"/>
  <c r="C327" i="9" s="1"/>
  <c r="C328" i="9" s="1"/>
  <c r="C329" i="9" s="1"/>
  <c r="C330" i="9" s="1"/>
  <c r="C331" i="9" s="1"/>
  <c r="C332" i="9" s="1"/>
  <c r="C333" i="9" s="1"/>
  <c r="C334" i="9" s="1"/>
  <c r="C335" i="9" s="1"/>
  <c r="C336" i="9" s="1"/>
  <c r="C337" i="9" s="1"/>
  <c r="C338" i="9" s="1"/>
  <c r="C339" i="9" s="1"/>
  <c r="C340" i="9" s="1"/>
  <c r="C341" i="9" s="1"/>
  <c r="C342" i="9" s="1"/>
  <c r="C343" i="9" s="1"/>
  <c r="C344" i="9" s="1"/>
  <c r="C345" i="9" s="1"/>
  <c r="C346" i="9" s="1"/>
  <c r="C347" i="9" s="1"/>
  <c r="C348" i="9" s="1"/>
  <c r="C349" i="9" s="1"/>
  <c r="C350" i="9" s="1"/>
  <c r="C351" i="9" s="1"/>
  <c r="C352" i="9" s="1"/>
  <c r="C353" i="9" s="1"/>
  <c r="C354" i="9" s="1"/>
  <c r="C355" i="9" s="1"/>
  <c r="C356" i="9" s="1"/>
  <c r="C357" i="9" s="1"/>
  <c r="C358" i="9" s="1"/>
  <c r="C359" i="9" s="1"/>
  <c r="C360" i="9" s="1"/>
  <c r="C361" i="9" s="1"/>
  <c r="C362" i="9" s="1"/>
  <c r="C363" i="9" s="1"/>
  <c r="C364" i="9" s="1"/>
  <c r="C365" i="9" s="1"/>
  <c r="C366" i="9" s="1"/>
  <c r="C367" i="9" s="1"/>
  <c r="C368" i="9" s="1"/>
  <c r="C369" i="9" s="1"/>
  <c r="C370" i="9" s="1"/>
  <c r="C371" i="9" s="1"/>
  <c r="C372" i="9" s="1"/>
  <c r="C373" i="9" s="1"/>
  <c r="G158" i="9"/>
  <c r="G159" i="9" s="1"/>
  <c r="G160" i="9" s="1"/>
  <c r="G161" i="9" s="1"/>
  <c r="G162" i="9" s="1"/>
  <c r="G163" i="9" s="1"/>
  <c r="F158" i="9"/>
  <c r="F159" i="9" s="1"/>
  <c r="F160" i="9" s="1"/>
  <c r="F161" i="9" s="1"/>
  <c r="F162" i="9" s="1"/>
  <c r="F163" i="9" s="1"/>
  <c r="E158" i="9"/>
  <c r="E159" i="9" s="1"/>
  <c r="E160" i="9" s="1"/>
  <c r="E161" i="9" s="1"/>
  <c r="E162" i="9" s="1"/>
  <c r="E163" i="9" s="1"/>
  <c r="D158" i="9"/>
  <c r="D159" i="9" s="1"/>
  <c r="D160" i="9" s="1"/>
  <c r="D161" i="9" s="1"/>
  <c r="D162" i="9" s="1"/>
  <c r="D163" i="9" s="1"/>
  <c r="C158" i="9"/>
  <c r="C159" i="9" s="1"/>
  <c r="C160" i="9" s="1"/>
  <c r="C161" i="9" s="1"/>
  <c r="C162" i="9" s="1"/>
  <c r="C163" i="9" s="1"/>
  <c r="I150" i="9"/>
  <c r="I151" i="9" s="1"/>
  <c r="I152" i="9" s="1"/>
  <c r="I153" i="9" s="1"/>
  <c r="I154" i="9" s="1"/>
  <c r="I155" i="9" s="1"/>
  <c r="I156" i="9" s="1"/>
  <c r="G150" i="9"/>
  <c r="G151" i="9" s="1"/>
  <c r="G152" i="9" s="1"/>
  <c r="G153" i="9" s="1"/>
  <c r="G154" i="9" s="1"/>
  <c r="G155" i="9" s="1"/>
  <c r="G156" i="9" s="1"/>
  <c r="F150" i="9"/>
  <c r="F151" i="9" s="1"/>
  <c r="F152" i="9" s="1"/>
  <c r="F153" i="9" s="1"/>
  <c r="F154" i="9" s="1"/>
  <c r="F155" i="9" s="1"/>
  <c r="F156" i="9" s="1"/>
  <c r="E150" i="9"/>
  <c r="E151" i="9" s="1"/>
  <c r="E152" i="9" s="1"/>
  <c r="E153" i="9" s="1"/>
  <c r="E154" i="9" s="1"/>
  <c r="E155" i="9" s="1"/>
  <c r="E156" i="9" s="1"/>
  <c r="D150" i="9"/>
  <c r="D151" i="9" s="1"/>
  <c r="D152" i="9" s="1"/>
  <c r="D153" i="9" s="1"/>
  <c r="D154" i="9" s="1"/>
  <c r="D155" i="9" s="1"/>
  <c r="D156" i="9" s="1"/>
  <c r="C150" i="9"/>
  <c r="C151" i="9" s="1"/>
  <c r="C152" i="9" s="1"/>
  <c r="C153" i="9" s="1"/>
  <c r="C154" i="9" s="1"/>
  <c r="C155" i="9" s="1"/>
  <c r="C156" i="9" s="1"/>
  <c r="G133" i="9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F133" i="9"/>
  <c r="F134" i="9" s="1"/>
  <c r="F135" i="9" s="1"/>
  <c r="F136" i="9" s="1"/>
  <c r="F137" i="9" s="1"/>
  <c r="F138" i="9" s="1"/>
  <c r="F139" i="9" s="1"/>
  <c r="F140" i="9" s="1"/>
  <c r="F141" i="9" s="1"/>
  <c r="F142" i="9" s="1"/>
  <c r="F143" i="9" s="1"/>
  <c r="E133" i="9"/>
  <c r="E134" i="9" s="1"/>
  <c r="E135" i="9" s="1"/>
  <c r="E136" i="9" s="1"/>
  <c r="E137" i="9" s="1"/>
  <c r="E138" i="9" s="1"/>
  <c r="E139" i="9" s="1"/>
  <c r="E140" i="9" s="1"/>
  <c r="E141" i="9" s="1"/>
  <c r="E142" i="9" s="1"/>
  <c r="E143" i="9" s="1"/>
  <c r="D133" i="9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C133" i="9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B133" i="9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A133" i="9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5" i="9" s="1"/>
  <c r="A146" i="9" s="1"/>
  <c r="A147" i="9" s="1"/>
  <c r="I129" i="9"/>
  <c r="I131" i="9" s="1"/>
  <c r="G129" i="9"/>
  <c r="G131" i="9" s="1"/>
  <c r="F129" i="9"/>
  <c r="F131" i="9" s="1"/>
  <c r="E129" i="9"/>
  <c r="E131" i="9" s="1"/>
  <c r="D129" i="9"/>
  <c r="D131" i="9" s="1"/>
  <c r="C129" i="9"/>
  <c r="C131" i="9" s="1"/>
  <c r="B129" i="9"/>
  <c r="B131" i="9" s="1"/>
  <c r="A129" i="9"/>
  <c r="A131" i="9" s="1"/>
  <c r="G95" i="9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F95" i="9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E95" i="9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E127" i="9" s="1"/>
  <c r="D95" i="9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D123" i="9" s="1"/>
  <c r="D124" i="9" s="1"/>
  <c r="D125" i="9" s="1"/>
  <c r="D126" i="9" s="1"/>
  <c r="D127" i="9" s="1"/>
  <c r="C95" i="9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B95" i="9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A95" i="9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I88" i="9"/>
  <c r="I89" i="9" s="1"/>
  <c r="I90" i="9" s="1"/>
  <c r="I91" i="9" s="1"/>
  <c r="I92" i="9" s="1"/>
  <c r="I93" i="9" s="1"/>
  <c r="G88" i="9"/>
  <c r="G89" i="9" s="1"/>
  <c r="G90" i="9" s="1"/>
  <c r="G91" i="9" s="1"/>
  <c r="G92" i="9" s="1"/>
  <c r="G93" i="9" s="1"/>
  <c r="F88" i="9"/>
  <c r="F89" i="9" s="1"/>
  <c r="F90" i="9" s="1"/>
  <c r="F91" i="9" s="1"/>
  <c r="F92" i="9" s="1"/>
  <c r="F93" i="9" s="1"/>
  <c r="D88" i="9"/>
  <c r="D89" i="9" s="1"/>
  <c r="D90" i="9" s="1"/>
  <c r="D91" i="9" s="1"/>
  <c r="D92" i="9" s="1"/>
  <c r="D93" i="9" s="1"/>
  <c r="C88" i="9"/>
  <c r="C89" i="9" s="1"/>
  <c r="C90" i="9" s="1"/>
  <c r="C91" i="9" s="1"/>
  <c r="C92" i="9" s="1"/>
  <c r="C93" i="9" s="1"/>
  <c r="G82" i="9"/>
  <c r="G83" i="9" s="1"/>
  <c r="G84" i="9" s="1"/>
  <c r="G85" i="9" s="1"/>
  <c r="F82" i="9"/>
  <c r="F83" i="9" s="1"/>
  <c r="F84" i="9" s="1"/>
  <c r="F85" i="9" s="1"/>
  <c r="E82" i="9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D82" i="9"/>
  <c r="D83" i="9" s="1"/>
  <c r="D84" i="9" s="1"/>
  <c r="D85" i="9" s="1"/>
  <c r="D86" i="9" s="1"/>
  <c r="C82" i="9"/>
  <c r="C83" i="9" s="1"/>
  <c r="C84" i="9" s="1"/>
  <c r="C85" i="9" s="1"/>
  <c r="G77" i="9"/>
  <c r="G78" i="9" s="1"/>
  <c r="G79" i="9" s="1"/>
  <c r="G80" i="9" s="1"/>
  <c r="F77" i="9"/>
  <c r="F78" i="9" s="1"/>
  <c r="F79" i="9" s="1"/>
  <c r="F80" i="9" s="1"/>
  <c r="E77" i="9"/>
  <c r="E78" i="9" s="1"/>
  <c r="E79" i="9" s="1"/>
  <c r="E80" i="9" s="1"/>
  <c r="D77" i="9"/>
  <c r="D78" i="9" s="1"/>
  <c r="D79" i="9" s="1"/>
  <c r="D80" i="9" s="1"/>
  <c r="C77" i="9"/>
  <c r="C78" i="9" s="1"/>
  <c r="C79" i="9" s="1"/>
  <c r="C80" i="9" s="1"/>
  <c r="G55" i="9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F55" i="9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E55" i="9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D55" i="9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C55" i="9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G7" i="9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F7" i="9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D7" i="9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I169" i="7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I182" i="7" s="1"/>
  <c r="I183" i="7" s="1"/>
  <c r="I184" i="7" s="1"/>
  <c r="I185" i="7" s="1"/>
  <c r="I186" i="7" s="1"/>
  <c r="I187" i="7" s="1"/>
  <c r="I188" i="7" s="1"/>
  <c r="I189" i="7" s="1"/>
  <c r="I190" i="7" s="1"/>
  <c r="I191" i="7" s="1"/>
  <c r="I192" i="7" s="1"/>
  <c r="I193" i="7" s="1"/>
  <c r="I194" i="7" s="1"/>
  <c r="I195" i="7" s="1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I207" i="7" s="1"/>
  <c r="I208" i="7" s="1"/>
  <c r="I209" i="7" s="1"/>
  <c r="I210" i="7" s="1"/>
  <c r="I211" i="7" s="1"/>
  <c r="I212" i="7" s="1"/>
  <c r="I213" i="7" s="1"/>
  <c r="I214" i="7" s="1"/>
  <c r="I215" i="7" s="1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I227" i="7" s="1"/>
  <c r="I228" i="7" s="1"/>
  <c r="I229" i="7" s="1"/>
  <c r="I230" i="7" s="1"/>
  <c r="I231" i="7" s="1"/>
  <c r="I232" i="7" s="1"/>
  <c r="I233" i="7" s="1"/>
  <c r="I234" i="7" s="1"/>
  <c r="I235" i="7" s="1"/>
  <c r="I236" i="7" s="1"/>
  <c r="I237" i="7" s="1"/>
  <c r="I238" i="7" s="1"/>
  <c r="I239" i="7" s="1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I251" i="7" s="1"/>
  <c r="I252" i="7" s="1"/>
  <c r="I253" i="7" s="1"/>
  <c r="I254" i="7" s="1"/>
  <c r="I255" i="7" s="1"/>
  <c r="I256" i="7" s="1"/>
  <c r="I257" i="7" s="1"/>
  <c r="I258" i="7" s="1"/>
  <c r="I259" i="7" s="1"/>
  <c r="I260" i="7" s="1"/>
  <c r="I261" i="7" s="1"/>
  <c r="I262" i="7" s="1"/>
  <c r="I263" i="7" s="1"/>
  <c r="I264" i="7" s="1"/>
  <c r="I265" i="7" s="1"/>
  <c r="I266" i="7" s="1"/>
  <c r="I267" i="7" s="1"/>
  <c r="I268" i="7" s="1"/>
  <c r="I269" i="7" s="1"/>
  <c r="I270" i="7" s="1"/>
  <c r="I271" i="7" s="1"/>
  <c r="I272" i="7" s="1"/>
  <c r="I273" i="7" s="1"/>
  <c r="I274" i="7" s="1"/>
  <c r="I275" i="7" s="1"/>
  <c r="I276" i="7" s="1"/>
  <c r="I277" i="7" s="1"/>
  <c r="I278" i="7" s="1"/>
  <c r="I279" i="7" s="1"/>
  <c r="I280" i="7" s="1"/>
  <c r="I281" i="7" s="1"/>
  <c r="I282" i="7" s="1"/>
  <c r="I283" i="7" s="1"/>
  <c r="I284" i="7" s="1"/>
  <c r="I285" i="7" s="1"/>
  <c r="I286" i="7" s="1"/>
  <c r="I287" i="7" s="1"/>
  <c r="I288" i="7" s="1"/>
  <c r="I289" i="7" s="1"/>
  <c r="I290" i="7" s="1"/>
  <c r="I291" i="7" s="1"/>
  <c r="I292" i="7" s="1"/>
  <c r="I293" i="7" s="1"/>
  <c r="I294" i="7" s="1"/>
  <c r="I295" i="7" s="1"/>
  <c r="I296" i="7" s="1"/>
  <c r="I297" i="7" s="1"/>
  <c r="I298" i="7" s="1"/>
  <c r="I299" i="7" s="1"/>
  <c r="I300" i="7" s="1"/>
  <c r="I301" i="7" s="1"/>
  <c r="I302" i="7" s="1"/>
  <c r="I303" i="7" s="1"/>
  <c r="I304" i="7" s="1"/>
  <c r="I305" i="7" s="1"/>
  <c r="I306" i="7" s="1"/>
  <c r="I307" i="7" s="1"/>
  <c r="I308" i="7" s="1"/>
  <c r="I309" i="7" s="1"/>
  <c r="I310" i="7" s="1"/>
  <c r="I311" i="7" s="1"/>
  <c r="I312" i="7" s="1"/>
  <c r="I313" i="7" s="1"/>
  <c r="I314" i="7" s="1"/>
  <c r="I315" i="7" s="1"/>
  <c r="I316" i="7" s="1"/>
  <c r="I317" i="7" s="1"/>
  <c r="I318" i="7" s="1"/>
  <c r="I319" i="7" s="1"/>
  <c r="I320" i="7" s="1"/>
  <c r="I321" i="7" s="1"/>
  <c r="I322" i="7" s="1"/>
  <c r="I323" i="7" s="1"/>
  <c r="I324" i="7" s="1"/>
  <c r="I325" i="7" s="1"/>
  <c r="I326" i="7" s="1"/>
  <c r="I327" i="7" s="1"/>
  <c r="I328" i="7" s="1"/>
  <c r="I329" i="7" s="1"/>
  <c r="I330" i="7" s="1"/>
  <c r="I331" i="7" s="1"/>
  <c r="I332" i="7" s="1"/>
  <c r="I333" i="7" s="1"/>
  <c r="I334" i="7" s="1"/>
  <c r="I335" i="7" s="1"/>
  <c r="I336" i="7" s="1"/>
  <c r="I337" i="7" s="1"/>
  <c r="I338" i="7" s="1"/>
  <c r="I339" i="7" s="1"/>
  <c r="I340" i="7" s="1"/>
  <c r="I341" i="7" s="1"/>
  <c r="I342" i="7" s="1"/>
  <c r="I343" i="7" s="1"/>
  <c r="I344" i="7" s="1"/>
  <c r="I345" i="7" s="1"/>
  <c r="I346" i="7" s="1"/>
  <c r="I347" i="7" s="1"/>
  <c r="I348" i="7" s="1"/>
  <c r="I349" i="7" s="1"/>
  <c r="I350" i="7" s="1"/>
  <c r="I351" i="7" s="1"/>
  <c r="I352" i="7" s="1"/>
  <c r="I353" i="7" s="1"/>
  <c r="I354" i="7" s="1"/>
  <c r="I355" i="7" s="1"/>
  <c r="I356" i="7" s="1"/>
  <c r="I357" i="7" s="1"/>
  <c r="I358" i="7" s="1"/>
  <c r="I359" i="7" s="1"/>
  <c r="I360" i="7" s="1"/>
  <c r="I361" i="7" s="1"/>
  <c r="I362" i="7" s="1"/>
  <c r="I363" i="7" s="1"/>
  <c r="I364" i="7" s="1"/>
  <c r="I365" i="7" s="1"/>
  <c r="I366" i="7" s="1"/>
  <c r="I367" i="7" s="1"/>
  <c r="I368" i="7" s="1"/>
  <c r="I369" i="7" s="1"/>
  <c r="I370" i="7" s="1"/>
  <c r="I371" i="7" s="1"/>
  <c r="I372" i="7" s="1"/>
  <c r="I373" i="7" s="1"/>
  <c r="I374" i="7" s="1"/>
  <c r="I375" i="7" s="1"/>
  <c r="I376" i="7" s="1"/>
  <c r="G169" i="7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5" i="7" s="1"/>
  <c r="G186" i="7" s="1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7" i="7" s="1"/>
  <c r="G198" i="7" s="1"/>
  <c r="G199" i="7" s="1"/>
  <c r="G200" i="7" s="1"/>
  <c r="G201" i="7" s="1"/>
  <c r="G202" i="7" s="1"/>
  <c r="G203" i="7" s="1"/>
  <c r="G204" i="7" s="1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G233" i="7" s="1"/>
  <c r="G234" i="7" s="1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 s="1"/>
  <c r="G258" i="7" s="1"/>
  <c r="G259" i="7" s="1"/>
  <c r="G260" i="7" s="1"/>
  <c r="G261" i="7" s="1"/>
  <c r="G262" i="7" s="1"/>
  <c r="G263" i="7" s="1"/>
  <c r="G264" i="7" s="1"/>
  <c r="G265" i="7" s="1"/>
  <c r="G266" i="7" s="1"/>
  <c r="G267" i="7" s="1"/>
  <c r="G268" i="7" s="1"/>
  <c r="G269" i="7" s="1"/>
  <c r="G270" i="7" s="1"/>
  <c r="G271" i="7" s="1"/>
  <c r="G272" i="7" s="1"/>
  <c r="G273" i="7" s="1"/>
  <c r="G274" i="7" s="1"/>
  <c r="G275" i="7" s="1"/>
  <c r="G276" i="7" s="1"/>
  <c r="G277" i="7" s="1"/>
  <c r="G278" i="7" s="1"/>
  <c r="G279" i="7" s="1"/>
  <c r="G280" i="7" s="1"/>
  <c r="G281" i="7" s="1"/>
  <c r="G282" i="7" s="1"/>
  <c r="G283" i="7" s="1"/>
  <c r="G284" i="7" s="1"/>
  <c r="G285" i="7" s="1"/>
  <c r="G286" i="7" s="1"/>
  <c r="G287" i="7" s="1"/>
  <c r="G288" i="7" s="1"/>
  <c r="G289" i="7" s="1"/>
  <c r="G290" i="7" s="1"/>
  <c r="G291" i="7" s="1"/>
  <c r="G292" i="7" s="1"/>
  <c r="G293" i="7" s="1"/>
  <c r="G294" i="7" s="1"/>
  <c r="G295" i="7" s="1"/>
  <c r="G296" i="7" s="1"/>
  <c r="G297" i="7" s="1"/>
  <c r="G298" i="7" s="1"/>
  <c r="G299" i="7" s="1"/>
  <c r="G300" i="7" s="1"/>
  <c r="G301" i="7" s="1"/>
  <c r="G302" i="7" s="1"/>
  <c r="G303" i="7" s="1"/>
  <c r="G304" i="7" s="1"/>
  <c r="G305" i="7" s="1"/>
  <c r="G306" i="7" s="1"/>
  <c r="G307" i="7" s="1"/>
  <c r="G308" i="7" s="1"/>
  <c r="G309" i="7" s="1"/>
  <c r="G310" i="7" s="1"/>
  <c r="G311" i="7" s="1"/>
  <c r="G312" i="7" s="1"/>
  <c r="G313" i="7" s="1"/>
  <c r="G314" i="7" s="1"/>
  <c r="G315" i="7" s="1"/>
  <c r="G316" i="7" s="1"/>
  <c r="G317" i="7" s="1"/>
  <c r="G318" i="7" s="1"/>
  <c r="G319" i="7" s="1"/>
  <c r="G320" i="7" s="1"/>
  <c r="G321" i="7" s="1"/>
  <c r="G322" i="7" s="1"/>
  <c r="G323" i="7" s="1"/>
  <c r="G324" i="7" s="1"/>
  <c r="G325" i="7" s="1"/>
  <c r="G326" i="7" s="1"/>
  <c r="G327" i="7" s="1"/>
  <c r="G328" i="7" s="1"/>
  <c r="G329" i="7" s="1"/>
  <c r="G330" i="7" s="1"/>
  <c r="G331" i="7" s="1"/>
  <c r="G332" i="7" s="1"/>
  <c r="G333" i="7" s="1"/>
  <c r="G334" i="7" s="1"/>
  <c r="G335" i="7" s="1"/>
  <c r="G336" i="7" s="1"/>
  <c r="G337" i="7" s="1"/>
  <c r="G338" i="7" s="1"/>
  <c r="G339" i="7" s="1"/>
  <c r="G340" i="7" s="1"/>
  <c r="G341" i="7" s="1"/>
  <c r="G342" i="7" s="1"/>
  <c r="G343" i="7" s="1"/>
  <c r="G344" i="7" s="1"/>
  <c r="G345" i="7" s="1"/>
  <c r="G346" i="7" s="1"/>
  <c r="G347" i="7" s="1"/>
  <c r="G348" i="7" s="1"/>
  <c r="G349" i="7" s="1"/>
  <c r="G350" i="7" s="1"/>
  <c r="G351" i="7" s="1"/>
  <c r="G352" i="7" s="1"/>
  <c r="G353" i="7" s="1"/>
  <c r="G354" i="7" s="1"/>
  <c r="G355" i="7" s="1"/>
  <c r="G356" i="7" s="1"/>
  <c r="G357" i="7" s="1"/>
  <c r="G358" i="7" s="1"/>
  <c r="G359" i="7" s="1"/>
  <c r="G360" i="7" s="1"/>
  <c r="G361" i="7" s="1"/>
  <c r="G362" i="7" s="1"/>
  <c r="G363" i="7" s="1"/>
  <c r="G364" i="7" s="1"/>
  <c r="G365" i="7" s="1"/>
  <c r="G366" i="7" s="1"/>
  <c r="G367" i="7" s="1"/>
  <c r="G368" i="7" s="1"/>
  <c r="G369" i="7" s="1"/>
  <c r="G370" i="7" s="1"/>
  <c r="G371" i="7" s="1"/>
  <c r="G372" i="7" s="1"/>
  <c r="G373" i="7" s="1"/>
  <c r="G374" i="7" s="1"/>
  <c r="G375" i="7" s="1"/>
  <c r="G376" i="7" s="1"/>
  <c r="C169" i="7"/>
  <c r="C170" i="7" s="1"/>
  <c r="C171" i="7" s="1"/>
  <c r="C172" i="7" s="1"/>
  <c r="C173" i="7" s="1"/>
  <c r="C174" i="7" s="1"/>
  <c r="C175" i="7" s="1"/>
  <c r="C176" i="7" s="1"/>
  <c r="C177" i="7" s="1"/>
  <c r="C178" i="7" s="1"/>
  <c r="C179" i="7" s="1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C191" i="7" s="1"/>
  <c r="C192" i="7" s="1"/>
  <c r="C193" i="7" s="1"/>
  <c r="C194" i="7" s="1"/>
  <c r="C195" i="7" s="1"/>
  <c r="C196" i="7" s="1"/>
  <c r="C197" i="7" s="1"/>
  <c r="C198" i="7" s="1"/>
  <c r="C199" i="7" s="1"/>
  <c r="C200" i="7" s="1"/>
  <c r="C201" i="7" s="1"/>
  <c r="C202" i="7" s="1"/>
  <c r="C203" i="7" s="1"/>
  <c r="C204" i="7" s="1"/>
  <c r="C205" i="7" s="1"/>
  <c r="C206" i="7" s="1"/>
  <c r="C207" i="7" s="1"/>
  <c r="C208" i="7" s="1"/>
  <c r="C209" i="7" s="1"/>
  <c r="C210" i="7" s="1"/>
  <c r="C211" i="7" s="1"/>
  <c r="C212" i="7" s="1"/>
  <c r="C213" i="7" s="1"/>
  <c r="C214" i="7" s="1"/>
  <c r="C215" i="7" s="1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226" i="7" s="1"/>
  <c r="C227" i="7" s="1"/>
  <c r="C228" i="7" s="1"/>
  <c r="C229" i="7" s="1"/>
  <c r="C230" i="7" s="1"/>
  <c r="C231" i="7" s="1"/>
  <c r="C232" i="7" s="1"/>
  <c r="C233" i="7" s="1"/>
  <c r="C234" i="7" s="1"/>
  <c r="C235" i="7" s="1"/>
  <c r="C236" i="7" s="1"/>
  <c r="C237" i="7" s="1"/>
  <c r="C238" i="7" s="1"/>
  <c r="C239" i="7" s="1"/>
  <c r="C240" i="7" s="1"/>
  <c r="C241" i="7" s="1"/>
  <c r="C242" i="7" s="1"/>
  <c r="C243" i="7" s="1"/>
  <c r="C244" i="7" s="1"/>
  <c r="C245" i="7" s="1"/>
  <c r="C246" i="7" s="1"/>
  <c r="C247" i="7" s="1"/>
  <c r="C248" i="7" s="1"/>
  <c r="C249" i="7" s="1"/>
  <c r="C250" i="7" s="1"/>
  <c r="C251" i="7" s="1"/>
  <c r="C252" i="7" s="1"/>
  <c r="C253" i="7" s="1"/>
  <c r="C254" i="7" s="1"/>
  <c r="C255" i="7" s="1"/>
  <c r="C256" i="7" s="1"/>
  <c r="C257" i="7" s="1"/>
  <c r="C258" i="7" s="1"/>
  <c r="C259" i="7" s="1"/>
  <c r="C260" i="7" s="1"/>
  <c r="C261" i="7" s="1"/>
  <c r="C262" i="7" s="1"/>
  <c r="C263" i="7" s="1"/>
  <c r="C264" i="7" s="1"/>
  <c r="C265" i="7" s="1"/>
  <c r="C266" i="7" s="1"/>
  <c r="C267" i="7" s="1"/>
  <c r="C268" i="7" s="1"/>
  <c r="C269" i="7" s="1"/>
  <c r="C270" i="7" s="1"/>
  <c r="C271" i="7" s="1"/>
  <c r="C272" i="7" s="1"/>
  <c r="C273" i="7" s="1"/>
  <c r="C274" i="7" s="1"/>
  <c r="C275" i="7" s="1"/>
  <c r="C276" i="7" s="1"/>
  <c r="C277" i="7" s="1"/>
  <c r="C278" i="7" s="1"/>
  <c r="C279" i="7" s="1"/>
  <c r="C280" i="7" s="1"/>
  <c r="C281" i="7" s="1"/>
  <c r="C282" i="7" s="1"/>
  <c r="C283" i="7" s="1"/>
  <c r="C284" i="7" s="1"/>
  <c r="C285" i="7" s="1"/>
  <c r="C286" i="7" s="1"/>
  <c r="C287" i="7" s="1"/>
  <c r="C288" i="7" s="1"/>
  <c r="C289" i="7" s="1"/>
  <c r="C290" i="7" s="1"/>
  <c r="C291" i="7" s="1"/>
  <c r="C292" i="7" s="1"/>
  <c r="C293" i="7" s="1"/>
  <c r="C294" i="7" s="1"/>
  <c r="C295" i="7" s="1"/>
  <c r="C296" i="7" s="1"/>
  <c r="C297" i="7" s="1"/>
  <c r="C298" i="7" s="1"/>
  <c r="C299" i="7" s="1"/>
  <c r="C300" i="7" s="1"/>
  <c r="C301" i="7" s="1"/>
  <c r="C302" i="7" s="1"/>
  <c r="C303" i="7" s="1"/>
  <c r="C304" i="7" s="1"/>
  <c r="C305" i="7" s="1"/>
  <c r="C306" i="7" s="1"/>
  <c r="C307" i="7" s="1"/>
  <c r="C308" i="7" s="1"/>
  <c r="C309" i="7" s="1"/>
  <c r="C310" i="7" s="1"/>
  <c r="C311" i="7" s="1"/>
  <c r="C312" i="7" s="1"/>
  <c r="C313" i="7" s="1"/>
  <c r="C314" i="7" s="1"/>
  <c r="C315" i="7" s="1"/>
  <c r="C316" i="7" s="1"/>
  <c r="C317" i="7" s="1"/>
  <c r="C318" i="7" s="1"/>
  <c r="C319" i="7" s="1"/>
  <c r="C320" i="7" s="1"/>
  <c r="C321" i="7" s="1"/>
  <c r="C322" i="7" s="1"/>
  <c r="C323" i="7" s="1"/>
  <c r="C324" i="7" s="1"/>
  <c r="C325" i="7" s="1"/>
  <c r="C326" i="7" s="1"/>
  <c r="C327" i="7" s="1"/>
  <c r="C328" i="7" s="1"/>
  <c r="C329" i="7" s="1"/>
  <c r="C330" i="7" s="1"/>
  <c r="C331" i="7" s="1"/>
  <c r="C332" i="7" s="1"/>
  <c r="C333" i="7" s="1"/>
  <c r="C334" i="7" s="1"/>
  <c r="C335" i="7" s="1"/>
  <c r="C336" i="7" s="1"/>
  <c r="C337" i="7" s="1"/>
  <c r="C338" i="7" s="1"/>
  <c r="C339" i="7" s="1"/>
  <c r="C340" i="7" s="1"/>
  <c r="C341" i="7" s="1"/>
  <c r="C342" i="7" s="1"/>
  <c r="C343" i="7" s="1"/>
  <c r="C344" i="7" s="1"/>
  <c r="C345" i="7" s="1"/>
  <c r="C346" i="7" s="1"/>
  <c r="C347" i="7" s="1"/>
  <c r="C348" i="7" s="1"/>
  <c r="C349" i="7" s="1"/>
  <c r="C350" i="7" s="1"/>
  <c r="C351" i="7" s="1"/>
  <c r="C352" i="7" s="1"/>
  <c r="C353" i="7" s="1"/>
  <c r="C354" i="7" s="1"/>
  <c r="C355" i="7" s="1"/>
  <c r="C356" i="7" s="1"/>
  <c r="C357" i="7" s="1"/>
  <c r="C358" i="7" s="1"/>
  <c r="C359" i="7" s="1"/>
  <c r="C360" i="7" s="1"/>
  <c r="C361" i="7" s="1"/>
  <c r="C362" i="7" s="1"/>
  <c r="C363" i="7" s="1"/>
  <c r="C364" i="7" s="1"/>
  <c r="C365" i="7" s="1"/>
  <c r="C366" i="7" s="1"/>
  <c r="C367" i="7" s="1"/>
  <c r="C368" i="7" s="1"/>
  <c r="C369" i="7" s="1"/>
  <c r="C370" i="7" s="1"/>
  <c r="C371" i="7" s="1"/>
  <c r="C372" i="7" s="1"/>
  <c r="C373" i="7" s="1"/>
  <c r="C374" i="7" s="1"/>
  <c r="C375" i="7" s="1"/>
  <c r="C376" i="7" s="1"/>
  <c r="I168" i="7"/>
  <c r="G168" i="7"/>
  <c r="C168" i="7"/>
  <c r="D163" i="7"/>
  <c r="D164" i="7" s="1"/>
  <c r="D165" i="7" s="1"/>
  <c r="D166" i="7" s="1"/>
  <c r="G161" i="7"/>
  <c r="G162" i="7" s="1"/>
  <c r="G163" i="7" s="1"/>
  <c r="G164" i="7" s="1"/>
  <c r="G165" i="7" s="1"/>
  <c r="G166" i="7" s="1"/>
  <c r="F161" i="7"/>
  <c r="F162" i="7" s="1"/>
  <c r="F163" i="7" s="1"/>
  <c r="F164" i="7" s="1"/>
  <c r="F165" i="7" s="1"/>
  <c r="F166" i="7" s="1"/>
  <c r="C161" i="7"/>
  <c r="C162" i="7" s="1"/>
  <c r="C163" i="7" s="1"/>
  <c r="C164" i="7" s="1"/>
  <c r="C165" i="7" s="1"/>
  <c r="C166" i="7" s="1"/>
  <c r="D160" i="7"/>
  <c r="D161" i="7" s="1"/>
  <c r="D162" i="7" s="1"/>
  <c r="F159" i="7"/>
  <c r="F160" i="7" s="1"/>
  <c r="D159" i="7"/>
  <c r="C159" i="7"/>
  <c r="C160" i="7" s="1"/>
  <c r="G158" i="7"/>
  <c r="G159" i="7" s="1"/>
  <c r="G160" i="7" s="1"/>
  <c r="F158" i="7"/>
  <c r="E158" i="7"/>
  <c r="E159" i="7" s="1"/>
  <c r="E160" i="7" s="1"/>
  <c r="E161" i="7" s="1"/>
  <c r="E162" i="7" s="1"/>
  <c r="E163" i="7" s="1"/>
  <c r="E164" i="7" s="1"/>
  <c r="E165" i="7" s="1"/>
  <c r="E166" i="7" s="1"/>
  <c r="D158" i="7"/>
  <c r="C158" i="7"/>
  <c r="C154" i="7"/>
  <c r="C155" i="7" s="1"/>
  <c r="C156" i="7" s="1"/>
  <c r="C152" i="7"/>
  <c r="C153" i="7" s="1"/>
  <c r="D151" i="7"/>
  <c r="D152" i="7" s="1"/>
  <c r="D153" i="7" s="1"/>
  <c r="D154" i="7" s="1"/>
  <c r="D155" i="7" s="1"/>
  <c r="D156" i="7" s="1"/>
  <c r="I150" i="7"/>
  <c r="I151" i="7" s="1"/>
  <c r="I152" i="7" s="1"/>
  <c r="I153" i="7" s="1"/>
  <c r="I154" i="7" s="1"/>
  <c r="I155" i="7" s="1"/>
  <c r="I156" i="7" s="1"/>
  <c r="G150" i="7"/>
  <c r="G151" i="7" s="1"/>
  <c r="G152" i="7" s="1"/>
  <c r="G153" i="7" s="1"/>
  <c r="G154" i="7" s="1"/>
  <c r="G155" i="7" s="1"/>
  <c r="G156" i="7" s="1"/>
  <c r="F150" i="7"/>
  <c r="F151" i="7" s="1"/>
  <c r="F152" i="7" s="1"/>
  <c r="F153" i="7" s="1"/>
  <c r="F154" i="7" s="1"/>
  <c r="F155" i="7" s="1"/>
  <c r="F156" i="7" s="1"/>
  <c r="E150" i="7"/>
  <c r="E151" i="7" s="1"/>
  <c r="E152" i="7" s="1"/>
  <c r="E153" i="7" s="1"/>
  <c r="E154" i="7" s="1"/>
  <c r="E155" i="7" s="1"/>
  <c r="E156" i="7" s="1"/>
  <c r="D150" i="7"/>
  <c r="C150" i="7"/>
  <c r="C151" i="7" s="1"/>
  <c r="B140" i="7"/>
  <c r="B141" i="7" s="1"/>
  <c r="B142" i="7" s="1"/>
  <c r="B143" i="7" s="1"/>
  <c r="B144" i="7" s="1"/>
  <c r="A140" i="7"/>
  <c r="A141" i="7" s="1"/>
  <c r="A142" i="7" s="1"/>
  <c r="A143" i="7" s="1"/>
  <c r="A145" i="7" s="1"/>
  <c r="A146" i="7" s="1"/>
  <c r="A147" i="7" s="1"/>
  <c r="C139" i="7"/>
  <c r="C140" i="7" s="1"/>
  <c r="C141" i="7" s="1"/>
  <c r="C142" i="7" s="1"/>
  <c r="C143" i="7" s="1"/>
  <c r="C144" i="7" s="1"/>
  <c r="G138" i="7"/>
  <c r="G139" i="7" s="1"/>
  <c r="G140" i="7" s="1"/>
  <c r="G141" i="7" s="1"/>
  <c r="G142" i="7" s="1"/>
  <c r="G143" i="7" s="1"/>
  <c r="E138" i="7"/>
  <c r="E139" i="7" s="1"/>
  <c r="E140" i="7" s="1"/>
  <c r="E141" i="7" s="1"/>
  <c r="E142" i="7" s="1"/>
  <c r="E143" i="7" s="1"/>
  <c r="B136" i="7"/>
  <c r="B137" i="7" s="1"/>
  <c r="B138" i="7" s="1"/>
  <c r="B139" i="7" s="1"/>
  <c r="A136" i="7"/>
  <c r="A137" i="7" s="1"/>
  <c r="A138" i="7" s="1"/>
  <c r="A139" i="7" s="1"/>
  <c r="F135" i="7"/>
  <c r="F136" i="7" s="1"/>
  <c r="F137" i="7" s="1"/>
  <c r="F138" i="7" s="1"/>
  <c r="F139" i="7" s="1"/>
  <c r="F140" i="7" s="1"/>
  <c r="F141" i="7" s="1"/>
  <c r="F142" i="7" s="1"/>
  <c r="F143" i="7" s="1"/>
  <c r="C135" i="7"/>
  <c r="C136" i="7" s="1"/>
  <c r="C137" i="7" s="1"/>
  <c r="C138" i="7" s="1"/>
  <c r="B135" i="7"/>
  <c r="F134" i="7"/>
  <c r="D134" i="7"/>
  <c r="D135" i="7" s="1"/>
  <c r="D136" i="7" s="1"/>
  <c r="D137" i="7" s="1"/>
  <c r="D138" i="7" s="1"/>
  <c r="D139" i="7" s="1"/>
  <c r="D140" i="7" s="1"/>
  <c r="D141" i="7" s="1"/>
  <c r="D142" i="7" s="1"/>
  <c r="D143" i="7" s="1"/>
  <c r="G133" i="7"/>
  <c r="G134" i="7" s="1"/>
  <c r="G135" i="7" s="1"/>
  <c r="G136" i="7" s="1"/>
  <c r="G137" i="7" s="1"/>
  <c r="F133" i="7"/>
  <c r="E133" i="7"/>
  <c r="E134" i="7" s="1"/>
  <c r="E135" i="7" s="1"/>
  <c r="E136" i="7" s="1"/>
  <c r="E137" i="7" s="1"/>
  <c r="D133" i="7"/>
  <c r="C133" i="7"/>
  <c r="C134" i="7" s="1"/>
  <c r="B133" i="7"/>
  <c r="B134" i="7" s="1"/>
  <c r="A133" i="7"/>
  <c r="A134" i="7" s="1"/>
  <c r="A135" i="7" s="1"/>
  <c r="C131" i="7"/>
  <c r="G130" i="7"/>
  <c r="G131" i="7" s="1"/>
  <c r="F130" i="7"/>
  <c r="F131" i="7" s="1"/>
  <c r="D130" i="7"/>
  <c r="D131" i="7" s="1"/>
  <c r="C130" i="7"/>
  <c r="B130" i="7"/>
  <c r="B131" i="7" s="1"/>
  <c r="A130" i="7"/>
  <c r="A131" i="7" s="1"/>
  <c r="I129" i="7"/>
  <c r="I130" i="7" s="1"/>
  <c r="I131" i="7" s="1"/>
  <c r="G129" i="7"/>
  <c r="F129" i="7"/>
  <c r="E129" i="7"/>
  <c r="E130" i="7" s="1"/>
  <c r="E131" i="7" s="1"/>
  <c r="D129" i="7"/>
  <c r="C129" i="7"/>
  <c r="B129" i="7"/>
  <c r="A129" i="7"/>
  <c r="B103" i="7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96" i="7"/>
  <c r="B97" i="7" s="1"/>
  <c r="B98" i="7" s="1"/>
  <c r="B99" i="7" s="1"/>
  <c r="B100" i="7" s="1"/>
  <c r="B101" i="7" s="1"/>
  <c r="B102" i="7" s="1"/>
  <c r="A96" i="7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G95" i="7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F95" i="7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E95" i="7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E107" i="7" s="1"/>
  <c r="E108" i="7" s="1"/>
  <c r="E109" i="7" s="1"/>
  <c r="E110" i="7" s="1"/>
  <c r="E111" i="7" s="1"/>
  <c r="E112" i="7" s="1"/>
  <c r="E113" i="7" s="1"/>
  <c r="E114" i="7" s="1"/>
  <c r="E115" i="7" s="1"/>
  <c r="E116" i="7" s="1"/>
  <c r="E117" i="7" s="1"/>
  <c r="E118" i="7" s="1"/>
  <c r="E119" i="7" s="1"/>
  <c r="E120" i="7" s="1"/>
  <c r="E121" i="7" s="1"/>
  <c r="E122" i="7" s="1"/>
  <c r="E123" i="7" s="1"/>
  <c r="E124" i="7" s="1"/>
  <c r="E125" i="7" s="1"/>
  <c r="E126" i="7" s="1"/>
  <c r="E127" i="7" s="1"/>
  <c r="D95" i="7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125" i="7" s="1"/>
  <c r="D126" i="7" s="1"/>
  <c r="D127" i="7" s="1"/>
  <c r="C95" i="7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B95" i="7"/>
  <c r="A95" i="7"/>
  <c r="D91" i="7"/>
  <c r="D92" i="7" s="1"/>
  <c r="D93" i="7" s="1"/>
  <c r="C89" i="7"/>
  <c r="C90" i="7" s="1"/>
  <c r="C91" i="7" s="1"/>
  <c r="C92" i="7" s="1"/>
  <c r="C93" i="7" s="1"/>
  <c r="I88" i="7"/>
  <c r="I89" i="7" s="1"/>
  <c r="I90" i="7" s="1"/>
  <c r="I91" i="7" s="1"/>
  <c r="I92" i="7" s="1"/>
  <c r="I93" i="7" s="1"/>
  <c r="G88" i="7"/>
  <c r="G89" i="7" s="1"/>
  <c r="G90" i="7" s="1"/>
  <c r="G91" i="7" s="1"/>
  <c r="G92" i="7" s="1"/>
  <c r="G93" i="7" s="1"/>
  <c r="F88" i="7"/>
  <c r="F89" i="7" s="1"/>
  <c r="F90" i="7" s="1"/>
  <c r="F91" i="7" s="1"/>
  <c r="F92" i="7" s="1"/>
  <c r="F93" i="7" s="1"/>
  <c r="D88" i="7"/>
  <c r="D89" i="7" s="1"/>
  <c r="D90" i="7" s="1"/>
  <c r="C88" i="7"/>
  <c r="C85" i="7"/>
  <c r="C86" i="7" s="1"/>
  <c r="G83" i="7"/>
  <c r="G84" i="7" s="1"/>
  <c r="G85" i="7" s="1"/>
  <c r="G86" i="7" s="1"/>
  <c r="F83" i="7"/>
  <c r="F84" i="7" s="1"/>
  <c r="F85" i="7" s="1"/>
  <c r="F86" i="7" s="1"/>
  <c r="E83" i="7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D83" i="7"/>
  <c r="D84" i="7" s="1"/>
  <c r="D85" i="7" s="1"/>
  <c r="D86" i="7" s="1"/>
  <c r="C83" i="7"/>
  <c r="C84" i="7" s="1"/>
  <c r="F82" i="7"/>
  <c r="E82" i="7"/>
  <c r="G81" i="7"/>
  <c r="G82" i="7" s="1"/>
  <c r="F81" i="7"/>
  <c r="E81" i="7"/>
  <c r="D81" i="7"/>
  <c r="D82" i="7" s="1"/>
  <c r="C81" i="7"/>
  <c r="C82" i="7" s="1"/>
  <c r="B80" i="7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G78" i="7"/>
  <c r="G79" i="7" s="1"/>
  <c r="E78" i="7"/>
  <c r="E79" i="7" s="1"/>
  <c r="D78" i="7"/>
  <c r="D79" i="7" s="1"/>
  <c r="A78" i="7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G77" i="7"/>
  <c r="F77" i="7"/>
  <c r="F78" i="7" s="1"/>
  <c r="F79" i="7" s="1"/>
  <c r="E77" i="7"/>
  <c r="D77" i="7"/>
  <c r="C77" i="7"/>
  <c r="C78" i="7" s="1"/>
  <c r="C79" i="7" s="1"/>
  <c r="B77" i="7"/>
  <c r="B78" i="7" s="1"/>
  <c r="B79" i="7" s="1"/>
  <c r="G76" i="7"/>
  <c r="F76" i="7"/>
  <c r="E76" i="7"/>
  <c r="D76" i="7"/>
  <c r="C76" i="7"/>
  <c r="B76" i="7"/>
  <c r="A76" i="7"/>
  <c r="A77" i="7" s="1"/>
  <c r="B75" i="7"/>
  <c r="A75" i="7"/>
  <c r="G55" i="7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F55" i="7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E55" i="7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D55" i="7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C55" i="7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D15" i="7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13" i="7"/>
  <c r="D14" i="7" s="1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I10" i="7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F10" i="7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E10" i="7"/>
  <c r="D10" i="7"/>
  <c r="D11" i="7" s="1"/>
  <c r="D12" i="7" s="1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I8" i="7"/>
  <c r="I9" i="7" s="1"/>
  <c r="G8" i="7"/>
  <c r="G9" i="7" s="1"/>
  <c r="F8" i="7"/>
  <c r="F9" i="7" s="1"/>
  <c r="E8" i="7"/>
  <c r="E9" i="7" s="1"/>
  <c r="D8" i="7"/>
  <c r="D9" i="7" s="1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I7" i="7"/>
  <c r="G7" i="7"/>
  <c r="F7" i="7"/>
  <c r="E7" i="7"/>
  <c r="D7" i="7"/>
  <c r="C7" i="7"/>
  <c r="C8" i="7" s="1"/>
  <c r="B7" i="7"/>
  <c r="A7" i="7"/>
  <c r="B75" i="14" l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72" i="14"/>
  <c r="B73" i="14" s="1"/>
  <c r="A165" i="14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166" i="14"/>
  <c r="A75" i="14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72" i="14"/>
  <c r="A73" i="14" s="1"/>
  <c r="I376" i="14"/>
  <c r="I379" i="14" s="1"/>
  <c r="I382" i="14" s="1"/>
  <c r="I385" i="14" s="1"/>
  <c r="I378" i="14"/>
  <c r="I381" i="14" s="1"/>
  <c r="I384" i="14" s="1"/>
  <c r="G376" i="14"/>
  <c r="G379" i="14" s="1"/>
  <c r="G382" i="14" s="1"/>
  <c r="G385" i="14" s="1"/>
  <c r="G378" i="14"/>
  <c r="G381" i="14" s="1"/>
  <c r="G384" i="14" s="1"/>
  <c r="C376" i="14"/>
  <c r="C379" i="14" s="1"/>
  <c r="C382" i="14" s="1"/>
  <c r="C385" i="14" s="1"/>
  <c r="C378" i="14"/>
  <c r="C381" i="14" s="1"/>
  <c r="C384" i="14" s="1"/>
  <c r="B149" i="14"/>
  <c r="B150" i="14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G379" i="13"/>
  <c r="G382" i="13" s="1"/>
  <c r="G385" i="13" s="1"/>
  <c r="G377" i="13"/>
  <c r="G380" i="13" s="1"/>
  <c r="G383" i="13" s="1"/>
  <c r="G386" i="13" s="1"/>
  <c r="B150" i="13"/>
  <c r="B151" i="13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C379" i="13"/>
  <c r="C382" i="13" s="1"/>
  <c r="C385" i="13" s="1"/>
  <c r="C377" i="13"/>
  <c r="C380" i="13" s="1"/>
  <c r="C383" i="13" s="1"/>
  <c r="C386" i="13" s="1"/>
  <c r="I74" i="13"/>
  <c r="I76" i="13" s="1"/>
  <c r="I75" i="13"/>
  <c r="A57" i="13"/>
  <c r="A58" i="13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167" i="13"/>
  <c r="A166" i="13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I377" i="13"/>
  <c r="I380" i="13" s="1"/>
  <c r="I383" i="13" s="1"/>
  <c r="I386" i="13" s="1"/>
  <c r="I379" i="13"/>
  <c r="I382" i="13" s="1"/>
  <c r="I385" i="13" s="1"/>
  <c r="B72" i="13"/>
  <c r="B75" i="13"/>
  <c r="G378" i="12"/>
  <c r="G381" i="12" s="1"/>
  <c r="G384" i="12" s="1"/>
  <c r="G387" i="12" s="1"/>
  <c r="G380" i="12"/>
  <c r="G383" i="12" s="1"/>
  <c r="G386" i="12" s="1"/>
  <c r="B151" i="12"/>
  <c r="B152" i="12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I378" i="12"/>
  <c r="I381" i="12" s="1"/>
  <c r="I384" i="12" s="1"/>
  <c r="I387" i="12" s="1"/>
  <c r="I380" i="12"/>
  <c r="I383" i="12" s="1"/>
  <c r="I386" i="12" s="1"/>
  <c r="B72" i="12"/>
  <c r="B75" i="12"/>
  <c r="A58" i="12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57" i="12"/>
  <c r="C378" i="12"/>
  <c r="C381" i="12" s="1"/>
  <c r="C384" i="12" s="1"/>
  <c r="C387" i="12" s="1"/>
  <c r="C380" i="12"/>
  <c r="C383" i="12" s="1"/>
  <c r="C386" i="12" s="1"/>
  <c r="A167" i="12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168" i="12"/>
  <c r="I75" i="12"/>
  <c r="I74" i="12"/>
  <c r="I76" i="12" s="1"/>
  <c r="F52" i="9"/>
  <c r="F53" i="9"/>
  <c r="G52" i="9"/>
  <c r="G53" i="9"/>
  <c r="E52" i="9"/>
  <c r="E53" i="9"/>
  <c r="D52" i="9"/>
  <c r="D53" i="9"/>
  <c r="C164" i="9"/>
  <c r="C166" i="9" s="1"/>
  <c r="C165" i="9"/>
  <c r="D164" i="9"/>
  <c r="D166" i="9" s="1"/>
  <c r="D165" i="9"/>
  <c r="E164" i="9"/>
  <c r="E166" i="9" s="1"/>
  <c r="E165" i="9"/>
  <c r="F164" i="9"/>
  <c r="F166" i="9" s="1"/>
  <c r="F165" i="9"/>
  <c r="G164" i="9"/>
  <c r="G166" i="9" s="1"/>
  <c r="G165" i="9"/>
  <c r="B377" i="11"/>
  <c r="B380" i="11" s="1"/>
  <c r="B383" i="11" s="1"/>
  <c r="B386" i="11" s="1"/>
  <c r="B379" i="11"/>
  <c r="B382" i="11" s="1"/>
  <c r="B385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A377" i="11"/>
  <c r="A380" i="11" s="1"/>
  <c r="A383" i="11" s="1"/>
  <c r="A386" i="11" s="1"/>
  <c r="A379" i="11"/>
  <c r="A382" i="11" s="1"/>
  <c r="A385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71" i="11"/>
  <c r="A74" i="11"/>
  <c r="I377" i="11"/>
  <c r="I380" i="11" s="1"/>
  <c r="I383" i="11" s="1"/>
  <c r="I386" i="11" s="1"/>
  <c r="I379" i="11"/>
  <c r="I382" i="11" s="1"/>
  <c r="I385" i="11" s="1"/>
  <c r="I388" i="11" s="1"/>
  <c r="B152" i="1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51" i="11"/>
  <c r="B71" i="11"/>
  <c r="B74" i="11"/>
  <c r="G377" i="11"/>
  <c r="G380" i="11" s="1"/>
  <c r="G383" i="11" s="1"/>
  <c r="G386" i="11" s="1"/>
  <c r="G379" i="11"/>
  <c r="G382" i="11" s="1"/>
  <c r="G385" i="11" s="1"/>
  <c r="G388" i="11" s="1"/>
  <c r="C377" i="11"/>
  <c r="C380" i="11" s="1"/>
  <c r="C383" i="11" s="1"/>
  <c r="C386" i="11" s="1"/>
  <c r="C379" i="11"/>
  <c r="C382" i="11" s="1"/>
  <c r="C385" i="11" s="1"/>
  <c r="C388" i="11" s="1"/>
  <c r="I73" i="9"/>
  <c r="I75" i="9" s="1"/>
  <c r="I74" i="9"/>
  <c r="C73" i="9"/>
  <c r="C75" i="9" s="1"/>
  <c r="C74" i="9"/>
  <c r="D73" i="9"/>
  <c r="D75" i="9" s="1"/>
  <c r="D74" i="9"/>
  <c r="E73" i="9"/>
  <c r="E75" i="9" s="1"/>
  <c r="E74" i="9"/>
  <c r="F73" i="9"/>
  <c r="F75" i="9" s="1"/>
  <c r="F74" i="9"/>
  <c r="G73" i="9"/>
  <c r="G75" i="9" s="1"/>
  <c r="G74" i="9"/>
  <c r="F86" i="9"/>
  <c r="B48" i="9"/>
  <c r="B49" i="9" s="1"/>
  <c r="B50" i="9" s="1"/>
  <c r="B51" i="9" s="1"/>
  <c r="B52" i="9"/>
  <c r="B55" i="9" s="1"/>
  <c r="G376" i="9"/>
  <c r="G379" i="9" s="1"/>
  <c r="G382" i="9" s="1"/>
  <c r="G385" i="9" s="1"/>
  <c r="G374" i="9"/>
  <c r="C48" i="9"/>
  <c r="C49" i="9" s="1"/>
  <c r="C50" i="9" s="1"/>
  <c r="C51" i="9" s="1"/>
  <c r="C53" i="9" s="1"/>
  <c r="C52" i="9"/>
  <c r="A48" i="9"/>
  <c r="A49" i="9" s="1"/>
  <c r="A50" i="9" s="1"/>
  <c r="A51" i="9" s="1"/>
  <c r="A52" i="9"/>
  <c r="A55" i="9" s="1"/>
  <c r="A149" i="9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48" i="9"/>
  <c r="C374" i="9"/>
  <c r="C376" i="9"/>
  <c r="C379" i="9" s="1"/>
  <c r="C382" i="9" s="1"/>
  <c r="C385" i="9" s="1"/>
  <c r="I376" i="9"/>
  <c r="I379" i="9" s="1"/>
  <c r="I382" i="9" s="1"/>
  <c r="I385" i="9" s="1"/>
  <c r="I374" i="9"/>
  <c r="C86" i="9"/>
  <c r="E145" i="9"/>
  <c r="E146" i="9" s="1"/>
  <c r="E147" i="9" s="1"/>
  <c r="E148" i="9" s="1"/>
  <c r="E144" i="9"/>
  <c r="B144" i="9"/>
  <c r="B145" i="9"/>
  <c r="B146" i="9" s="1"/>
  <c r="B147" i="9" s="1"/>
  <c r="G144" i="9"/>
  <c r="G145" i="9"/>
  <c r="G146" i="9" s="1"/>
  <c r="G147" i="9" s="1"/>
  <c r="G148" i="9" s="1"/>
  <c r="F145" i="9"/>
  <c r="F146" i="9" s="1"/>
  <c r="F147" i="9" s="1"/>
  <c r="F148" i="9" s="1"/>
  <c r="F144" i="9"/>
  <c r="G86" i="9"/>
  <c r="C145" i="9"/>
  <c r="C146" i="9" s="1"/>
  <c r="C147" i="9" s="1"/>
  <c r="C148" i="9" s="1"/>
  <c r="C144" i="9"/>
  <c r="D145" i="9"/>
  <c r="D146" i="9" s="1"/>
  <c r="D147" i="9" s="1"/>
  <c r="D148" i="9" s="1"/>
  <c r="D144" i="9"/>
  <c r="G144" i="7"/>
  <c r="G145" i="7"/>
  <c r="G146" i="7" s="1"/>
  <c r="G147" i="7" s="1"/>
  <c r="G148" i="7" s="1"/>
  <c r="A149" i="7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148" i="7"/>
  <c r="D145" i="7"/>
  <c r="D146" i="7" s="1"/>
  <c r="D147" i="7" s="1"/>
  <c r="D148" i="7" s="1"/>
  <c r="D144" i="7"/>
  <c r="F145" i="7"/>
  <c r="F146" i="7" s="1"/>
  <c r="F147" i="7" s="1"/>
  <c r="F148" i="7" s="1"/>
  <c r="F144" i="7"/>
  <c r="C48" i="7"/>
  <c r="C49" i="7" s="1"/>
  <c r="C50" i="7" s="1"/>
  <c r="C51" i="7" s="1"/>
  <c r="C52" i="7"/>
  <c r="C53" i="7" s="1"/>
  <c r="A52" i="7"/>
  <c r="A53" i="7" s="1"/>
  <c r="A54" i="7" s="1"/>
  <c r="A55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48" i="7"/>
  <c r="A49" i="7" s="1"/>
  <c r="A50" i="7" s="1"/>
  <c r="A51" i="7" s="1"/>
  <c r="B48" i="7"/>
  <c r="B49" i="7" s="1"/>
  <c r="B50" i="7" s="1"/>
  <c r="B51" i="7" s="1"/>
  <c r="B52" i="7"/>
  <c r="B53" i="7" s="1"/>
  <c r="B54" i="7" s="1"/>
  <c r="B55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E144" i="7"/>
  <c r="E145" i="7"/>
  <c r="E146" i="7" s="1"/>
  <c r="E147" i="7" s="1"/>
  <c r="E148" i="7" s="1"/>
  <c r="B145" i="7"/>
  <c r="B146" i="7" s="1"/>
  <c r="B147" i="7" s="1"/>
  <c r="C145" i="7"/>
  <c r="C146" i="7" s="1"/>
  <c r="C147" i="7" s="1"/>
  <c r="C148" i="7" s="1"/>
  <c r="B165" i="14" l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166" i="14"/>
  <c r="A86" i="14"/>
  <c r="A87" i="14"/>
  <c r="A375" i="14"/>
  <c r="A377" i="14"/>
  <c r="A380" i="14" s="1"/>
  <c r="A383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B87" i="14"/>
  <c r="B86" i="14"/>
  <c r="B76" i="13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73" i="13"/>
  <c r="B74" i="13" s="1"/>
  <c r="B167" i="13"/>
  <c r="B166" i="13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A376" i="13"/>
  <c r="A378" i="13"/>
  <c r="A381" i="13" s="1"/>
  <c r="A384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75" i="13"/>
  <c r="A72" i="13"/>
  <c r="A379" i="12"/>
  <c r="A382" i="12" s="1"/>
  <c r="A385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377" i="12"/>
  <c r="B167" i="12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168" i="12"/>
  <c r="B76" i="12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73" i="12"/>
  <c r="B74" i="12" s="1"/>
  <c r="A72" i="12"/>
  <c r="A75" i="12"/>
  <c r="A57" i="9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56" i="9"/>
  <c r="B56" i="9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A164" i="9"/>
  <c r="A166" i="9" s="1"/>
  <c r="A165" i="9"/>
  <c r="A75" i="11"/>
  <c r="A72" i="11"/>
  <c r="A73" i="11" s="1"/>
  <c r="B75" i="11"/>
  <c r="B72" i="11"/>
  <c r="B73" i="11" s="1"/>
  <c r="I375" i="9"/>
  <c r="I378" i="9" s="1"/>
  <c r="I381" i="9" s="1"/>
  <c r="I384" i="9" s="1"/>
  <c r="I377" i="9"/>
  <c r="I380" i="9" s="1"/>
  <c r="I383" i="9" s="1"/>
  <c r="C375" i="9"/>
  <c r="C378" i="9" s="1"/>
  <c r="C381" i="9" s="1"/>
  <c r="C384" i="9" s="1"/>
  <c r="C377" i="9"/>
  <c r="C380" i="9" s="1"/>
  <c r="C383" i="9" s="1"/>
  <c r="B148" i="9"/>
  <c r="B149" i="9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G377" i="9"/>
  <c r="G380" i="9" s="1"/>
  <c r="G383" i="9" s="1"/>
  <c r="G375" i="9"/>
  <c r="G378" i="9" s="1"/>
  <c r="G381" i="9" s="1"/>
  <c r="G384" i="9" s="1"/>
  <c r="B74" i="7"/>
  <c r="B72" i="7"/>
  <c r="B73" i="7" s="1"/>
  <c r="A74" i="7"/>
  <c r="A72" i="7"/>
  <c r="A73" i="7" s="1"/>
  <c r="B148" i="7"/>
  <c r="B149" i="7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A376" i="14" l="1"/>
  <c r="A379" i="14" s="1"/>
  <c r="A382" i="14" s="1"/>
  <c r="A385" i="14" s="1"/>
  <c r="A378" i="14"/>
  <c r="A381" i="14" s="1"/>
  <c r="A384" i="14" s="1"/>
  <c r="B375" i="14"/>
  <c r="B377" i="14"/>
  <c r="B380" i="14" s="1"/>
  <c r="B383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A76" i="13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73" i="13"/>
  <c r="A74" i="13" s="1"/>
  <c r="A379" i="13"/>
  <c r="A382" i="13" s="1"/>
  <c r="A385" i="13" s="1"/>
  <c r="A377" i="13"/>
  <c r="A380" i="13" s="1"/>
  <c r="A383" i="13" s="1"/>
  <c r="A386" i="13" s="1"/>
  <c r="B376" i="13"/>
  <c r="B378" i="13"/>
  <c r="B381" i="13" s="1"/>
  <c r="B384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87" i="13"/>
  <c r="B88" i="13"/>
  <c r="A86" i="9"/>
  <c r="A89" i="9" s="1"/>
  <c r="A90" i="9" s="1"/>
  <c r="A91" i="9" s="1"/>
  <c r="A92" i="9" s="1"/>
  <c r="A93" i="9" s="1"/>
  <c r="A167" i="9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74" i="9"/>
  <c r="A76" i="12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73" i="12"/>
  <c r="A74" i="12" s="1"/>
  <c r="B88" i="12"/>
  <c r="B87" i="12"/>
  <c r="B89" i="12" s="1"/>
  <c r="B90" i="12" s="1"/>
  <c r="B91" i="12" s="1"/>
  <c r="B92" i="12" s="1"/>
  <c r="B93" i="12" s="1"/>
  <c r="B94" i="12" s="1"/>
  <c r="B95" i="12" s="1"/>
  <c r="B96" i="12" s="1"/>
  <c r="B379" i="12"/>
  <c r="B382" i="12" s="1"/>
  <c r="B385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377" i="12"/>
  <c r="A378" i="12"/>
  <c r="A381" i="12" s="1"/>
  <c r="A384" i="12" s="1"/>
  <c r="A387" i="12" s="1"/>
  <c r="A380" i="12"/>
  <c r="A383" i="12" s="1"/>
  <c r="A386" i="12" s="1"/>
  <c r="A72" i="9"/>
  <c r="A73" i="9" s="1"/>
  <c r="B71" i="9"/>
  <c r="B74" i="9"/>
  <c r="B164" i="9"/>
  <c r="B166" i="9" s="1"/>
  <c r="B165" i="9"/>
  <c r="G76" i="4"/>
  <c r="G77" i="4" s="1"/>
  <c r="G78" i="4" s="1"/>
  <c r="G79" i="4" s="1"/>
  <c r="A134" i="4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6" i="4" s="1"/>
  <c r="A147" i="4" s="1"/>
  <c r="A148" i="4" s="1"/>
  <c r="B134" i="4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C134" i="4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D134" i="4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E134" i="4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G134" i="4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I207" i="6"/>
  <c r="I208" i="6" s="1"/>
  <c r="I209" i="6" s="1"/>
  <c r="I210" i="6" s="1"/>
  <c r="I211" i="6" s="1"/>
  <c r="I212" i="6" s="1"/>
  <c r="I213" i="6" s="1"/>
  <c r="I214" i="6" s="1"/>
  <c r="I215" i="6" s="1"/>
  <c r="I216" i="6" s="1"/>
  <c r="I217" i="6" s="1"/>
  <c r="I218" i="6" s="1"/>
  <c r="I219" i="6" s="1"/>
  <c r="I220" i="6" s="1"/>
  <c r="I221" i="6" s="1"/>
  <c r="I222" i="6" s="1"/>
  <c r="I223" i="6" s="1"/>
  <c r="I224" i="6" s="1"/>
  <c r="I225" i="6" s="1"/>
  <c r="I226" i="6" s="1"/>
  <c r="I227" i="6" s="1"/>
  <c r="I228" i="6" s="1"/>
  <c r="I229" i="6" s="1"/>
  <c r="I230" i="6" s="1"/>
  <c r="I231" i="6" s="1"/>
  <c r="I232" i="6" s="1"/>
  <c r="I233" i="6" s="1"/>
  <c r="I234" i="6" s="1"/>
  <c r="I235" i="6" s="1"/>
  <c r="I236" i="6" s="1"/>
  <c r="I237" i="6" s="1"/>
  <c r="I238" i="6" s="1"/>
  <c r="I239" i="6" s="1"/>
  <c r="I240" i="6" s="1"/>
  <c r="I241" i="6" s="1"/>
  <c r="I242" i="6" s="1"/>
  <c r="I243" i="6" s="1"/>
  <c r="I244" i="6" s="1"/>
  <c r="I245" i="6" s="1"/>
  <c r="I246" i="6" s="1"/>
  <c r="I247" i="6" s="1"/>
  <c r="I248" i="6" s="1"/>
  <c r="I249" i="6" s="1"/>
  <c r="I250" i="6" s="1"/>
  <c r="I251" i="6" s="1"/>
  <c r="I252" i="6" s="1"/>
  <c r="I253" i="6" s="1"/>
  <c r="I254" i="6" s="1"/>
  <c r="I255" i="6" s="1"/>
  <c r="I256" i="6" s="1"/>
  <c r="I257" i="6" s="1"/>
  <c r="I258" i="6" s="1"/>
  <c r="I259" i="6" s="1"/>
  <c r="I260" i="6" s="1"/>
  <c r="I261" i="6" s="1"/>
  <c r="I262" i="6" s="1"/>
  <c r="I263" i="6" s="1"/>
  <c r="I264" i="6" s="1"/>
  <c r="I265" i="6" s="1"/>
  <c r="I266" i="6" s="1"/>
  <c r="I267" i="6" s="1"/>
  <c r="I268" i="6" s="1"/>
  <c r="I269" i="6" s="1"/>
  <c r="I270" i="6" s="1"/>
  <c r="I271" i="6" s="1"/>
  <c r="I272" i="6" s="1"/>
  <c r="I273" i="6" s="1"/>
  <c r="I274" i="6" s="1"/>
  <c r="I275" i="6" s="1"/>
  <c r="I276" i="6" s="1"/>
  <c r="I277" i="6" s="1"/>
  <c r="I278" i="6" s="1"/>
  <c r="I279" i="6" s="1"/>
  <c r="I280" i="6" s="1"/>
  <c r="I281" i="6" s="1"/>
  <c r="I282" i="6" s="1"/>
  <c r="I283" i="6" s="1"/>
  <c r="I284" i="6" s="1"/>
  <c r="I285" i="6" s="1"/>
  <c r="I286" i="6" s="1"/>
  <c r="I287" i="6" s="1"/>
  <c r="I288" i="6" s="1"/>
  <c r="I289" i="6" s="1"/>
  <c r="I290" i="6" s="1"/>
  <c r="I291" i="6" s="1"/>
  <c r="I292" i="6" s="1"/>
  <c r="I293" i="6" s="1"/>
  <c r="I294" i="6" s="1"/>
  <c r="I295" i="6" s="1"/>
  <c r="I296" i="6" s="1"/>
  <c r="I297" i="6" s="1"/>
  <c r="I298" i="6" s="1"/>
  <c r="I299" i="6" s="1"/>
  <c r="I300" i="6" s="1"/>
  <c r="I301" i="6" s="1"/>
  <c r="I302" i="6" s="1"/>
  <c r="I303" i="6" s="1"/>
  <c r="I304" i="6" s="1"/>
  <c r="I305" i="6" s="1"/>
  <c r="I306" i="6" s="1"/>
  <c r="I307" i="6" s="1"/>
  <c r="I308" i="6" s="1"/>
  <c r="I309" i="6" s="1"/>
  <c r="I310" i="6" s="1"/>
  <c r="I311" i="6" s="1"/>
  <c r="I312" i="6" s="1"/>
  <c r="I313" i="6" s="1"/>
  <c r="I314" i="6" s="1"/>
  <c r="I315" i="6" s="1"/>
  <c r="I316" i="6" s="1"/>
  <c r="I317" i="6" s="1"/>
  <c r="I318" i="6" s="1"/>
  <c r="I319" i="6" s="1"/>
  <c r="I320" i="6" s="1"/>
  <c r="I321" i="6" s="1"/>
  <c r="I322" i="6" s="1"/>
  <c r="I323" i="6" s="1"/>
  <c r="I324" i="6" s="1"/>
  <c r="I325" i="6" s="1"/>
  <c r="I326" i="6" s="1"/>
  <c r="I327" i="6" s="1"/>
  <c r="I328" i="6" s="1"/>
  <c r="I329" i="6" s="1"/>
  <c r="I330" i="6" s="1"/>
  <c r="I331" i="6" s="1"/>
  <c r="I332" i="6" s="1"/>
  <c r="I333" i="6" s="1"/>
  <c r="I334" i="6" s="1"/>
  <c r="I335" i="6" s="1"/>
  <c r="I336" i="6" s="1"/>
  <c r="I337" i="6" s="1"/>
  <c r="I338" i="6" s="1"/>
  <c r="I339" i="6" s="1"/>
  <c r="I340" i="6" s="1"/>
  <c r="I341" i="6" s="1"/>
  <c r="I342" i="6" s="1"/>
  <c r="I343" i="6" s="1"/>
  <c r="I344" i="6" s="1"/>
  <c r="I345" i="6" s="1"/>
  <c r="I346" i="6" s="1"/>
  <c r="I347" i="6" s="1"/>
  <c r="I348" i="6" s="1"/>
  <c r="I349" i="6" s="1"/>
  <c r="I350" i="6" s="1"/>
  <c r="I351" i="6" s="1"/>
  <c r="I352" i="6" s="1"/>
  <c r="I353" i="6" s="1"/>
  <c r="I354" i="6" s="1"/>
  <c r="I355" i="6" s="1"/>
  <c r="I356" i="6" s="1"/>
  <c r="I357" i="6" s="1"/>
  <c r="I358" i="6" s="1"/>
  <c r="I359" i="6" s="1"/>
  <c r="C201" i="6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4" i="6" s="1"/>
  <c r="C245" i="6" s="1"/>
  <c r="C246" i="6" s="1"/>
  <c r="C247" i="6" s="1"/>
  <c r="C248" i="6" s="1"/>
  <c r="C249" i="6" s="1"/>
  <c r="C250" i="6" s="1"/>
  <c r="C251" i="6" s="1"/>
  <c r="C252" i="6" s="1"/>
  <c r="C253" i="6" s="1"/>
  <c r="C254" i="6" s="1"/>
  <c r="C255" i="6" s="1"/>
  <c r="C256" i="6" s="1"/>
  <c r="C257" i="6" s="1"/>
  <c r="C258" i="6" s="1"/>
  <c r="C259" i="6" s="1"/>
  <c r="C260" i="6" s="1"/>
  <c r="C261" i="6" s="1"/>
  <c r="C262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74" i="6" s="1"/>
  <c r="C275" i="6" s="1"/>
  <c r="C276" i="6" s="1"/>
  <c r="C277" i="6" s="1"/>
  <c r="C278" i="6" s="1"/>
  <c r="C279" i="6" s="1"/>
  <c r="C280" i="6" s="1"/>
  <c r="C281" i="6" s="1"/>
  <c r="C282" i="6" s="1"/>
  <c r="C283" i="6" s="1"/>
  <c r="C284" i="6" s="1"/>
  <c r="C285" i="6" s="1"/>
  <c r="C286" i="6" s="1"/>
  <c r="C287" i="6" s="1"/>
  <c r="C288" i="6" s="1"/>
  <c r="C289" i="6" s="1"/>
  <c r="C290" i="6" s="1"/>
  <c r="C291" i="6" s="1"/>
  <c r="C292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305" i="6" s="1"/>
  <c r="C306" i="6" s="1"/>
  <c r="C307" i="6" s="1"/>
  <c r="C308" i="6" s="1"/>
  <c r="C309" i="6" s="1"/>
  <c r="C310" i="6" s="1"/>
  <c r="C311" i="6" s="1"/>
  <c r="C312" i="6" s="1"/>
  <c r="C313" i="6" s="1"/>
  <c r="C314" i="6" s="1"/>
  <c r="C315" i="6" s="1"/>
  <c r="C316" i="6" s="1"/>
  <c r="C317" i="6" s="1"/>
  <c r="C318" i="6" s="1"/>
  <c r="C319" i="6" s="1"/>
  <c r="C320" i="6" s="1"/>
  <c r="C321" i="6" s="1"/>
  <c r="C322" i="6" s="1"/>
  <c r="C323" i="6" s="1"/>
  <c r="C324" i="6" s="1"/>
  <c r="C325" i="6" s="1"/>
  <c r="C326" i="6" s="1"/>
  <c r="C327" i="6" s="1"/>
  <c r="C328" i="6" s="1"/>
  <c r="C329" i="6" s="1"/>
  <c r="C330" i="6" s="1"/>
  <c r="C331" i="6" s="1"/>
  <c r="C332" i="6" s="1"/>
  <c r="C333" i="6" s="1"/>
  <c r="C334" i="6" s="1"/>
  <c r="C335" i="6" s="1"/>
  <c r="C336" i="6" s="1"/>
  <c r="C337" i="6" s="1"/>
  <c r="C338" i="6" s="1"/>
  <c r="C339" i="6" s="1"/>
  <c r="C340" i="6" s="1"/>
  <c r="C341" i="6" s="1"/>
  <c r="C342" i="6" s="1"/>
  <c r="C343" i="6" s="1"/>
  <c r="C344" i="6" s="1"/>
  <c r="C345" i="6" s="1"/>
  <c r="C346" i="6" s="1"/>
  <c r="C347" i="6" s="1"/>
  <c r="C348" i="6" s="1"/>
  <c r="C349" i="6" s="1"/>
  <c r="C350" i="6" s="1"/>
  <c r="C351" i="6" s="1"/>
  <c r="C352" i="6" s="1"/>
  <c r="C353" i="6" s="1"/>
  <c r="C354" i="6" s="1"/>
  <c r="C355" i="6" s="1"/>
  <c r="C356" i="6" s="1"/>
  <c r="C357" i="6" s="1"/>
  <c r="C358" i="6" s="1"/>
  <c r="C359" i="6" s="1"/>
  <c r="I186" i="6"/>
  <c r="I187" i="6" s="1"/>
  <c r="I188" i="6" s="1"/>
  <c r="I189" i="6" s="1"/>
  <c r="I190" i="6" s="1"/>
  <c r="I191" i="6" s="1"/>
  <c r="I192" i="6" s="1"/>
  <c r="I193" i="6" s="1"/>
  <c r="I194" i="6" s="1"/>
  <c r="I195" i="6" s="1"/>
  <c r="I196" i="6" s="1"/>
  <c r="I197" i="6" s="1"/>
  <c r="I198" i="6" s="1"/>
  <c r="I199" i="6" s="1"/>
  <c r="I200" i="6" s="1"/>
  <c r="I201" i="6" s="1"/>
  <c r="I202" i="6" s="1"/>
  <c r="I203" i="6" s="1"/>
  <c r="I204" i="6" s="1"/>
  <c r="I205" i="6" s="1"/>
  <c r="I206" i="6" s="1"/>
  <c r="I170" i="6"/>
  <c r="I171" i="6" s="1"/>
  <c r="I172" i="6" s="1"/>
  <c r="I173" i="6" s="1"/>
  <c r="I174" i="6" s="1"/>
  <c r="I175" i="6" s="1"/>
  <c r="I176" i="6" s="1"/>
  <c r="I177" i="6" s="1"/>
  <c r="I178" i="6" s="1"/>
  <c r="I179" i="6" s="1"/>
  <c r="I180" i="6" s="1"/>
  <c r="I181" i="6" s="1"/>
  <c r="I182" i="6" s="1"/>
  <c r="I183" i="6" s="1"/>
  <c r="I184" i="6" s="1"/>
  <c r="I185" i="6" s="1"/>
  <c r="I169" i="6"/>
  <c r="G169" i="6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78" i="6" s="1"/>
  <c r="G279" i="6" s="1"/>
  <c r="G280" i="6" s="1"/>
  <c r="G281" i="6" s="1"/>
  <c r="G282" i="6" s="1"/>
  <c r="G283" i="6" s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G351" i="6" s="1"/>
  <c r="G352" i="6" s="1"/>
  <c r="G353" i="6" s="1"/>
  <c r="G354" i="6" s="1"/>
  <c r="G355" i="6" s="1"/>
  <c r="G356" i="6" s="1"/>
  <c r="G357" i="6" s="1"/>
  <c r="G358" i="6" s="1"/>
  <c r="G359" i="6" s="1"/>
  <c r="C169" i="6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1" i="6" s="1"/>
  <c r="C192" i="6" s="1"/>
  <c r="C193" i="6" s="1"/>
  <c r="C194" i="6" s="1"/>
  <c r="C195" i="6" s="1"/>
  <c r="C196" i="6" s="1"/>
  <c r="C197" i="6" s="1"/>
  <c r="C198" i="6" s="1"/>
  <c r="C199" i="6" s="1"/>
  <c r="C200" i="6" s="1"/>
  <c r="F160" i="6"/>
  <c r="F161" i="6" s="1"/>
  <c r="F162" i="6" s="1"/>
  <c r="F163" i="6" s="1"/>
  <c r="F164" i="6" s="1"/>
  <c r="F165" i="6" s="1"/>
  <c r="F166" i="6" s="1"/>
  <c r="F167" i="6" s="1"/>
  <c r="D160" i="6"/>
  <c r="D161" i="6" s="1"/>
  <c r="D162" i="6" s="1"/>
  <c r="D163" i="6" s="1"/>
  <c r="D164" i="6" s="1"/>
  <c r="D165" i="6" s="1"/>
  <c r="D166" i="6" s="1"/>
  <c r="D167" i="6" s="1"/>
  <c r="C160" i="6"/>
  <c r="C161" i="6" s="1"/>
  <c r="C162" i="6" s="1"/>
  <c r="C163" i="6" s="1"/>
  <c r="C164" i="6" s="1"/>
  <c r="C165" i="6" s="1"/>
  <c r="C166" i="6" s="1"/>
  <c r="C167" i="6" s="1"/>
  <c r="G159" i="6"/>
  <c r="G160" i="6" s="1"/>
  <c r="G161" i="6" s="1"/>
  <c r="G162" i="6" s="1"/>
  <c r="G163" i="6" s="1"/>
  <c r="G164" i="6" s="1"/>
  <c r="G165" i="6" s="1"/>
  <c r="G166" i="6" s="1"/>
  <c r="G167" i="6" s="1"/>
  <c r="F159" i="6"/>
  <c r="E159" i="6"/>
  <c r="E160" i="6" s="1"/>
  <c r="E161" i="6" s="1"/>
  <c r="E162" i="6" s="1"/>
  <c r="E163" i="6" s="1"/>
  <c r="E164" i="6" s="1"/>
  <c r="E165" i="6" s="1"/>
  <c r="E166" i="6" s="1"/>
  <c r="E167" i="6" s="1"/>
  <c r="D159" i="6"/>
  <c r="C159" i="6"/>
  <c r="E155" i="6"/>
  <c r="E156" i="6" s="1"/>
  <c r="E157" i="6" s="1"/>
  <c r="G153" i="6"/>
  <c r="G154" i="6" s="1"/>
  <c r="G155" i="6" s="1"/>
  <c r="G156" i="6" s="1"/>
  <c r="G157" i="6" s="1"/>
  <c r="I152" i="6"/>
  <c r="I153" i="6" s="1"/>
  <c r="I154" i="6" s="1"/>
  <c r="I155" i="6" s="1"/>
  <c r="I156" i="6" s="1"/>
  <c r="I157" i="6" s="1"/>
  <c r="I151" i="6"/>
  <c r="G151" i="6"/>
  <c r="G152" i="6" s="1"/>
  <c r="F151" i="6"/>
  <c r="F152" i="6" s="1"/>
  <c r="F153" i="6" s="1"/>
  <c r="F154" i="6" s="1"/>
  <c r="F155" i="6" s="1"/>
  <c r="F156" i="6" s="1"/>
  <c r="F157" i="6" s="1"/>
  <c r="E151" i="6"/>
  <c r="E152" i="6" s="1"/>
  <c r="E153" i="6" s="1"/>
  <c r="E154" i="6" s="1"/>
  <c r="D151" i="6"/>
  <c r="D152" i="6" s="1"/>
  <c r="D153" i="6" s="1"/>
  <c r="D154" i="6" s="1"/>
  <c r="D155" i="6" s="1"/>
  <c r="D156" i="6" s="1"/>
  <c r="D157" i="6" s="1"/>
  <c r="C151" i="6"/>
  <c r="C152" i="6" s="1"/>
  <c r="C153" i="6" s="1"/>
  <c r="C154" i="6" s="1"/>
  <c r="C155" i="6" s="1"/>
  <c r="C156" i="6" s="1"/>
  <c r="C157" i="6" s="1"/>
  <c r="A150" i="6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E142" i="6"/>
  <c r="E143" i="6" s="1"/>
  <c r="E144" i="6" s="1"/>
  <c r="G141" i="6"/>
  <c r="G142" i="6" s="1"/>
  <c r="G143" i="6" s="1"/>
  <c r="G144" i="6" s="1"/>
  <c r="F141" i="6"/>
  <c r="F142" i="6" s="1"/>
  <c r="F143" i="6" s="1"/>
  <c r="F144" i="6" s="1"/>
  <c r="F138" i="6"/>
  <c r="F139" i="6" s="1"/>
  <c r="F140" i="6" s="1"/>
  <c r="D138" i="6"/>
  <c r="D139" i="6" s="1"/>
  <c r="D140" i="6" s="1"/>
  <c r="D141" i="6" s="1"/>
  <c r="D142" i="6" s="1"/>
  <c r="D143" i="6" s="1"/>
  <c r="D144" i="6" s="1"/>
  <c r="C138" i="6"/>
  <c r="C139" i="6" s="1"/>
  <c r="C140" i="6" s="1"/>
  <c r="C141" i="6" s="1"/>
  <c r="C142" i="6" s="1"/>
  <c r="C143" i="6" s="1"/>
  <c r="C144" i="6" s="1"/>
  <c r="C137" i="6"/>
  <c r="B137" i="6"/>
  <c r="B138" i="6" s="1"/>
  <c r="B139" i="6" s="1"/>
  <c r="B140" i="6" s="1"/>
  <c r="B141" i="6" s="1"/>
  <c r="B142" i="6" s="1"/>
  <c r="B143" i="6" s="1"/>
  <c r="B144" i="6" s="1"/>
  <c r="F135" i="6"/>
  <c r="F136" i="6" s="1"/>
  <c r="F137" i="6" s="1"/>
  <c r="A135" i="6"/>
  <c r="A136" i="6" s="1"/>
  <c r="A137" i="6" s="1"/>
  <c r="A138" i="6" s="1"/>
  <c r="A139" i="6" s="1"/>
  <c r="A140" i="6" s="1"/>
  <c r="A141" i="6" s="1"/>
  <c r="A142" i="6" s="1"/>
  <c r="A143" i="6" s="1"/>
  <c r="A144" i="6" s="1"/>
  <c r="A146" i="6" s="1"/>
  <c r="A147" i="6" s="1"/>
  <c r="A148" i="6" s="1"/>
  <c r="A149" i="6" s="1"/>
  <c r="G134" i="6"/>
  <c r="G135" i="6" s="1"/>
  <c r="G136" i="6" s="1"/>
  <c r="G137" i="6" s="1"/>
  <c r="G138" i="6" s="1"/>
  <c r="G139" i="6" s="1"/>
  <c r="G140" i="6" s="1"/>
  <c r="F134" i="6"/>
  <c r="E134" i="6"/>
  <c r="E135" i="6" s="1"/>
  <c r="E136" i="6" s="1"/>
  <c r="E137" i="6" s="1"/>
  <c r="E138" i="6" s="1"/>
  <c r="E139" i="6" s="1"/>
  <c r="E140" i="6" s="1"/>
  <c r="E141" i="6" s="1"/>
  <c r="D134" i="6"/>
  <c r="D135" i="6" s="1"/>
  <c r="D136" i="6" s="1"/>
  <c r="D137" i="6" s="1"/>
  <c r="C134" i="6"/>
  <c r="C135" i="6" s="1"/>
  <c r="C136" i="6" s="1"/>
  <c r="B134" i="6"/>
  <c r="B135" i="6" s="1"/>
  <c r="B136" i="6" s="1"/>
  <c r="A134" i="6"/>
  <c r="I132" i="6"/>
  <c r="F131" i="6"/>
  <c r="F132" i="6" s="1"/>
  <c r="E131" i="6"/>
  <c r="E132" i="6" s="1"/>
  <c r="D131" i="6"/>
  <c r="D132" i="6" s="1"/>
  <c r="C131" i="6"/>
  <c r="C132" i="6" s="1"/>
  <c r="B131" i="6"/>
  <c r="B132" i="6" s="1"/>
  <c r="A131" i="6"/>
  <c r="A132" i="6" s="1"/>
  <c r="I130" i="6"/>
  <c r="I131" i="6" s="1"/>
  <c r="G130" i="6"/>
  <c r="G131" i="6" s="1"/>
  <c r="G132" i="6" s="1"/>
  <c r="F130" i="6"/>
  <c r="E130" i="6"/>
  <c r="D130" i="6"/>
  <c r="C130" i="6"/>
  <c r="B130" i="6"/>
  <c r="A130" i="6"/>
  <c r="G115" i="6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F115" i="6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E115" i="6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C110" i="6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B108" i="6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G102" i="6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E102" i="6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G99" i="6"/>
  <c r="G100" i="6" s="1"/>
  <c r="G101" i="6" s="1"/>
  <c r="F99" i="6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E99" i="6"/>
  <c r="E100" i="6" s="1"/>
  <c r="E101" i="6" s="1"/>
  <c r="C99" i="6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G97" i="6"/>
  <c r="G98" i="6" s="1"/>
  <c r="F97" i="6"/>
  <c r="F98" i="6" s="1"/>
  <c r="E97" i="6"/>
  <c r="E98" i="6" s="1"/>
  <c r="D97" i="6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D125" i="6" s="1"/>
  <c r="D126" i="6" s="1"/>
  <c r="D127" i="6" s="1"/>
  <c r="D128" i="6" s="1"/>
  <c r="C97" i="6"/>
  <c r="C98" i="6" s="1"/>
  <c r="A97" i="6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G96" i="6"/>
  <c r="F96" i="6"/>
  <c r="E96" i="6"/>
  <c r="D96" i="6"/>
  <c r="C96" i="6"/>
  <c r="B96" i="6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A96" i="6"/>
  <c r="G90" i="6"/>
  <c r="G91" i="6" s="1"/>
  <c r="G92" i="6" s="1"/>
  <c r="G93" i="6" s="1"/>
  <c r="G94" i="6" s="1"/>
  <c r="F90" i="6"/>
  <c r="F91" i="6" s="1"/>
  <c r="F92" i="6" s="1"/>
  <c r="F93" i="6" s="1"/>
  <c r="F94" i="6" s="1"/>
  <c r="D90" i="6"/>
  <c r="D91" i="6" s="1"/>
  <c r="D92" i="6" s="1"/>
  <c r="D93" i="6" s="1"/>
  <c r="D94" i="6" s="1"/>
  <c r="C90" i="6"/>
  <c r="C91" i="6" s="1"/>
  <c r="C92" i="6" s="1"/>
  <c r="C93" i="6" s="1"/>
  <c r="C94" i="6" s="1"/>
  <c r="I89" i="6"/>
  <c r="I90" i="6" s="1"/>
  <c r="I91" i="6" s="1"/>
  <c r="I92" i="6" s="1"/>
  <c r="I93" i="6" s="1"/>
  <c r="I94" i="6" s="1"/>
  <c r="G89" i="6"/>
  <c r="F89" i="6"/>
  <c r="D89" i="6"/>
  <c r="C89" i="6"/>
  <c r="F87" i="6"/>
  <c r="E87" i="6"/>
  <c r="E88" i="6" s="1"/>
  <c r="E89" i="6" s="1"/>
  <c r="E90" i="6" s="1"/>
  <c r="E91" i="6" s="1"/>
  <c r="E92" i="6" s="1"/>
  <c r="E93" i="6" s="1"/>
  <c r="E94" i="6" s="1"/>
  <c r="D87" i="6"/>
  <c r="C85" i="6"/>
  <c r="C86" i="6" s="1"/>
  <c r="C87" i="6" s="1"/>
  <c r="G84" i="6"/>
  <c r="G85" i="6" s="1"/>
  <c r="G86" i="6" s="1"/>
  <c r="G87" i="6" s="1"/>
  <c r="G83" i="6"/>
  <c r="F83" i="6"/>
  <c r="F84" i="6" s="1"/>
  <c r="F85" i="6" s="1"/>
  <c r="F86" i="6" s="1"/>
  <c r="E83" i="6"/>
  <c r="E84" i="6" s="1"/>
  <c r="E85" i="6" s="1"/>
  <c r="E86" i="6" s="1"/>
  <c r="D83" i="6"/>
  <c r="D84" i="6" s="1"/>
  <c r="D85" i="6" s="1"/>
  <c r="D86" i="6" s="1"/>
  <c r="C83" i="6"/>
  <c r="C84" i="6" s="1"/>
  <c r="G82" i="6"/>
  <c r="F82" i="6"/>
  <c r="E82" i="6"/>
  <c r="D82" i="6"/>
  <c r="C82" i="6"/>
  <c r="F80" i="6"/>
  <c r="E80" i="6"/>
  <c r="D80" i="6"/>
  <c r="G77" i="6"/>
  <c r="G78" i="6" s="1"/>
  <c r="G79" i="6" s="1"/>
  <c r="G80" i="6" s="1"/>
  <c r="F77" i="6"/>
  <c r="F78" i="6" s="1"/>
  <c r="F79" i="6" s="1"/>
  <c r="E77" i="6"/>
  <c r="E78" i="6" s="1"/>
  <c r="E79" i="6" s="1"/>
  <c r="D77" i="6"/>
  <c r="D78" i="6" s="1"/>
  <c r="D79" i="6" s="1"/>
  <c r="C77" i="6"/>
  <c r="C78" i="6" s="1"/>
  <c r="C79" i="6" s="1"/>
  <c r="C80" i="6" s="1"/>
  <c r="D66" i="6"/>
  <c r="D67" i="6" s="1"/>
  <c r="D68" i="6" s="1"/>
  <c r="D69" i="6" s="1"/>
  <c r="D70" i="6" s="1"/>
  <c r="D71" i="6" s="1"/>
  <c r="D72" i="6" s="1"/>
  <c r="D73" i="6" s="1"/>
  <c r="D74" i="6" s="1"/>
  <c r="D75" i="6" s="1"/>
  <c r="C66" i="6"/>
  <c r="C67" i="6" s="1"/>
  <c r="C68" i="6" s="1"/>
  <c r="C69" i="6" s="1"/>
  <c r="C70" i="6" s="1"/>
  <c r="C71" i="6" s="1"/>
  <c r="C72" i="6" s="1"/>
  <c r="C73" i="6" s="1"/>
  <c r="C74" i="6" s="1"/>
  <c r="C75" i="6" s="1"/>
  <c r="G58" i="6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F58" i="6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G56" i="6"/>
  <c r="G57" i="6" s="1"/>
  <c r="F56" i="6"/>
  <c r="F57" i="6" s="1"/>
  <c r="G55" i="6"/>
  <c r="F55" i="6"/>
  <c r="E55" i="6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D55" i="6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C55" i="6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D23" i="6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F19" i="6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B17" i="6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D13" i="6"/>
  <c r="D14" i="6" s="1"/>
  <c r="D15" i="6" s="1"/>
  <c r="D16" i="6" s="1"/>
  <c r="D17" i="6" s="1"/>
  <c r="D18" i="6" s="1"/>
  <c r="D19" i="6" s="1"/>
  <c r="D20" i="6" s="1"/>
  <c r="D21" i="6" s="1"/>
  <c r="D22" i="6" s="1"/>
  <c r="B13" i="6"/>
  <c r="B14" i="6" s="1"/>
  <c r="B15" i="6" s="1"/>
  <c r="B16" i="6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F9" i="6"/>
  <c r="F10" i="6" s="1"/>
  <c r="F11" i="6" s="1"/>
  <c r="F12" i="6" s="1"/>
  <c r="F13" i="6" s="1"/>
  <c r="F14" i="6" s="1"/>
  <c r="F15" i="6" s="1"/>
  <c r="F16" i="6" s="1"/>
  <c r="F17" i="6" s="1"/>
  <c r="F18" i="6" s="1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F7" i="6"/>
  <c r="F8" i="6" s="1"/>
  <c r="E7" i="6"/>
  <c r="E8" i="6" s="1"/>
  <c r="D7" i="6"/>
  <c r="D8" i="6" s="1"/>
  <c r="D9" i="6" s="1"/>
  <c r="D10" i="6" s="1"/>
  <c r="D11" i="6" s="1"/>
  <c r="D12" i="6" s="1"/>
  <c r="C7" i="6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B7" i="6"/>
  <c r="B8" i="6" s="1"/>
  <c r="B9" i="6" s="1"/>
  <c r="B10" i="6" s="1"/>
  <c r="B11" i="6" s="1"/>
  <c r="B12" i="6" s="1"/>
  <c r="A7" i="6"/>
  <c r="A8" i="6" s="1"/>
  <c r="A9" i="6" s="1"/>
  <c r="A10" i="6" s="1"/>
  <c r="A11" i="6" s="1"/>
  <c r="A12" i="6" s="1"/>
  <c r="I172" i="5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G172" i="5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 s="1"/>
  <c r="G258" i="5" s="1"/>
  <c r="G259" i="5" s="1"/>
  <c r="G260" i="5" s="1"/>
  <c r="G261" i="5" s="1"/>
  <c r="G262" i="5" s="1"/>
  <c r="G263" i="5" s="1"/>
  <c r="G264" i="5" s="1"/>
  <c r="G265" i="5" s="1"/>
  <c r="G266" i="5" s="1"/>
  <c r="G267" i="5" s="1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G296" i="5" s="1"/>
  <c r="G297" i="5" s="1"/>
  <c r="G298" i="5" s="1"/>
  <c r="G299" i="5" s="1"/>
  <c r="G300" i="5" s="1"/>
  <c r="G301" i="5" s="1"/>
  <c r="G302" i="5" s="1"/>
  <c r="G303" i="5" s="1"/>
  <c r="G304" i="5" s="1"/>
  <c r="G305" i="5" s="1"/>
  <c r="G306" i="5" s="1"/>
  <c r="G307" i="5" s="1"/>
  <c r="G308" i="5" s="1"/>
  <c r="G309" i="5" s="1"/>
  <c r="G310" i="5" s="1"/>
  <c r="G311" i="5" s="1"/>
  <c r="G312" i="5" s="1"/>
  <c r="G313" i="5" s="1"/>
  <c r="G314" i="5" s="1"/>
  <c r="G315" i="5" s="1"/>
  <c r="G316" i="5" s="1"/>
  <c r="G317" i="5" s="1"/>
  <c r="G318" i="5" s="1"/>
  <c r="G319" i="5" s="1"/>
  <c r="G320" i="5" s="1"/>
  <c r="G321" i="5" s="1"/>
  <c r="G322" i="5" s="1"/>
  <c r="G323" i="5" s="1"/>
  <c r="G324" i="5" s="1"/>
  <c r="G325" i="5" s="1"/>
  <c r="G326" i="5" s="1"/>
  <c r="G327" i="5" s="1"/>
  <c r="G328" i="5" s="1"/>
  <c r="G329" i="5" s="1"/>
  <c r="G330" i="5" s="1"/>
  <c r="G331" i="5" s="1"/>
  <c r="G332" i="5" s="1"/>
  <c r="G333" i="5" s="1"/>
  <c r="G334" i="5" s="1"/>
  <c r="G335" i="5" s="1"/>
  <c r="G336" i="5" s="1"/>
  <c r="G337" i="5" s="1"/>
  <c r="G338" i="5" s="1"/>
  <c r="G339" i="5" s="1"/>
  <c r="G340" i="5" s="1"/>
  <c r="G341" i="5" s="1"/>
  <c r="G342" i="5" s="1"/>
  <c r="G343" i="5" s="1"/>
  <c r="G344" i="5" s="1"/>
  <c r="G345" i="5" s="1"/>
  <c r="G346" i="5" s="1"/>
  <c r="G347" i="5" s="1"/>
  <c r="G348" i="5" s="1"/>
  <c r="G349" i="5" s="1"/>
  <c r="G350" i="5" s="1"/>
  <c r="G351" i="5" s="1"/>
  <c r="G352" i="5" s="1"/>
  <c r="G353" i="5" s="1"/>
  <c r="G354" i="5" s="1"/>
  <c r="G355" i="5" s="1"/>
  <c r="G356" i="5" s="1"/>
  <c r="G357" i="5" s="1"/>
  <c r="C172" i="5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205" i="5" s="1"/>
  <c r="C206" i="5" s="1"/>
  <c r="C207" i="5" s="1"/>
  <c r="C208" i="5" s="1"/>
  <c r="C209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4" i="5" s="1"/>
  <c r="C245" i="5" s="1"/>
  <c r="C246" i="5" s="1"/>
  <c r="C247" i="5" s="1"/>
  <c r="C248" i="5" s="1"/>
  <c r="C249" i="5" s="1"/>
  <c r="C250" i="5" s="1"/>
  <c r="C251" i="5" s="1"/>
  <c r="C252" i="5" s="1"/>
  <c r="C253" i="5" s="1"/>
  <c r="C254" i="5" s="1"/>
  <c r="C255" i="5" s="1"/>
  <c r="C256" i="5" s="1"/>
  <c r="C257" i="5" s="1"/>
  <c r="C258" i="5" s="1"/>
  <c r="C259" i="5" s="1"/>
  <c r="C260" i="5" s="1"/>
  <c r="C261" i="5" s="1"/>
  <c r="C262" i="5" s="1"/>
  <c r="C263" i="5" s="1"/>
  <c r="C264" i="5" s="1"/>
  <c r="C265" i="5" s="1"/>
  <c r="C266" i="5" s="1"/>
  <c r="C267" i="5" s="1"/>
  <c r="C268" i="5" s="1"/>
  <c r="C269" i="5" s="1"/>
  <c r="C270" i="5" s="1"/>
  <c r="C271" i="5" s="1"/>
  <c r="C272" i="5" s="1"/>
  <c r="C273" i="5" s="1"/>
  <c r="C274" i="5" s="1"/>
  <c r="C275" i="5" s="1"/>
  <c r="C276" i="5" s="1"/>
  <c r="C277" i="5" s="1"/>
  <c r="C278" i="5" s="1"/>
  <c r="C279" i="5" s="1"/>
  <c r="C280" i="5" s="1"/>
  <c r="C281" i="5" s="1"/>
  <c r="C282" i="5" s="1"/>
  <c r="C283" i="5" s="1"/>
  <c r="C284" i="5" s="1"/>
  <c r="C285" i="5" s="1"/>
  <c r="C286" i="5" s="1"/>
  <c r="C287" i="5" s="1"/>
  <c r="C288" i="5" s="1"/>
  <c r="C289" i="5" s="1"/>
  <c r="C290" i="5" s="1"/>
  <c r="C291" i="5" s="1"/>
  <c r="C292" i="5" s="1"/>
  <c r="C293" i="5" s="1"/>
  <c r="C294" i="5" s="1"/>
  <c r="C295" i="5" s="1"/>
  <c r="C296" i="5" s="1"/>
  <c r="C297" i="5" s="1"/>
  <c r="C298" i="5" s="1"/>
  <c r="C299" i="5" s="1"/>
  <c r="C300" i="5" s="1"/>
  <c r="C301" i="5" s="1"/>
  <c r="C302" i="5" s="1"/>
  <c r="C303" i="5" s="1"/>
  <c r="C304" i="5" s="1"/>
  <c r="C305" i="5" s="1"/>
  <c r="C306" i="5" s="1"/>
  <c r="C307" i="5" s="1"/>
  <c r="C308" i="5" s="1"/>
  <c r="C309" i="5" s="1"/>
  <c r="C310" i="5" s="1"/>
  <c r="C311" i="5" s="1"/>
  <c r="C312" i="5" s="1"/>
  <c r="C313" i="5" s="1"/>
  <c r="C314" i="5" s="1"/>
  <c r="C315" i="5" s="1"/>
  <c r="C316" i="5" s="1"/>
  <c r="C317" i="5" s="1"/>
  <c r="C318" i="5" s="1"/>
  <c r="C319" i="5" s="1"/>
  <c r="C320" i="5" s="1"/>
  <c r="C321" i="5" s="1"/>
  <c r="C322" i="5" s="1"/>
  <c r="C323" i="5" s="1"/>
  <c r="C324" i="5" s="1"/>
  <c r="C325" i="5" s="1"/>
  <c r="C326" i="5" s="1"/>
  <c r="C327" i="5" s="1"/>
  <c r="C328" i="5" s="1"/>
  <c r="C329" i="5" s="1"/>
  <c r="C330" i="5" s="1"/>
  <c r="C331" i="5" s="1"/>
  <c r="C332" i="5" s="1"/>
  <c r="C333" i="5" s="1"/>
  <c r="C334" i="5" s="1"/>
  <c r="C335" i="5" s="1"/>
  <c r="C336" i="5" s="1"/>
  <c r="C337" i="5" s="1"/>
  <c r="C338" i="5" s="1"/>
  <c r="C339" i="5" s="1"/>
  <c r="C340" i="5" s="1"/>
  <c r="C341" i="5" s="1"/>
  <c r="C342" i="5" s="1"/>
  <c r="C343" i="5" s="1"/>
  <c r="C344" i="5" s="1"/>
  <c r="C345" i="5" s="1"/>
  <c r="C346" i="5" s="1"/>
  <c r="C347" i="5" s="1"/>
  <c r="C348" i="5" s="1"/>
  <c r="C349" i="5" s="1"/>
  <c r="C350" i="5" s="1"/>
  <c r="C351" i="5" s="1"/>
  <c r="C352" i="5" s="1"/>
  <c r="C353" i="5" s="1"/>
  <c r="C354" i="5" s="1"/>
  <c r="C355" i="5" s="1"/>
  <c r="C356" i="5" s="1"/>
  <c r="C357" i="5" s="1"/>
  <c r="I169" i="5"/>
  <c r="I170" i="5" s="1"/>
  <c r="I171" i="5" s="1"/>
  <c r="G169" i="5"/>
  <c r="G170" i="5" s="1"/>
  <c r="G171" i="5" s="1"/>
  <c r="C169" i="5"/>
  <c r="C170" i="5" s="1"/>
  <c r="C171" i="5" s="1"/>
  <c r="I168" i="5"/>
  <c r="G168" i="5"/>
  <c r="C168" i="5"/>
  <c r="C164" i="5"/>
  <c r="C165" i="5" s="1"/>
  <c r="C166" i="5" s="1"/>
  <c r="C161" i="5"/>
  <c r="C162" i="5" s="1"/>
  <c r="C163" i="5" s="1"/>
  <c r="G159" i="5"/>
  <c r="G160" i="5" s="1"/>
  <c r="G161" i="5" s="1"/>
  <c r="G162" i="5" s="1"/>
  <c r="G163" i="5" s="1"/>
  <c r="G164" i="5" s="1"/>
  <c r="G165" i="5" s="1"/>
  <c r="G166" i="5" s="1"/>
  <c r="F159" i="5"/>
  <c r="F160" i="5" s="1"/>
  <c r="F161" i="5" s="1"/>
  <c r="F162" i="5" s="1"/>
  <c r="F163" i="5" s="1"/>
  <c r="F164" i="5" s="1"/>
  <c r="F165" i="5" s="1"/>
  <c r="F166" i="5" s="1"/>
  <c r="E159" i="5"/>
  <c r="E160" i="5" s="1"/>
  <c r="E161" i="5" s="1"/>
  <c r="E162" i="5" s="1"/>
  <c r="E163" i="5" s="1"/>
  <c r="E164" i="5" s="1"/>
  <c r="E165" i="5" s="1"/>
  <c r="E166" i="5" s="1"/>
  <c r="D159" i="5"/>
  <c r="D160" i="5" s="1"/>
  <c r="D161" i="5" s="1"/>
  <c r="D162" i="5" s="1"/>
  <c r="D163" i="5" s="1"/>
  <c r="D164" i="5" s="1"/>
  <c r="D165" i="5" s="1"/>
  <c r="D166" i="5" s="1"/>
  <c r="C159" i="5"/>
  <c r="C160" i="5" s="1"/>
  <c r="G158" i="5"/>
  <c r="F158" i="5"/>
  <c r="E158" i="5"/>
  <c r="D158" i="5"/>
  <c r="C158" i="5"/>
  <c r="I152" i="5"/>
  <c r="I153" i="5" s="1"/>
  <c r="I154" i="5" s="1"/>
  <c r="I155" i="5" s="1"/>
  <c r="I156" i="5" s="1"/>
  <c r="G152" i="5"/>
  <c r="G153" i="5" s="1"/>
  <c r="G154" i="5" s="1"/>
  <c r="G155" i="5" s="1"/>
  <c r="G156" i="5" s="1"/>
  <c r="F152" i="5"/>
  <c r="F153" i="5" s="1"/>
  <c r="F154" i="5" s="1"/>
  <c r="F155" i="5" s="1"/>
  <c r="F156" i="5" s="1"/>
  <c r="E152" i="5"/>
  <c r="E153" i="5" s="1"/>
  <c r="E154" i="5" s="1"/>
  <c r="E155" i="5" s="1"/>
  <c r="E156" i="5" s="1"/>
  <c r="D152" i="5"/>
  <c r="D153" i="5" s="1"/>
  <c r="D154" i="5" s="1"/>
  <c r="D155" i="5" s="1"/>
  <c r="D156" i="5" s="1"/>
  <c r="C152" i="5"/>
  <c r="C153" i="5" s="1"/>
  <c r="C154" i="5" s="1"/>
  <c r="C155" i="5" s="1"/>
  <c r="C156" i="5" s="1"/>
  <c r="I150" i="5"/>
  <c r="I151" i="5" s="1"/>
  <c r="G150" i="5"/>
  <c r="G151" i="5" s="1"/>
  <c r="F150" i="5"/>
  <c r="F151" i="5" s="1"/>
  <c r="E150" i="5"/>
  <c r="E151" i="5" s="1"/>
  <c r="D150" i="5"/>
  <c r="D151" i="5" s="1"/>
  <c r="C150" i="5"/>
  <c r="C151" i="5" s="1"/>
  <c r="G137" i="5"/>
  <c r="G138" i="5" s="1"/>
  <c r="G139" i="5" s="1"/>
  <c r="G140" i="5" s="1"/>
  <c r="G141" i="5" s="1"/>
  <c r="G142" i="5" s="1"/>
  <c r="G143" i="5" s="1"/>
  <c r="G144" i="5" s="1"/>
  <c r="G135" i="5"/>
  <c r="G136" i="5" s="1"/>
  <c r="F135" i="5"/>
  <c r="F136" i="5" s="1"/>
  <c r="F137" i="5" s="1"/>
  <c r="F138" i="5" s="1"/>
  <c r="F139" i="5" s="1"/>
  <c r="F140" i="5" s="1"/>
  <c r="F141" i="5" s="1"/>
  <c r="F142" i="5" s="1"/>
  <c r="F143" i="5" s="1"/>
  <c r="F144" i="5" s="1"/>
  <c r="E135" i="5"/>
  <c r="E136" i="5" s="1"/>
  <c r="E137" i="5" s="1"/>
  <c r="E138" i="5" s="1"/>
  <c r="E139" i="5" s="1"/>
  <c r="E140" i="5" s="1"/>
  <c r="E141" i="5" s="1"/>
  <c r="E142" i="5" s="1"/>
  <c r="E143" i="5" s="1"/>
  <c r="E144" i="5" s="1"/>
  <c r="G134" i="5"/>
  <c r="F134" i="5"/>
  <c r="E134" i="5"/>
  <c r="D134" i="5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C134" i="5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B134" i="5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A134" i="5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I132" i="5"/>
  <c r="C131" i="5"/>
  <c r="C132" i="5" s="1"/>
  <c r="B131" i="5"/>
  <c r="B132" i="5" s="1"/>
  <c r="A131" i="5"/>
  <c r="A132" i="5" s="1"/>
  <c r="I130" i="5"/>
  <c r="I131" i="5" s="1"/>
  <c r="G130" i="5"/>
  <c r="G131" i="5" s="1"/>
  <c r="G132" i="5" s="1"/>
  <c r="F130" i="5"/>
  <c r="F131" i="5" s="1"/>
  <c r="F132" i="5" s="1"/>
  <c r="E130" i="5"/>
  <c r="E131" i="5" s="1"/>
  <c r="E132" i="5" s="1"/>
  <c r="D130" i="5"/>
  <c r="D131" i="5" s="1"/>
  <c r="D132" i="5" s="1"/>
  <c r="C130" i="5"/>
  <c r="B130" i="5"/>
  <c r="A130" i="5"/>
  <c r="B97" i="5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A97" i="5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G96" i="5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F96" i="5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E96" i="5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D96" i="5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C96" i="5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B96" i="5"/>
  <c r="A96" i="5"/>
  <c r="I89" i="5"/>
  <c r="I90" i="5" s="1"/>
  <c r="I91" i="5" s="1"/>
  <c r="I92" i="5" s="1"/>
  <c r="I93" i="5" s="1"/>
  <c r="I94" i="5" s="1"/>
  <c r="G89" i="5"/>
  <c r="G90" i="5" s="1"/>
  <c r="G91" i="5" s="1"/>
  <c r="G92" i="5" s="1"/>
  <c r="G93" i="5" s="1"/>
  <c r="G94" i="5" s="1"/>
  <c r="F89" i="5"/>
  <c r="F90" i="5" s="1"/>
  <c r="F91" i="5" s="1"/>
  <c r="F92" i="5" s="1"/>
  <c r="F93" i="5" s="1"/>
  <c r="F94" i="5" s="1"/>
  <c r="D89" i="5"/>
  <c r="D90" i="5" s="1"/>
  <c r="D91" i="5" s="1"/>
  <c r="D92" i="5" s="1"/>
  <c r="D93" i="5" s="1"/>
  <c r="D94" i="5" s="1"/>
  <c r="C89" i="5"/>
  <c r="C90" i="5" s="1"/>
  <c r="C91" i="5" s="1"/>
  <c r="C92" i="5" s="1"/>
  <c r="C93" i="5" s="1"/>
  <c r="C94" i="5" s="1"/>
  <c r="G82" i="5"/>
  <c r="G83" i="5" s="1"/>
  <c r="G84" i="5" s="1"/>
  <c r="G85" i="5" s="1"/>
  <c r="G86" i="5" s="1"/>
  <c r="G87" i="5" s="1"/>
  <c r="F82" i="5"/>
  <c r="F83" i="5" s="1"/>
  <c r="F84" i="5" s="1"/>
  <c r="F85" i="5" s="1"/>
  <c r="F86" i="5" s="1"/>
  <c r="F87" i="5" s="1"/>
  <c r="E82" i="5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D82" i="5"/>
  <c r="D83" i="5" s="1"/>
  <c r="D84" i="5" s="1"/>
  <c r="D85" i="5" s="1"/>
  <c r="D86" i="5" s="1"/>
  <c r="D87" i="5" s="1"/>
  <c r="C82" i="5"/>
  <c r="C83" i="5" s="1"/>
  <c r="C84" i="5" s="1"/>
  <c r="C85" i="5" s="1"/>
  <c r="C86" i="5" s="1"/>
  <c r="C87" i="5" s="1"/>
  <c r="G78" i="5"/>
  <c r="G79" i="5" s="1"/>
  <c r="G80" i="5" s="1"/>
  <c r="G77" i="5"/>
  <c r="F77" i="5"/>
  <c r="F78" i="5" s="1"/>
  <c r="F79" i="5" s="1"/>
  <c r="F80" i="5" s="1"/>
  <c r="E77" i="5"/>
  <c r="E78" i="5" s="1"/>
  <c r="E79" i="5" s="1"/>
  <c r="E80" i="5" s="1"/>
  <c r="D77" i="5"/>
  <c r="D78" i="5" s="1"/>
  <c r="D79" i="5" s="1"/>
  <c r="D80" i="5" s="1"/>
  <c r="C77" i="5"/>
  <c r="C78" i="5" s="1"/>
  <c r="C79" i="5" s="1"/>
  <c r="C80" i="5" s="1"/>
  <c r="E56" i="5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D56" i="5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G55" i="5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F55" i="5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E55" i="5"/>
  <c r="D55" i="5"/>
  <c r="C55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9" i="5"/>
  <c r="A10" i="5" s="1"/>
  <c r="I7" i="5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G7" i="5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F7" i="5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D7" i="5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A7" i="5"/>
  <c r="A8" i="5" s="1"/>
  <c r="I169" i="4"/>
  <c r="I170" i="4" s="1"/>
  <c r="I171" i="4" s="1"/>
  <c r="I172" i="4" s="1"/>
  <c r="I173" i="4" s="1"/>
  <c r="I174" i="4" s="1"/>
  <c r="I175" i="4" s="1"/>
  <c r="I176" i="4" s="1"/>
  <c r="I177" i="4" s="1"/>
  <c r="I178" i="4" s="1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9" i="4" s="1"/>
  <c r="I382" i="4" s="1"/>
  <c r="I385" i="4" s="1"/>
  <c r="G169" i="4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9" i="4" s="1"/>
  <c r="G382" i="4" s="1"/>
  <c r="G385" i="4" s="1"/>
  <c r="C169" i="4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9" i="4" s="1"/>
  <c r="C382" i="4" s="1"/>
  <c r="C385" i="4" s="1"/>
  <c r="G159" i="4"/>
  <c r="G160" i="4" s="1"/>
  <c r="G161" i="4" s="1"/>
  <c r="G162" i="4" s="1"/>
  <c r="G163" i="4" s="1"/>
  <c r="G164" i="4" s="1"/>
  <c r="G165" i="4" s="1"/>
  <c r="G166" i="4" s="1"/>
  <c r="G167" i="4" s="1"/>
  <c r="F159" i="4"/>
  <c r="F160" i="4" s="1"/>
  <c r="F161" i="4" s="1"/>
  <c r="F162" i="4" s="1"/>
  <c r="F163" i="4" s="1"/>
  <c r="F164" i="4" s="1"/>
  <c r="F165" i="4" s="1"/>
  <c r="F166" i="4" s="1"/>
  <c r="F167" i="4" s="1"/>
  <c r="E159" i="4"/>
  <c r="E160" i="4" s="1"/>
  <c r="E161" i="4" s="1"/>
  <c r="E162" i="4" s="1"/>
  <c r="E163" i="4" s="1"/>
  <c r="E164" i="4" s="1"/>
  <c r="E165" i="4" s="1"/>
  <c r="E166" i="4" s="1"/>
  <c r="E167" i="4" s="1"/>
  <c r="D159" i="4"/>
  <c r="D160" i="4" s="1"/>
  <c r="D161" i="4" s="1"/>
  <c r="D162" i="4" s="1"/>
  <c r="D163" i="4" s="1"/>
  <c r="D164" i="4" s="1"/>
  <c r="D165" i="4" s="1"/>
  <c r="D166" i="4" s="1"/>
  <c r="D167" i="4" s="1"/>
  <c r="C159" i="4"/>
  <c r="C160" i="4" s="1"/>
  <c r="C161" i="4" s="1"/>
  <c r="C162" i="4" s="1"/>
  <c r="C163" i="4" s="1"/>
  <c r="C164" i="4" s="1"/>
  <c r="C165" i="4" s="1"/>
  <c r="C166" i="4" s="1"/>
  <c r="C167" i="4" s="1"/>
  <c r="I151" i="4"/>
  <c r="I152" i="4" s="1"/>
  <c r="I153" i="4" s="1"/>
  <c r="I154" i="4" s="1"/>
  <c r="I155" i="4" s="1"/>
  <c r="I156" i="4" s="1"/>
  <c r="I157" i="4" s="1"/>
  <c r="G151" i="4"/>
  <c r="G152" i="4" s="1"/>
  <c r="G153" i="4" s="1"/>
  <c r="G154" i="4" s="1"/>
  <c r="G155" i="4" s="1"/>
  <c r="G156" i="4" s="1"/>
  <c r="G157" i="4" s="1"/>
  <c r="F151" i="4"/>
  <c r="F152" i="4" s="1"/>
  <c r="F153" i="4" s="1"/>
  <c r="F154" i="4" s="1"/>
  <c r="F155" i="4" s="1"/>
  <c r="F156" i="4" s="1"/>
  <c r="F157" i="4" s="1"/>
  <c r="E151" i="4"/>
  <c r="E152" i="4" s="1"/>
  <c r="E153" i="4" s="1"/>
  <c r="E154" i="4" s="1"/>
  <c r="E155" i="4" s="1"/>
  <c r="E156" i="4" s="1"/>
  <c r="E157" i="4" s="1"/>
  <c r="D151" i="4"/>
  <c r="D152" i="4" s="1"/>
  <c r="D153" i="4" s="1"/>
  <c r="D154" i="4" s="1"/>
  <c r="D155" i="4" s="1"/>
  <c r="D156" i="4" s="1"/>
  <c r="D157" i="4" s="1"/>
  <c r="C151" i="4"/>
  <c r="C152" i="4" s="1"/>
  <c r="C153" i="4" s="1"/>
  <c r="C154" i="4" s="1"/>
  <c r="C155" i="4" s="1"/>
  <c r="C156" i="4" s="1"/>
  <c r="C157" i="4" s="1"/>
  <c r="I130" i="4"/>
  <c r="I131" i="4" s="1"/>
  <c r="I132" i="4" s="1"/>
  <c r="G130" i="4"/>
  <c r="G131" i="4" s="1"/>
  <c r="G132" i="4" s="1"/>
  <c r="F130" i="4"/>
  <c r="F131" i="4" s="1"/>
  <c r="F132" i="4" s="1"/>
  <c r="E130" i="4"/>
  <c r="E131" i="4" s="1"/>
  <c r="E132" i="4" s="1"/>
  <c r="D130" i="4"/>
  <c r="D131" i="4" s="1"/>
  <c r="D132" i="4" s="1"/>
  <c r="C130" i="4"/>
  <c r="C131" i="4" s="1"/>
  <c r="C132" i="4" s="1"/>
  <c r="B130" i="4"/>
  <c r="B131" i="4" s="1"/>
  <c r="B132" i="4" s="1"/>
  <c r="A130" i="4"/>
  <c r="A131" i="4" s="1"/>
  <c r="A132" i="4" s="1"/>
  <c r="G96" i="4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F96" i="4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E96" i="4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D96" i="4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C96" i="4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B96" i="4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A96" i="4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I89" i="4"/>
  <c r="I90" i="4" s="1"/>
  <c r="I91" i="4" s="1"/>
  <c r="I92" i="4" s="1"/>
  <c r="I93" i="4" s="1"/>
  <c r="I94" i="4" s="1"/>
  <c r="G89" i="4"/>
  <c r="G90" i="4" s="1"/>
  <c r="G91" i="4" s="1"/>
  <c r="G92" i="4" s="1"/>
  <c r="G93" i="4" s="1"/>
  <c r="G94" i="4" s="1"/>
  <c r="F89" i="4"/>
  <c r="F90" i="4" s="1"/>
  <c r="F91" i="4" s="1"/>
  <c r="F92" i="4" s="1"/>
  <c r="F93" i="4" s="1"/>
  <c r="F94" i="4" s="1"/>
  <c r="D89" i="4"/>
  <c r="D90" i="4" s="1"/>
  <c r="D91" i="4" s="1"/>
  <c r="D92" i="4" s="1"/>
  <c r="D93" i="4" s="1"/>
  <c r="D94" i="4" s="1"/>
  <c r="C89" i="4"/>
  <c r="C90" i="4" s="1"/>
  <c r="C91" i="4" s="1"/>
  <c r="C92" i="4" s="1"/>
  <c r="C93" i="4" s="1"/>
  <c r="C94" i="4" s="1"/>
  <c r="G81" i="4"/>
  <c r="G82" i="4" s="1"/>
  <c r="G83" i="4" s="1"/>
  <c r="G84" i="4" s="1"/>
  <c r="G85" i="4" s="1"/>
  <c r="G87" i="4" s="1"/>
  <c r="F81" i="4"/>
  <c r="F82" i="4" s="1"/>
  <c r="F83" i="4" s="1"/>
  <c r="F84" i="4" s="1"/>
  <c r="F85" i="4" s="1"/>
  <c r="F87" i="4" s="1"/>
  <c r="E81" i="4"/>
  <c r="E82" i="4" s="1"/>
  <c r="E83" i="4" s="1"/>
  <c r="E84" i="4" s="1"/>
  <c r="E85" i="4" s="1"/>
  <c r="E87" i="4" s="1"/>
  <c r="E88" i="4" s="1"/>
  <c r="E89" i="4" s="1"/>
  <c r="E90" i="4" s="1"/>
  <c r="E91" i="4" s="1"/>
  <c r="E92" i="4" s="1"/>
  <c r="E93" i="4" s="1"/>
  <c r="E94" i="4" s="1"/>
  <c r="D81" i="4"/>
  <c r="D82" i="4" s="1"/>
  <c r="D83" i="4" s="1"/>
  <c r="D84" i="4" s="1"/>
  <c r="D85" i="4" s="1"/>
  <c r="D87" i="4" s="1"/>
  <c r="C81" i="4"/>
  <c r="C82" i="4" s="1"/>
  <c r="C83" i="4" s="1"/>
  <c r="C84" i="4" s="1"/>
  <c r="C85" i="4" s="1"/>
  <c r="C87" i="4" s="1"/>
  <c r="F76" i="4"/>
  <c r="F77" i="4" s="1"/>
  <c r="F78" i="4" s="1"/>
  <c r="F79" i="4" s="1"/>
  <c r="E76" i="4"/>
  <c r="E77" i="4" s="1"/>
  <c r="E78" i="4" s="1"/>
  <c r="E79" i="4" s="1"/>
  <c r="D76" i="4"/>
  <c r="D77" i="4" s="1"/>
  <c r="D78" i="4" s="1"/>
  <c r="D79" i="4" s="1"/>
  <c r="C76" i="4"/>
  <c r="C77" i="4" s="1"/>
  <c r="C78" i="4" s="1"/>
  <c r="C79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F55" i="4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E55" i="4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D55" i="4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C55" i="4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I7" i="4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C276" i="3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G253" i="3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I212" i="3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I238" i="3" s="1"/>
  <c r="I239" i="3" s="1"/>
  <c r="I240" i="3" s="1"/>
  <c r="I241" i="3" s="1"/>
  <c r="I242" i="3" s="1"/>
  <c r="I243" i="3" s="1"/>
  <c r="I244" i="3" s="1"/>
  <c r="I245" i="3" s="1"/>
  <c r="I246" i="3" s="1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261" i="3" s="1"/>
  <c r="I262" i="3" s="1"/>
  <c r="I263" i="3" s="1"/>
  <c r="I264" i="3" s="1"/>
  <c r="I265" i="3" s="1"/>
  <c r="I266" i="3" s="1"/>
  <c r="I267" i="3" s="1"/>
  <c r="I268" i="3" s="1"/>
  <c r="I269" i="3" s="1"/>
  <c r="I270" i="3" s="1"/>
  <c r="I271" i="3" s="1"/>
  <c r="I272" i="3" s="1"/>
  <c r="I273" i="3" s="1"/>
  <c r="I274" i="3" s="1"/>
  <c r="I275" i="3" s="1"/>
  <c r="I276" i="3" s="1"/>
  <c r="I277" i="3" s="1"/>
  <c r="I278" i="3" s="1"/>
  <c r="I279" i="3" s="1"/>
  <c r="I280" i="3" s="1"/>
  <c r="I281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I299" i="3" s="1"/>
  <c r="I300" i="3" s="1"/>
  <c r="I301" i="3" s="1"/>
  <c r="I302" i="3" s="1"/>
  <c r="I303" i="3" s="1"/>
  <c r="I304" i="3" s="1"/>
  <c r="I305" i="3" s="1"/>
  <c r="I306" i="3" s="1"/>
  <c r="I307" i="3" s="1"/>
  <c r="I308" i="3" s="1"/>
  <c r="I309" i="3" s="1"/>
  <c r="I310" i="3" s="1"/>
  <c r="I311" i="3" s="1"/>
  <c r="I312" i="3" s="1"/>
  <c r="I313" i="3" s="1"/>
  <c r="I314" i="3" s="1"/>
  <c r="I315" i="3" s="1"/>
  <c r="I316" i="3" s="1"/>
  <c r="I317" i="3" s="1"/>
  <c r="I318" i="3" s="1"/>
  <c r="I319" i="3" s="1"/>
  <c r="I320" i="3" s="1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49" i="3" s="1"/>
  <c r="I350" i="3" s="1"/>
  <c r="I351" i="3" s="1"/>
  <c r="I352" i="3" s="1"/>
  <c r="I353" i="3" s="1"/>
  <c r="I354" i="3" s="1"/>
  <c r="I355" i="3" s="1"/>
  <c r="C206" i="3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I200" i="3"/>
  <c r="I201" i="3" s="1"/>
  <c r="I202" i="3" s="1"/>
  <c r="I203" i="3" s="1"/>
  <c r="I204" i="3" s="1"/>
  <c r="I205" i="3" s="1"/>
  <c r="I206" i="3" s="1"/>
  <c r="I207" i="3" s="1"/>
  <c r="I208" i="3" s="1"/>
  <c r="I209" i="3" s="1"/>
  <c r="I210" i="3" s="1"/>
  <c r="I211" i="3" s="1"/>
  <c r="I195" i="3"/>
  <c r="I196" i="3" s="1"/>
  <c r="I197" i="3" s="1"/>
  <c r="I198" i="3" s="1"/>
  <c r="I199" i="3" s="1"/>
  <c r="I192" i="3"/>
  <c r="I193" i="3" s="1"/>
  <c r="I194" i="3" s="1"/>
  <c r="G171" i="3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C171" i="3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I170" i="3"/>
  <c r="I171" i="3" s="1"/>
  <c r="I172" i="3" s="1"/>
  <c r="I173" i="3" s="1"/>
  <c r="I174" i="3" s="1"/>
  <c r="I175" i="3" s="1"/>
  <c r="I176" i="3" s="1"/>
  <c r="I177" i="3" s="1"/>
  <c r="I178" i="3" s="1"/>
  <c r="I179" i="3" s="1"/>
  <c r="I180" i="3" s="1"/>
  <c r="I181" i="3" s="1"/>
  <c r="I182" i="3" s="1"/>
  <c r="I183" i="3" s="1"/>
  <c r="I184" i="3" s="1"/>
  <c r="I185" i="3" s="1"/>
  <c r="I186" i="3" s="1"/>
  <c r="I187" i="3" s="1"/>
  <c r="I188" i="3" s="1"/>
  <c r="I189" i="3" s="1"/>
  <c r="I190" i="3" s="1"/>
  <c r="I191" i="3" s="1"/>
  <c r="C170" i="3"/>
  <c r="I169" i="3"/>
  <c r="I168" i="3"/>
  <c r="C168" i="3"/>
  <c r="C169" i="3" s="1"/>
  <c r="I167" i="3"/>
  <c r="G167" i="3"/>
  <c r="G168" i="3" s="1"/>
  <c r="G169" i="3" s="1"/>
  <c r="G170" i="3" s="1"/>
  <c r="C167" i="3"/>
  <c r="I166" i="3"/>
  <c r="G166" i="3"/>
  <c r="C166" i="3"/>
  <c r="D163" i="3"/>
  <c r="D164" i="3" s="1"/>
  <c r="D162" i="3"/>
  <c r="D161" i="3"/>
  <c r="D160" i="3"/>
  <c r="E159" i="3"/>
  <c r="E160" i="3" s="1"/>
  <c r="E161" i="3" s="1"/>
  <c r="E162" i="3" s="1"/>
  <c r="E163" i="3" s="1"/>
  <c r="E164" i="3" s="1"/>
  <c r="F157" i="3"/>
  <c r="F158" i="3" s="1"/>
  <c r="F159" i="3" s="1"/>
  <c r="F160" i="3" s="1"/>
  <c r="F161" i="3" s="1"/>
  <c r="F162" i="3" s="1"/>
  <c r="F163" i="3" s="1"/>
  <c r="F164" i="3" s="1"/>
  <c r="E157" i="3"/>
  <c r="E158" i="3" s="1"/>
  <c r="D157" i="3"/>
  <c r="D158" i="3" s="1"/>
  <c r="D159" i="3" s="1"/>
  <c r="C157" i="3"/>
  <c r="C158" i="3" s="1"/>
  <c r="C159" i="3" s="1"/>
  <c r="C160" i="3" s="1"/>
  <c r="C161" i="3" s="1"/>
  <c r="C162" i="3" s="1"/>
  <c r="C163" i="3" s="1"/>
  <c r="C164" i="3" s="1"/>
  <c r="G156" i="3"/>
  <c r="G157" i="3" s="1"/>
  <c r="G158" i="3" s="1"/>
  <c r="G159" i="3" s="1"/>
  <c r="G160" i="3" s="1"/>
  <c r="G161" i="3" s="1"/>
  <c r="G162" i="3" s="1"/>
  <c r="G163" i="3" s="1"/>
  <c r="G164" i="3" s="1"/>
  <c r="F156" i="3"/>
  <c r="E156" i="3"/>
  <c r="D156" i="3"/>
  <c r="C156" i="3"/>
  <c r="F154" i="3"/>
  <c r="G152" i="3"/>
  <c r="G153" i="3" s="1"/>
  <c r="G154" i="3" s="1"/>
  <c r="D152" i="3"/>
  <c r="D153" i="3" s="1"/>
  <c r="D154" i="3" s="1"/>
  <c r="I151" i="3"/>
  <c r="I152" i="3" s="1"/>
  <c r="I153" i="3" s="1"/>
  <c r="I154" i="3" s="1"/>
  <c r="I149" i="3"/>
  <c r="I150" i="3" s="1"/>
  <c r="I148" i="3"/>
  <c r="G148" i="3"/>
  <c r="G149" i="3" s="1"/>
  <c r="G150" i="3" s="1"/>
  <c r="G151" i="3" s="1"/>
  <c r="F148" i="3"/>
  <c r="F149" i="3" s="1"/>
  <c r="F150" i="3" s="1"/>
  <c r="F151" i="3" s="1"/>
  <c r="F152" i="3" s="1"/>
  <c r="F153" i="3" s="1"/>
  <c r="E148" i="3"/>
  <c r="E149" i="3" s="1"/>
  <c r="E150" i="3" s="1"/>
  <c r="E151" i="3" s="1"/>
  <c r="E152" i="3" s="1"/>
  <c r="E153" i="3" s="1"/>
  <c r="E154" i="3" s="1"/>
  <c r="D148" i="3"/>
  <c r="D149" i="3" s="1"/>
  <c r="D150" i="3" s="1"/>
  <c r="D151" i="3" s="1"/>
  <c r="C148" i="3"/>
  <c r="C149" i="3" s="1"/>
  <c r="C150" i="3" s="1"/>
  <c r="C151" i="3" s="1"/>
  <c r="C152" i="3" s="1"/>
  <c r="C153" i="3" s="1"/>
  <c r="C154" i="3" s="1"/>
  <c r="C145" i="3"/>
  <c r="C146" i="3" s="1"/>
  <c r="C143" i="3"/>
  <c r="C139" i="3"/>
  <c r="C140" i="3" s="1"/>
  <c r="C141" i="3" s="1"/>
  <c r="C142" i="3" s="1"/>
  <c r="C144" i="3" s="1"/>
  <c r="G136" i="3"/>
  <c r="G137" i="3" s="1"/>
  <c r="G138" i="3" s="1"/>
  <c r="G139" i="3" s="1"/>
  <c r="G140" i="3" s="1"/>
  <c r="G141" i="3" s="1"/>
  <c r="G142" i="3" s="1"/>
  <c r="E136" i="3"/>
  <c r="E137" i="3" s="1"/>
  <c r="E138" i="3" s="1"/>
  <c r="E139" i="3" s="1"/>
  <c r="E140" i="3" s="1"/>
  <c r="E141" i="3" s="1"/>
  <c r="E142" i="3" s="1"/>
  <c r="D136" i="3"/>
  <c r="D137" i="3" s="1"/>
  <c r="D138" i="3" s="1"/>
  <c r="D139" i="3" s="1"/>
  <c r="D140" i="3" s="1"/>
  <c r="D141" i="3" s="1"/>
  <c r="D142" i="3" s="1"/>
  <c r="G135" i="3"/>
  <c r="C134" i="3"/>
  <c r="C135" i="3" s="1"/>
  <c r="C136" i="3" s="1"/>
  <c r="C137" i="3" s="1"/>
  <c r="C138" i="3" s="1"/>
  <c r="G133" i="3"/>
  <c r="G134" i="3" s="1"/>
  <c r="F133" i="3"/>
  <c r="F134" i="3" s="1"/>
  <c r="F135" i="3" s="1"/>
  <c r="F136" i="3" s="1"/>
  <c r="F137" i="3" s="1"/>
  <c r="F138" i="3" s="1"/>
  <c r="F139" i="3" s="1"/>
  <c r="F140" i="3" s="1"/>
  <c r="F141" i="3" s="1"/>
  <c r="F142" i="3" s="1"/>
  <c r="E133" i="3"/>
  <c r="E134" i="3" s="1"/>
  <c r="E135" i="3" s="1"/>
  <c r="D133" i="3"/>
  <c r="D134" i="3" s="1"/>
  <c r="D135" i="3" s="1"/>
  <c r="C133" i="3"/>
  <c r="B133" i="3"/>
  <c r="B134" i="3" s="1"/>
  <c r="B135" i="3" s="1"/>
  <c r="B136" i="3" s="1"/>
  <c r="B137" i="3" s="1"/>
  <c r="B138" i="3" s="1"/>
  <c r="B139" i="3" s="1"/>
  <c r="B140" i="3" s="1"/>
  <c r="B141" i="3" s="1"/>
  <c r="B142" i="3" s="1"/>
  <c r="G132" i="3"/>
  <c r="F132" i="3"/>
  <c r="E132" i="3"/>
  <c r="D132" i="3"/>
  <c r="C132" i="3"/>
  <c r="B132" i="3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D129" i="3"/>
  <c r="D130" i="3" s="1"/>
  <c r="I128" i="3"/>
  <c r="I129" i="3" s="1"/>
  <c r="I130" i="3" s="1"/>
  <c r="G128" i="3"/>
  <c r="G129" i="3" s="1"/>
  <c r="G130" i="3" s="1"/>
  <c r="F128" i="3"/>
  <c r="F129" i="3" s="1"/>
  <c r="F130" i="3" s="1"/>
  <c r="E128" i="3"/>
  <c r="E129" i="3" s="1"/>
  <c r="E130" i="3" s="1"/>
  <c r="D128" i="3"/>
  <c r="C128" i="3"/>
  <c r="C129" i="3" s="1"/>
  <c r="C130" i="3" s="1"/>
  <c r="B128" i="3"/>
  <c r="B129" i="3" s="1"/>
  <c r="B130" i="3" s="1"/>
  <c r="A128" i="3"/>
  <c r="A129" i="3" s="1"/>
  <c r="A130" i="3" s="1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E108" i="3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B102" i="3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F100" i="3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E100" i="3"/>
  <c r="E101" i="3" s="1"/>
  <c r="E102" i="3" s="1"/>
  <c r="E103" i="3" s="1"/>
  <c r="E104" i="3" s="1"/>
  <c r="E105" i="3" s="1"/>
  <c r="E106" i="3" s="1"/>
  <c r="E107" i="3" s="1"/>
  <c r="C100" i="3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G97" i="3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C97" i="3"/>
  <c r="C98" i="3" s="1"/>
  <c r="C99" i="3" s="1"/>
  <c r="B97" i="3"/>
  <c r="B98" i="3" s="1"/>
  <c r="B99" i="3" s="1"/>
  <c r="B100" i="3" s="1"/>
  <c r="B101" i="3" s="1"/>
  <c r="B96" i="3"/>
  <c r="F95" i="3"/>
  <c r="F96" i="3" s="1"/>
  <c r="F97" i="3" s="1"/>
  <c r="F98" i="3" s="1"/>
  <c r="F99" i="3" s="1"/>
  <c r="E95" i="3"/>
  <c r="E96" i="3" s="1"/>
  <c r="E97" i="3" s="1"/>
  <c r="E98" i="3" s="1"/>
  <c r="E99" i="3" s="1"/>
  <c r="D95" i="3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C95" i="3"/>
  <c r="C96" i="3" s="1"/>
  <c r="B95" i="3"/>
  <c r="A95" i="3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G94" i="3"/>
  <c r="G95" i="3" s="1"/>
  <c r="G96" i="3" s="1"/>
  <c r="F94" i="3"/>
  <c r="E94" i="3"/>
  <c r="D94" i="3"/>
  <c r="C94" i="3"/>
  <c r="B94" i="3"/>
  <c r="A94" i="3"/>
  <c r="D92" i="3"/>
  <c r="I91" i="3"/>
  <c r="I92" i="3" s="1"/>
  <c r="C91" i="3"/>
  <c r="C92" i="3" s="1"/>
  <c r="I89" i="3"/>
  <c r="I90" i="3" s="1"/>
  <c r="C89" i="3"/>
  <c r="C90" i="3" s="1"/>
  <c r="I88" i="3"/>
  <c r="G88" i="3"/>
  <c r="G89" i="3" s="1"/>
  <c r="G90" i="3" s="1"/>
  <c r="G91" i="3" s="1"/>
  <c r="G92" i="3" s="1"/>
  <c r="F88" i="3"/>
  <c r="F89" i="3" s="1"/>
  <c r="F90" i="3" s="1"/>
  <c r="F91" i="3" s="1"/>
  <c r="F92" i="3" s="1"/>
  <c r="D88" i="3"/>
  <c r="D89" i="3" s="1"/>
  <c r="D90" i="3" s="1"/>
  <c r="D91" i="3" s="1"/>
  <c r="C88" i="3"/>
  <c r="E87" i="3"/>
  <c r="E88" i="3" s="1"/>
  <c r="E89" i="3" s="1"/>
  <c r="E90" i="3" s="1"/>
  <c r="E91" i="3" s="1"/>
  <c r="E92" i="3" s="1"/>
  <c r="G84" i="3"/>
  <c r="G85" i="3" s="1"/>
  <c r="G86" i="3" s="1"/>
  <c r="F84" i="3"/>
  <c r="F85" i="3" s="1"/>
  <c r="F86" i="3" s="1"/>
  <c r="F83" i="3"/>
  <c r="E83" i="3"/>
  <c r="E84" i="3" s="1"/>
  <c r="E85" i="3" s="1"/>
  <c r="E86" i="3" s="1"/>
  <c r="C83" i="3"/>
  <c r="C84" i="3" s="1"/>
  <c r="C85" i="3" s="1"/>
  <c r="C86" i="3" s="1"/>
  <c r="G82" i="3"/>
  <c r="G83" i="3" s="1"/>
  <c r="F82" i="3"/>
  <c r="E82" i="3"/>
  <c r="G81" i="3"/>
  <c r="F81" i="3"/>
  <c r="E81" i="3"/>
  <c r="D81" i="3"/>
  <c r="D82" i="3" s="1"/>
  <c r="D83" i="3" s="1"/>
  <c r="D84" i="3" s="1"/>
  <c r="D85" i="3" s="1"/>
  <c r="C81" i="3"/>
  <c r="C82" i="3" s="1"/>
  <c r="G78" i="3"/>
  <c r="G79" i="3" s="1"/>
  <c r="D78" i="3"/>
  <c r="D79" i="3" s="1"/>
  <c r="C78" i="3"/>
  <c r="C79" i="3" s="1"/>
  <c r="G77" i="3"/>
  <c r="F77" i="3"/>
  <c r="F78" i="3" s="1"/>
  <c r="F79" i="3" s="1"/>
  <c r="D77" i="3"/>
  <c r="C77" i="3"/>
  <c r="G76" i="3"/>
  <c r="F76" i="3"/>
  <c r="E76" i="3"/>
  <c r="E77" i="3" s="1"/>
  <c r="E78" i="3" s="1"/>
  <c r="E79" i="3" s="1"/>
  <c r="D76" i="3"/>
  <c r="C76" i="3"/>
  <c r="C67" i="3"/>
  <c r="C68" i="3" s="1"/>
  <c r="C69" i="3" s="1"/>
  <c r="C70" i="3" s="1"/>
  <c r="D59" i="3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C59" i="3"/>
  <c r="C60" i="3" s="1"/>
  <c r="C61" i="3" s="1"/>
  <c r="C62" i="3" s="1"/>
  <c r="C63" i="3" s="1"/>
  <c r="C64" i="3" s="1"/>
  <c r="C65" i="3" s="1"/>
  <c r="C66" i="3" s="1"/>
  <c r="F56" i="3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E56" i="3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D56" i="3"/>
  <c r="D57" i="3" s="1"/>
  <c r="D58" i="3" s="1"/>
  <c r="G55" i="3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F55" i="3"/>
  <c r="E55" i="3"/>
  <c r="D55" i="3"/>
  <c r="C55" i="3"/>
  <c r="C56" i="3" s="1"/>
  <c r="C57" i="3" s="1"/>
  <c r="C58" i="3" s="1"/>
  <c r="C36" i="3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30" i="3"/>
  <c r="C31" i="3" s="1"/>
  <c r="C32" i="3" s="1"/>
  <c r="C33" i="3" s="1"/>
  <c r="C34" i="3" s="1"/>
  <c r="C35" i="3" s="1"/>
  <c r="D28" i="3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G23" i="3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G8" i="3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F8" i="3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G7" i="3"/>
  <c r="F7" i="3"/>
  <c r="E7" i="3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B7" i="3"/>
  <c r="B8" i="3" s="1"/>
  <c r="B9" i="3" s="1"/>
  <c r="B10" i="3" s="1"/>
  <c r="B11" i="3" s="1"/>
  <c r="B12" i="3" s="1"/>
  <c r="B13" i="3" s="1"/>
  <c r="B14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M355" i="2"/>
  <c r="M353" i="2"/>
  <c r="M351" i="2"/>
  <c r="M350" i="2"/>
  <c r="M347" i="2"/>
  <c r="M343" i="2"/>
  <c r="M342" i="2"/>
  <c r="M340" i="2"/>
  <c r="M337" i="2"/>
  <c r="M333" i="2"/>
  <c r="M331" i="2"/>
  <c r="M328" i="2"/>
  <c r="M325" i="2"/>
  <c r="M324" i="2"/>
  <c r="M323" i="2"/>
  <c r="M322" i="2"/>
  <c r="M319" i="2"/>
  <c r="M317" i="2"/>
  <c r="M316" i="2"/>
  <c r="M313" i="2"/>
  <c r="M311" i="2"/>
  <c r="M310" i="2"/>
  <c r="M309" i="2"/>
  <c r="M308" i="2"/>
  <c r="M306" i="2"/>
  <c r="M305" i="2"/>
  <c r="M304" i="2"/>
  <c r="M302" i="2"/>
  <c r="M300" i="2"/>
  <c r="M299" i="2"/>
  <c r="M297" i="2"/>
  <c r="M296" i="2"/>
  <c r="M292" i="2"/>
  <c r="M287" i="2"/>
  <c r="M284" i="2"/>
  <c r="M282" i="2"/>
  <c r="M281" i="2"/>
  <c r="M279" i="2"/>
  <c r="M278" i="2"/>
  <c r="M277" i="2"/>
  <c r="M274" i="2"/>
  <c r="M273" i="2"/>
  <c r="M271" i="2"/>
  <c r="M270" i="2"/>
  <c r="M268" i="2"/>
  <c r="M265" i="2"/>
  <c r="M261" i="2"/>
  <c r="M255" i="2"/>
  <c r="M254" i="2"/>
  <c r="M251" i="2"/>
  <c r="M250" i="2"/>
  <c r="M248" i="2"/>
  <c r="M242" i="2"/>
  <c r="M240" i="2"/>
  <c r="M239" i="2"/>
  <c r="M238" i="2"/>
  <c r="M237" i="2"/>
  <c r="M236" i="2"/>
  <c r="M235" i="2"/>
  <c r="M234" i="2"/>
  <c r="M230" i="2"/>
  <c r="M228" i="2"/>
  <c r="M224" i="2"/>
  <c r="M223" i="2"/>
  <c r="M218" i="2"/>
  <c r="M216" i="2"/>
  <c r="M212" i="2"/>
  <c r="M210" i="2"/>
  <c r="M209" i="2"/>
  <c r="M206" i="2"/>
  <c r="M205" i="2"/>
  <c r="M204" i="2"/>
  <c r="M201" i="2"/>
  <c r="M200" i="2"/>
  <c r="M198" i="2"/>
  <c r="M194" i="2"/>
  <c r="M193" i="2"/>
  <c r="M191" i="2"/>
  <c r="M189" i="2"/>
  <c r="M186" i="2"/>
  <c r="M185" i="2"/>
  <c r="M183" i="2"/>
  <c r="M182" i="2"/>
  <c r="M181" i="2"/>
  <c r="M180" i="2"/>
  <c r="I179" i="2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G178" i="2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M176" i="2"/>
  <c r="M175" i="2"/>
  <c r="M173" i="2"/>
  <c r="M170" i="2"/>
  <c r="M169" i="2"/>
  <c r="M168" i="2"/>
  <c r="I167" i="2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G167" i="2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C167" i="2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B166" i="2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A165" i="2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G162" i="2"/>
  <c r="G163" i="2" s="1"/>
  <c r="G164" i="2" s="1"/>
  <c r="G165" i="2" s="1"/>
  <c r="E162" i="2"/>
  <c r="E163" i="2" s="1"/>
  <c r="E164" i="2" s="1"/>
  <c r="E165" i="2" s="1"/>
  <c r="I160" i="2"/>
  <c r="I161" i="2" s="1"/>
  <c r="I162" i="2" s="1"/>
  <c r="I163" i="2" s="1"/>
  <c r="I164" i="2" s="1"/>
  <c r="I165" i="2" s="1"/>
  <c r="D159" i="2"/>
  <c r="D160" i="2" s="1"/>
  <c r="D161" i="2" s="1"/>
  <c r="D162" i="2" s="1"/>
  <c r="D163" i="2" s="1"/>
  <c r="D164" i="2" s="1"/>
  <c r="D165" i="2" s="1"/>
  <c r="I158" i="2"/>
  <c r="I159" i="2" s="1"/>
  <c r="G158" i="2"/>
  <c r="G159" i="2" s="1"/>
  <c r="G160" i="2" s="1"/>
  <c r="G161" i="2" s="1"/>
  <c r="F158" i="2"/>
  <c r="F159" i="2" s="1"/>
  <c r="F160" i="2" s="1"/>
  <c r="F161" i="2" s="1"/>
  <c r="F162" i="2" s="1"/>
  <c r="F163" i="2" s="1"/>
  <c r="F164" i="2" s="1"/>
  <c r="F165" i="2" s="1"/>
  <c r="E158" i="2"/>
  <c r="E159" i="2" s="1"/>
  <c r="E160" i="2" s="1"/>
  <c r="E161" i="2" s="1"/>
  <c r="I157" i="2"/>
  <c r="G157" i="2"/>
  <c r="F157" i="2"/>
  <c r="E157" i="2"/>
  <c r="D157" i="2"/>
  <c r="D158" i="2" s="1"/>
  <c r="C157" i="2"/>
  <c r="C158" i="2" s="1"/>
  <c r="C159" i="2" s="1"/>
  <c r="C160" i="2" s="1"/>
  <c r="C161" i="2" s="1"/>
  <c r="C162" i="2" s="1"/>
  <c r="C163" i="2" s="1"/>
  <c r="C164" i="2" s="1"/>
  <c r="C165" i="2" s="1"/>
  <c r="F152" i="2"/>
  <c r="F153" i="2" s="1"/>
  <c r="F154" i="2" s="1"/>
  <c r="F155" i="2" s="1"/>
  <c r="D152" i="2"/>
  <c r="D153" i="2" s="1"/>
  <c r="D154" i="2" s="1"/>
  <c r="D155" i="2" s="1"/>
  <c r="C152" i="2"/>
  <c r="C153" i="2" s="1"/>
  <c r="C154" i="2" s="1"/>
  <c r="C155" i="2" s="1"/>
  <c r="G151" i="2"/>
  <c r="G152" i="2" s="1"/>
  <c r="G153" i="2" s="1"/>
  <c r="G154" i="2" s="1"/>
  <c r="G155" i="2" s="1"/>
  <c r="F150" i="2"/>
  <c r="F151" i="2" s="1"/>
  <c r="C150" i="2"/>
  <c r="C151" i="2" s="1"/>
  <c r="B150" i="2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I149" i="2"/>
  <c r="I150" i="2" s="1"/>
  <c r="I151" i="2" s="1"/>
  <c r="I152" i="2" s="1"/>
  <c r="I153" i="2" s="1"/>
  <c r="I154" i="2" s="1"/>
  <c r="I155" i="2" s="1"/>
  <c r="G149" i="2"/>
  <c r="G150" i="2" s="1"/>
  <c r="F149" i="2"/>
  <c r="E149" i="2"/>
  <c r="E150" i="2" s="1"/>
  <c r="E151" i="2" s="1"/>
  <c r="E152" i="2" s="1"/>
  <c r="E153" i="2" s="1"/>
  <c r="E154" i="2" s="1"/>
  <c r="E155" i="2" s="1"/>
  <c r="D149" i="2"/>
  <c r="D150" i="2" s="1"/>
  <c r="D151" i="2" s="1"/>
  <c r="C149" i="2"/>
  <c r="B148" i="2"/>
  <c r="B149" i="2" s="1"/>
  <c r="A148" i="2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I143" i="2"/>
  <c r="I144" i="2" s="1"/>
  <c r="I145" i="2" s="1"/>
  <c r="I146" i="2" s="1"/>
  <c r="I147" i="2" s="1"/>
  <c r="G143" i="2"/>
  <c r="G144" i="2" s="1"/>
  <c r="G145" i="2" s="1"/>
  <c r="G146" i="2" s="1"/>
  <c r="G147" i="2" s="1"/>
  <c r="C143" i="2"/>
  <c r="C144" i="2" s="1"/>
  <c r="C145" i="2" s="1"/>
  <c r="C146" i="2" s="1"/>
  <c r="C147" i="2" s="1"/>
  <c r="D141" i="2"/>
  <c r="D142" i="2" s="1"/>
  <c r="D143" i="2" s="1"/>
  <c r="D144" i="2" s="1"/>
  <c r="D145" i="2" s="1"/>
  <c r="D146" i="2" s="1"/>
  <c r="D147" i="2" s="1"/>
  <c r="C141" i="2"/>
  <c r="C142" i="2" s="1"/>
  <c r="D139" i="2"/>
  <c r="D140" i="2" s="1"/>
  <c r="C137" i="2"/>
  <c r="C138" i="2" s="1"/>
  <c r="C139" i="2" s="1"/>
  <c r="C140" i="2" s="1"/>
  <c r="G136" i="2"/>
  <c r="G137" i="2" s="1"/>
  <c r="G138" i="2" s="1"/>
  <c r="G139" i="2" s="1"/>
  <c r="G140" i="2" s="1"/>
  <c r="G141" i="2" s="1"/>
  <c r="G142" i="2" s="1"/>
  <c r="B136" i="2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I135" i="2"/>
  <c r="I136" i="2" s="1"/>
  <c r="I137" i="2" s="1"/>
  <c r="I138" i="2" s="1"/>
  <c r="I139" i="2" s="1"/>
  <c r="I140" i="2" s="1"/>
  <c r="I141" i="2" s="1"/>
  <c r="I142" i="2" s="1"/>
  <c r="E135" i="2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D135" i="2"/>
  <c r="D136" i="2" s="1"/>
  <c r="D137" i="2" s="1"/>
  <c r="D138" i="2" s="1"/>
  <c r="C135" i="2"/>
  <c r="C136" i="2" s="1"/>
  <c r="B135" i="2"/>
  <c r="A135" i="2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I134" i="2"/>
  <c r="G134" i="2"/>
  <c r="G135" i="2" s="1"/>
  <c r="F134" i="2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E134" i="2"/>
  <c r="D134" i="2"/>
  <c r="C134" i="2"/>
  <c r="B134" i="2"/>
  <c r="A134" i="2"/>
  <c r="I132" i="2"/>
  <c r="D132" i="2"/>
  <c r="A132" i="2"/>
  <c r="F131" i="2"/>
  <c r="F132" i="2" s="1"/>
  <c r="I130" i="2"/>
  <c r="I131" i="2" s="1"/>
  <c r="G130" i="2"/>
  <c r="G131" i="2" s="1"/>
  <c r="G132" i="2" s="1"/>
  <c r="F130" i="2"/>
  <c r="E130" i="2"/>
  <c r="E131" i="2" s="1"/>
  <c r="E132" i="2" s="1"/>
  <c r="D130" i="2"/>
  <c r="D131" i="2" s="1"/>
  <c r="C130" i="2"/>
  <c r="C131" i="2" s="1"/>
  <c r="C132" i="2" s="1"/>
  <c r="B130" i="2"/>
  <c r="B131" i="2" s="1"/>
  <c r="B132" i="2" s="1"/>
  <c r="A130" i="2"/>
  <c r="A131" i="2" s="1"/>
  <c r="E125" i="2"/>
  <c r="E126" i="2" s="1"/>
  <c r="E127" i="2" s="1"/>
  <c r="E128" i="2" s="1"/>
  <c r="A123" i="2"/>
  <c r="A124" i="2" s="1"/>
  <c r="A125" i="2" s="1"/>
  <c r="A126" i="2" s="1"/>
  <c r="A127" i="2" s="1"/>
  <c r="A128" i="2" s="1"/>
  <c r="E117" i="2"/>
  <c r="E118" i="2" s="1"/>
  <c r="E119" i="2" s="1"/>
  <c r="E120" i="2" s="1"/>
  <c r="E121" i="2" s="1"/>
  <c r="E122" i="2" s="1"/>
  <c r="E123" i="2" s="1"/>
  <c r="E124" i="2" s="1"/>
  <c r="A106" i="2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C104" i="2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G101" i="2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C101" i="2"/>
  <c r="C102" i="2" s="1"/>
  <c r="C103" i="2" s="1"/>
  <c r="I100" i="2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G99" i="2"/>
  <c r="G100" i="2" s="1"/>
  <c r="A98" i="2"/>
  <c r="A99" i="2" s="1"/>
  <c r="A100" i="2" s="1"/>
  <c r="A101" i="2" s="1"/>
  <c r="A102" i="2" s="1"/>
  <c r="A103" i="2" s="1"/>
  <c r="A104" i="2" s="1"/>
  <c r="A105" i="2" s="1"/>
  <c r="G97" i="2"/>
  <c r="G98" i="2" s="1"/>
  <c r="I96" i="2"/>
  <c r="I97" i="2" s="1"/>
  <c r="I98" i="2" s="1"/>
  <c r="I99" i="2" s="1"/>
  <c r="G96" i="2"/>
  <c r="F96" i="2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E96" i="2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D96" i="2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C96" i="2"/>
  <c r="C97" i="2" s="1"/>
  <c r="C98" i="2" s="1"/>
  <c r="C99" i="2" s="1"/>
  <c r="C100" i="2" s="1"/>
  <c r="B96" i="2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A96" i="2"/>
  <c r="A97" i="2" s="1"/>
  <c r="D93" i="2"/>
  <c r="D94" i="2" s="1"/>
  <c r="D91" i="2"/>
  <c r="D92" i="2" s="1"/>
  <c r="C91" i="2"/>
  <c r="C92" i="2" s="1"/>
  <c r="C93" i="2" s="1"/>
  <c r="C94" i="2" s="1"/>
  <c r="I90" i="2"/>
  <c r="I91" i="2" s="1"/>
  <c r="I92" i="2" s="1"/>
  <c r="I93" i="2" s="1"/>
  <c r="I94" i="2" s="1"/>
  <c r="G90" i="2"/>
  <c r="G91" i="2" s="1"/>
  <c r="G92" i="2" s="1"/>
  <c r="G93" i="2" s="1"/>
  <c r="G94" i="2" s="1"/>
  <c r="F90" i="2"/>
  <c r="F91" i="2" s="1"/>
  <c r="F92" i="2" s="1"/>
  <c r="F93" i="2" s="1"/>
  <c r="F94" i="2" s="1"/>
  <c r="I89" i="2"/>
  <c r="G89" i="2"/>
  <c r="F89" i="2"/>
  <c r="D89" i="2"/>
  <c r="D90" i="2" s="1"/>
  <c r="C89" i="2"/>
  <c r="C90" i="2" s="1"/>
  <c r="G87" i="2"/>
  <c r="E87" i="2"/>
  <c r="E88" i="2" s="1"/>
  <c r="E89" i="2" s="1"/>
  <c r="E90" i="2" s="1"/>
  <c r="E91" i="2" s="1"/>
  <c r="E92" i="2" s="1"/>
  <c r="E93" i="2" s="1"/>
  <c r="E94" i="2" s="1"/>
  <c r="F83" i="2"/>
  <c r="F84" i="2" s="1"/>
  <c r="F85" i="2" s="1"/>
  <c r="F86" i="2" s="1"/>
  <c r="F87" i="2" s="1"/>
  <c r="G82" i="2"/>
  <c r="G83" i="2" s="1"/>
  <c r="G84" i="2" s="1"/>
  <c r="G85" i="2" s="1"/>
  <c r="G86" i="2" s="1"/>
  <c r="E82" i="2"/>
  <c r="E83" i="2" s="1"/>
  <c r="E84" i="2" s="1"/>
  <c r="E85" i="2" s="1"/>
  <c r="E86" i="2" s="1"/>
  <c r="D82" i="2"/>
  <c r="D83" i="2" s="1"/>
  <c r="D84" i="2" s="1"/>
  <c r="D85" i="2" s="1"/>
  <c r="D86" i="2" s="1"/>
  <c r="D87" i="2" s="1"/>
  <c r="C82" i="2"/>
  <c r="C83" i="2" s="1"/>
  <c r="C84" i="2" s="1"/>
  <c r="C85" i="2" s="1"/>
  <c r="C86" i="2" s="1"/>
  <c r="C87" i="2" s="1"/>
  <c r="G81" i="2"/>
  <c r="F81" i="2"/>
  <c r="F82" i="2" s="1"/>
  <c r="E81" i="2"/>
  <c r="D81" i="2"/>
  <c r="C81" i="2"/>
  <c r="D79" i="2"/>
  <c r="G78" i="2"/>
  <c r="G79" i="2" s="1"/>
  <c r="F77" i="2"/>
  <c r="F78" i="2" s="1"/>
  <c r="F79" i="2" s="1"/>
  <c r="E77" i="2"/>
  <c r="E78" i="2" s="1"/>
  <c r="E79" i="2" s="1"/>
  <c r="D77" i="2"/>
  <c r="D78" i="2" s="1"/>
  <c r="C77" i="2"/>
  <c r="C78" i="2" s="1"/>
  <c r="C79" i="2" s="1"/>
  <c r="I76" i="2"/>
  <c r="I77" i="2" s="1"/>
  <c r="I78" i="2" s="1"/>
  <c r="I79" i="2" s="1"/>
  <c r="G76" i="2"/>
  <c r="G77" i="2" s="1"/>
  <c r="F76" i="2"/>
  <c r="E76" i="2"/>
  <c r="D76" i="2"/>
  <c r="C76" i="2"/>
  <c r="D70" i="2"/>
  <c r="E62" i="2"/>
  <c r="E63" i="2" s="1"/>
  <c r="E64" i="2" s="1"/>
  <c r="E65" i="2" s="1"/>
  <c r="E66" i="2" s="1"/>
  <c r="E67" i="2" s="1"/>
  <c r="E68" i="2" s="1"/>
  <c r="E69" i="2" s="1"/>
  <c r="E70" i="2" s="1"/>
  <c r="E58" i="2"/>
  <c r="E59" i="2" s="1"/>
  <c r="E60" i="2" s="1"/>
  <c r="E61" i="2" s="1"/>
  <c r="D58" i="2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E57" i="2"/>
  <c r="F56" i="2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E56" i="2"/>
  <c r="D56" i="2"/>
  <c r="D57" i="2" s="1"/>
  <c r="G55" i="2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F55" i="2"/>
  <c r="E55" i="2"/>
  <c r="D55" i="2"/>
  <c r="C55" i="2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A42" i="2"/>
  <c r="A43" i="2" s="1"/>
  <c r="A44" i="2" s="1"/>
  <c r="A45" i="2" s="1"/>
  <c r="A46" i="2" s="1"/>
  <c r="A47" i="2" s="1"/>
  <c r="B39" i="2"/>
  <c r="B40" i="2" s="1"/>
  <c r="B41" i="2" s="1"/>
  <c r="B42" i="2" s="1"/>
  <c r="B43" i="2" s="1"/>
  <c r="B44" i="2" s="1"/>
  <c r="B45" i="2" s="1"/>
  <c r="B46" i="2" s="1"/>
  <c r="B47" i="2" s="1"/>
  <c r="E26" i="2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I19" i="2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G15" i="2"/>
  <c r="G16" i="2" s="1"/>
  <c r="G17" i="2" s="1"/>
  <c r="G18" i="2" s="1"/>
  <c r="G19" i="2" s="1"/>
  <c r="G20" i="2" s="1"/>
  <c r="G21" i="2" s="1"/>
  <c r="D15" i="2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G12" i="2"/>
  <c r="G13" i="2" s="1"/>
  <c r="G14" i="2" s="1"/>
  <c r="F12" i="2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E12" i="2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D12" i="2"/>
  <c r="D13" i="2" s="1"/>
  <c r="D14" i="2" s="1"/>
  <c r="C12" i="2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F10" i="2"/>
  <c r="F11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G9" i="2"/>
  <c r="G10" i="2" s="1"/>
  <c r="G11" i="2" s="1"/>
  <c r="G8" i="2"/>
  <c r="F8" i="2"/>
  <c r="F9" i="2" s="1"/>
  <c r="E8" i="2"/>
  <c r="E9" i="2" s="1"/>
  <c r="E10" i="2" s="1"/>
  <c r="E11" i="2" s="1"/>
  <c r="C8" i="2"/>
  <c r="C9" i="2" s="1"/>
  <c r="C10" i="2" s="1"/>
  <c r="C11" i="2" s="1"/>
  <c r="B8" i="2"/>
  <c r="B9" i="2" s="1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G7" i="2"/>
  <c r="F7" i="2"/>
  <c r="E7" i="2"/>
  <c r="D7" i="2"/>
  <c r="D8" i="2" s="1"/>
  <c r="D9" i="2" s="1"/>
  <c r="D10" i="2" s="1"/>
  <c r="D11" i="2" s="1"/>
  <c r="C7" i="2"/>
  <c r="B7" i="2"/>
  <c r="A7" i="2"/>
  <c r="A8" i="2" s="1"/>
  <c r="A9" i="2" s="1"/>
  <c r="N350" i="1"/>
  <c r="N348" i="1"/>
  <c r="N346" i="1"/>
  <c r="N345" i="1"/>
  <c r="N342" i="1"/>
  <c r="N338" i="1"/>
  <c r="N337" i="1"/>
  <c r="N335" i="1"/>
  <c r="N332" i="1"/>
  <c r="N328" i="1"/>
  <c r="N326" i="1"/>
  <c r="N323" i="1"/>
  <c r="N320" i="1"/>
  <c r="N319" i="1"/>
  <c r="N318" i="1"/>
  <c r="N317" i="1"/>
  <c r="N314" i="1"/>
  <c r="N312" i="1"/>
  <c r="N311" i="1"/>
  <c r="N308" i="1"/>
  <c r="N306" i="1"/>
  <c r="N305" i="1"/>
  <c r="N304" i="1"/>
  <c r="N303" i="1"/>
  <c r="N301" i="1"/>
  <c r="N300" i="1"/>
  <c r="N299" i="1"/>
  <c r="N297" i="1"/>
  <c r="N295" i="1"/>
  <c r="N294" i="1"/>
  <c r="N292" i="1"/>
  <c r="N291" i="1"/>
  <c r="N287" i="1"/>
  <c r="N282" i="1"/>
  <c r="N279" i="1"/>
  <c r="N277" i="1"/>
  <c r="N276" i="1"/>
  <c r="N274" i="1"/>
  <c r="N273" i="1"/>
  <c r="N272" i="1"/>
  <c r="N269" i="1"/>
  <c r="N268" i="1"/>
  <c r="N266" i="1"/>
  <c r="N265" i="1"/>
  <c r="N263" i="1"/>
  <c r="N260" i="1"/>
  <c r="N256" i="1"/>
  <c r="N250" i="1"/>
  <c r="N249" i="1"/>
  <c r="N246" i="1"/>
  <c r="N245" i="1"/>
  <c r="N243" i="1"/>
  <c r="N237" i="1"/>
  <c r="N235" i="1"/>
  <c r="N234" i="1"/>
  <c r="N233" i="1"/>
  <c r="N232" i="1"/>
  <c r="N231" i="1"/>
  <c r="N230" i="1"/>
  <c r="N229" i="1"/>
  <c r="N225" i="1"/>
  <c r="N223" i="1"/>
  <c r="N219" i="1"/>
  <c r="N218" i="1"/>
  <c r="N213" i="1"/>
  <c r="N211" i="1"/>
  <c r="N207" i="1"/>
  <c r="N205" i="1"/>
  <c r="N204" i="1"/>
  <c r="N201" i="1"/>
  <c r="N200" i="1"/>
  <c r="N199" i="1"/>
  <c r="N196" i="1"/>
  <c r="N195" i="1"/>
  <c r="N193" i="1"/>
  <c r="N189" i="1"/>
  <c r="N188" i="1"/>
  <c r="N186" i="1"/>
  <c r="N184" i="1"/>
  <c r="N181" i="1"/>
  <c r="N180" i="1"/>
  <c r="N178" i="1"/>
  <c r="N177" i="1"/>
  <c r="N176" i="1"/>
  <c r="N175" i="1"/>
  <c r="N171" i="1"/>
  <c r="N170" i="1"/>
  <c r="N168" i="1"/>
  <c r="I167" i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C167" i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166" i="1"/>
  <c r="N165" i="1"/>
  <c r="N164" i="1"/>
  <c r="N163" i="1"/>
  <c r="I163" i="1"/>
  <c r="I164" i="1" s="1"/>
  <c r="I165" i="1" s="1"/>
  <c r="I166" i="1" s="1"/>
  <c r="G163" i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C163" i="1"/>
  <c r="C164" i="1" s="1"/>
  <c r="C165" i="1" s="1"/>
  <c r="I162" i="1"/>
  <c r="G162" i="1"/>
  <c r="C162" i="1"/>
  <c r="G156" i="1"/>
  <c r="G157" i="1" s="1"/>
  <c r="G158" i="1" s="1"/>
  <c r="G159" i="1" s="1"/>
  <c r="G160" i="1" s="1"/>
  <c r="I155" i="1"/>
  <c r="I156" i="1" s="1"/>
  <c r="I157" i="1" s="1"/>
  <c r="I158" i="1" s="1"/>
  <c r="I159" i="1" s="1"/>
  <c r="I160" i="1" s="1"/>
  <c r="G154" i="1"/>
  <c r="G155" i="1" s="1"/>
  <c r="E154" i="1"/>
  <c r="E155" i="1" s="1"/>
  <c r="E156" i="1" s="1"/>
  <c r="E157" i="1" s="1"/>
  <c r="E158" i="1" s="1"/>
  <c r="E159" i="1" s="1"/>
  <c r="E160" i="1" s="1"/>
  <c r="I153" i="1"/>
  <c r="I154" i="1" s="1"/>
  <c r="D153" i="1"/>
  <c r="D154" i="1" s="1"/>
  <c r="D155" i="1" s="1"/>
  <c r="D156" i="1" s="1"/>
  <c r="D157" i="1" s="1"/>
  <c r="D158" i="1" s="1"/>
  <c r="D159" i="1" s="1"/>
  <c r="D160" i="1" s="1"/>
  <c r="I152" i="1"/>
  <c r="G152" i="1"/>
  <c r="G153" i="1" s="1"/>
  <c r="F152" i="1"/>
  <c r="F153" i="1" s="1"/>
  <c r="F154" i="1" s="1"/>
  <c r="F155" i="1" s="1"/>
  <c r="F156" i="1" s="1"/>
  <c r="F157" i="1" s="1"/>
  <c r="F158" i="1" s="1"/>
  <c r="F159" i="1" s="1"/>
  <c r="F160" i="1" s="1"/>
  <c r="E152" i="1"/>
  <c r="E153" i="1" s="1"/>
  <c r="D152" i="1"/>
  <c r="C152" i="1"/>
  <c r="C153" i="1" s="1"/>
  <c r="C154" i="1" s="1"/>
  <c r="C155" i="1" s="1"/>
  <c r="C156" i="1" s="1"/>
  <c r="C157" i="1" s="1"/>
  <c r="C158" i="1" s="1"/>
  <c r="C159" i="1" s="1"/>
  <c r="C160" i="1" s="1"/>
  <c r="G148" i="1"/>
  <c r="G149" i="1" s="1"/>
  <c r="G150" i="1" s="1"/>
  <c r="G146" i="1"/>
  <c r="G147" i="1" s="1"/>
  <c r="F146" i="1"/>
  <c r="F147" i="1" s="1"/>
  <c r="F148" i="1" s="1"/>
  <c r="F149" i="1" s="1"/>
  <c r="F150" i="1" s="1"/>
  <c r="E146" i="1"/>
  <c r="E147" i="1" s="1"/>
  <c r="E148" i="1" s="1"/>
  <c r="E149" i="1" s="1"/>
  <c r="E150" i="1" s="1"/>
  <c r="D146" i="1"/>
  <c r="D147" i="1" s="1"/>
  <c r="D148" i="1" s="1"/>
  <c r="D149" i="1" s="1"/>
  <c r="D150" i="1" s="1"/>
  <c r="C146" i="1"/>
  <c r="C147" i="1" s="1"/>
  <c r="C148" i="1" s="1"/>
  <c r="C149" i="1" s="1"/>
  <c r="C150" i="1" s="1"/>
  <c r="F145" i="1"/>
  <c r="I144" i="1"/>
  <c r="I145" i="1" s="1"/>
  <c r="I146" i="1" s="1"/>
  <c r="I147" i="1" s="1"/>
  <c r="I148" i="1" s="1"/>
  <c r="I149" i="1" s="1"/>
  <c r="I150" i="1" s="1"/>
  <c r="G144" i="1"/>
  <c r="G145" i="1" s="1"/>
  <c r="F144" i="1"/>
  <c r="E144" i="1"/>
  <c r="E145" i="1" s="1"/>
  <c r="D144" i="1"/>
  <c r="D145" i="1" s="1"/>
  <c r="C144" i="1"/>
  <c r="C145" i="1" s="1"/>
  <c r="D131" i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G129" i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F129" i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D129" i="1"/>
  <c r="D130" i="1" s="1"/>
  <c r="I128" i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G128" i="1"/>
  <c r="F128" i="1"/>
  <c r="E128" i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D128" i="1"/>
  <c r="C128" i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B128" i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B125" i="1"/>
  <c r="B126" i="1" s="1"/>
  <c r="A125" i="1"/>
  <c r="A126" i="1" s="1"/>
  <c r="I124" i="1"/>
  <c r="I125" i="1" s="1"/>
  <c r="I126" i="1" s="1"/>
  <c r="G124" i="1"/>
  <c r="G125" i="1" s="1"/>
  <c r="G126" i="1" s="1"/>
  <c r="F124" i="1"/>
  <c r="F125" i="1" s="1"/>
  <c r="F126" i="1" s="1"/>
  <c r="E124" i="1"/>
  <c r="E125" i="1" s="1"/>
  <c r="E126" i="1" s="1"/>
  <c r="D124" i="1"/>
  <c r="D125" i="1" s="1"/>
  <c r="D126" i="1" s="1"/>
  <c r="C124" i="1"/>
  <c r="C125" i="1" s="1"/>
  <c r="C126" i="1" s="1"/>
  <c r="B124" i="1"/>
  <c r="A124" i="1"/>
  <c r="D99" i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E96" i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I93" i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G93" i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91" i="1"/>
  <c r="G92" i="1" s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E91" i="1"/>
  <c r="E92" i="1" s="1"/>
  <c r="E93" i="1" s="1"/>
  <c r="E94" i="1" s="1"/>
  <c r="E95" i="1" s="1"/>
  <c r="D91" i="1"/>
  <c r="D92" i="1" s="1"/>
  <c r="D93" i="1" s="1"/>
  <c r="D94" i="1" s="1"/>
  <c r="D95" i="1" s="1"/>
  <c r="D96" i="1" s="1"/>
  <c r="D97" i="1" s="1"/>
  <c r="D98" i="1" s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I90" i="1"/>
  <c r="I91" i="1" s="1"/>
  <c r="I92" i="1" s="1"/>
  <c r="G90" i="1"/>
  <c r="F90" i="1"/>
  <c r="E90" i="1"/>
  <c r="D90" i="1"/>
  <c r="C90" i="1"/>
  <c r="B90" i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A90" i="1"/>
  <c r="G88" i="1"/>
  <c r="G86" i="1"/>
  <c r="G87" i="1" s="1"/>
  <c r="I85" i="1"/>
  <c r="I86" i="1" s="1"/>
  <c r="I87" i="1" s="1"/>
  <c r="I88" i="1" s="1"/>
  <c r="I84" i="1"/>
  <c r="G84" i="1"/>
  <c r="G85" i="1" s="1"/>
  <c r="F84" i="1"/>
  <c r="F85" i="1" s="1"/>
  <c r="F86" i="1" s="1"/>
  <c r="F87" i="1" s="1"/>
  <c r="F88" i="1" s="1"/>
  <c r="D84" i="1"/>
  <c r="D85" i="1" s="1"/>
  <c r="D86" i="1" s="1"/>
  <c r="D87" i="1" s="1"/>
  <c r="D88" i="1" s="1"/>
  <c r="I83" i="1"/>
  <c r="G83" i="1"/>
  <c r="F83" i="1"/>
  <c r="D83" i="1"/>
  <c r="C83" i="1"/>
  <c r="C84" i="1" s="1"/>
  <c r="C85" i="1" s="1"/>
  <c r="C86" i="1" s="1"/>
  <c r="C87" i="1" s="1"/>
  <c r="C88" i="1" s="1"/>
  <c r="C77" i="1"/>
  <c r="C78" i="1" s="1"/>
  <c r="C79" i="1" s="1"/>
  <c r="C80" i="1" s="1"/>
  <c r="C81" i="1" s="1"/>
  <c r="F76" i="1"/>
  <c r="F77" i="1" s="1"/>
  <c r="F78" i="1" s="1"/>
  <c r="F79" i="1" s="1"/>
  <c r="F80" i="1" s="1"/>
  <c r="F81" i="1" s="1"/>
  <c r="E76" i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G75" i="1"/>
  <c r="G76" i="1" s="1"/>
  <c r="G77" i="1" s="1"/>
  <c r="G78" i="1" s="1"/>
  <c r="G79" i="1" s="1"/>
  <c r="G80" i="1" s="1"/>
  <c r="G81" i="1" s="1"/>
  <c r="F75" i="1"/>
  <c r="E75" i="1"/>
  <c r="D75" i="1"/>
  <c r="D76" i="1" s="1"/>
  <c r="D77" i="1" s="1"/>
  <c r="D78" i="1" s="1"/>
  <c r="D79" i="1" s="1"/>
  <c r="D80" i="1" s="1"/>
  <c r="D81" i="1" s="1"/>
  <c r="C75" i="1"/>
  <c r="C76" i="1" s="1"/>
  <c r="I72" i="1"/>
  <c r="I73" i="1" s="1"/>
  <c r="I70" i="1"/>
  <c r="I71" i="1" s="1"/>
  <c r="G70" i="1"/>
  <c r="G71" i="1" s="1"/>
  <c r="G72" i="1" s="1"/>
  <c r="G73" i="1" s="1"/>
  <c r="F70" i="1"/>
  <c r="F71" i="1" s="1"/>
  <c r="F72" i="1" s="1"/>
  <c r="F73" i="1" s="1"/>
  <c r="E70" i="1"/>
  <c r="E71" i="1" s="1"/>
  <c r="E72" i="1" s="1"/>
  <c r="E73" i="1" s="1"/>
  <c r="D70" i="1"/>
  <c r="D71" i="1" s="1"/>
  <c r="D72" i="1" s="1"/>
  <c r="D73" i="1" s="1"/>
  <c r="C70" i="1"/>
  <c r="C71" i="1" s="1"/>
  <c r="C72" i="1" s="1"/>
  <c r="C73" i="1" s="1"/>
  <c r="G61" i="1"/>
  <c r="G62" i="1" s="1"/>
  <c r="G63" i="1" s="1"/>
  <c r="G64" i="1" s="1"/>
  <c r="G65" i="1" s="1"/>
  <c r="G66" i="1" s="1"/>
  <c r="G67" i="1" s="1"/>
  <c r="G68" i="1" s="1"/>
  <c r="G53" i="1"/>
  <c r="G54" i="1" s="1"/>
  <c r="G55" i="1" s="1"/>
  <c r="G56" i="1" s="1"/>
  <c r="G57" i="1" s="1"/>
  <c r="G58" i="1" s="1"/>
  <c r="G59" i="1" s="1"/>
  <c r="G60" i="1" s="1"/>
  <c r="G51" i="1"/>
  <c r="G52" i="1" s="1"/>
  <c r="F51" i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E51" i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D51" i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C51" i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M39" i="1"/>
  <c r="M38" i="1"/>
  <c r="M37" i="1"/>
  <c r="M35" i="1"/>
  <c r="M34" i="1"/>
  <c r="M33" i="1"/>
  <c r="M32" i="1"/>
  <c r="M31" i="1"/>
  <c r="M30" i="1"/>
  <c r="M2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I7" i="1"/>
  <c r="G7" i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E7" i="1"/>
  <c r="D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B7" i="1"/>
  <c r="B8" i="1" s="1"/>
  <c r="A7" i="1"/>
  <c r="A8" i="1" s="1"/>
  <c r="B376" i="14" l="1"/>
  <c r="B379" i="14" s="1"/>
  <c r="B382" i="14" s="1"/>
  <c r="B385" i="14" s="1"/>
  <c r="B378" i="14"/>
  <c r="B381" i="14" s="1"/>
  <c r="B384" i="14" s="1"/>
  <c r="B379" i="13"/>
  <c r="B382" i="13" s="1"/>
  <c r="B385" i="13" s="1"/>
  <c r="B377" i="13"/>
  <c r="B380" i="13" s="1"/>
  <c r="B383" i="13" s="1"/>
  <c r="B386" i="13" s="1"/>
  <c r="A87" i="13"/>
  <c r="A88" i="13"/>
  <c r="A376" i="9"/>
  <c r="A379" i="9" s="1"/>
  <c r="A382" i="9" s="1"/>
  <c r="A385" i="9" s="1"/>
  <c r="A386" i="9" s="1"/>
  <c r="A374" i="9"/>
  <c r="B167" i="9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8" i="12"/>
  <c r="B381" i="12" s="1"/>
  <c r="B384" i="12" s="1"/>
  <c r="B387" i="12" s="1"/>
  <c r="B380" i="12"/>
  <c r="B383" i="12" s="1"/>
  <c r="B386" i="12" s="1"/>
  <c r="A87" i="12"/>
  <c r="A89" i="12" s="1"/>
  <c r="A90" i="12" s="1"/>
  <c r="A91" i="12" s="1"/>
  <c r="A92" i="12" s="1"/>
  <c r="A93" i="12" s="1"/>
  <c r="A94" i="12" s="1"/>
  <c r="A95" i="12" s="1"/>
  <c r="A96" i="12" s="1"/>
  <c r="A88" i="12"/>
  <c r="B72" i="9"/>
  <c r="B73" i="9" s="1"/>
  <c r="B75" i="9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G86" i="4"/>
  <c r="F86" i="4"/>
  <c r="E86" i="4"/>
  <c r="D86" i="4"/>
  <c r="C86" i="4"/>
  <c r="I378" i="4"/>
  <c r="I381" i="4" s="1"/>
  <c r="I384" i="4" s="1"/>
  <c r="I387" i="4" s="1"/>
  <c r="G378" i="4"/>
  <c r="G381" i="4" s="1"/>
  <c r="G384" i="4" s="1"/>
  <c r="G387" i="4" s="1"/>
  <c r="C378" i="4"/>
  <c r="C381" i="4" s="1"/>
  <c r="C384" i="4" s="1"/>
  <c r="C387" i="4" s="1"/>
  <c r="I377" i="4"/>
  <c r="I380" i="4" s="1"/>
  <c r="I383" i="4" s="1"/>
  <c r="I386" i="4" s="1"/>
  <c r="G377" i="4"/>
  <c r="G380" i="4" s="1"/>
  <c r="G383" i="4" s="1"/>
  <c r="G386" i="4" s="1"/>
  <c r="C377" i="4"/>
  <c r="C380" i="4" s="1"/>
  <c r="C383" i="4" s="1"/>
  <c r="C386" i="4" s="1"/>
  <c r="A149" i="4"/>
  <c r="A150" i="4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F146" i="4"/>
  <c r="F147" i="4" s="1"/>
  <c r="F148" i="4" s="1"/>
  <c r="F149" i="4" s="1"/>
  <c r="F145" i="4"/>
  <c r="E145" i="4"/>
  <c r="E146" i="4"/>
  <c r="E147" i="4" s="1"/>
  <c r="E148" i="4" s="1"/>
  <c r="E149" i="4" s="1"/>
  <c r="B146" i="4"/>
  <c r="B147" i="4" s="1"/>
  <c r="B148" i="4" s="1"/>
  <c r="B149" i="4" s="1"/>
  <c r="B145" i="4"/>
  <c r="C145" i="4"/>
  <c r="C146" i="4"/>
  <c r="C147" i="4" s="1"/>
  <c r="C148" i="4" s="1"/>
  <c r="C149" i="4" s="1"/>
  <c r="G145" i="4"/>
  <c r="G146" i="4"/>
  <c r="G147" i="4" s="1"/>
  <c r="G148" i="4" s="1"/>
  <c r="G149" i="4" s="1"/>
  <c r="D146" i="4"/>
  <c r="D147" i="4" s="1"/>
  <c r="D148" i="4" s="1"/>
  <c r="D149" i="4" s="1"/>
  <c r="D145" i="4"/>
  <c r="B52" i="6"/>
  <c r="B53" i="6" s="1"/>
  <c r="B54" i="6" s="1"/>
  <c r="B55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48" i="6"/>
  <c r="B49" i="6" s="1"/>
  <c r="B50" i="6" s="1"/>
  <c r="B51" i="6" s="1"/>
  <c r="C52" i="6"/>
  <c r="C53" i="6" s="1"/>
  <c r="C48" i="6"/>
  <c r="C49" i="6" s="1"/>
  <c r="C50" i="6" s="1"/>
  <c r="C51" i="6" s="1"/>
  <c r="A52" i="6"/>
  <c r="A53" i="6" s="1"/>
  <c r="A54" i="6" s="1"/>
  <c r="A55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48" i="6"/>
  <c r="A49" i="6" s="1"/>
  <c r="A50" i="6" s="1"/>
  <c r="A51" i="6" s="1"/>
  <c r="C145" i="6"/>
  <c r="C146" i="6"/>
  <c r="C147" i="6" s="1"/>
  <c r="C148" i="6" s="1"/>
  <c r="C149" i="6" s="1"/>
  <c r="D145" i="6"/>
  <c r="D146" i="6"/>
  <c r="D147" i="6" s="1"/>
  <c r="D148" i="6" s="1"/>
  <c r="D149" i="6" s="1"/>
  <c r="F146" i="6"/>
  <c r="F147" i="6" s="1"/>
  <c r="F148" i="6" s="1"/>
  <c r="F149" i="6" s="1"/>
  <c r="F145" i="6"/>
  <c r="G145" i="6"/>
  <c r="G146" i="6"/>
  <c r="G147" i="6" s="1"/>
  <c r="G148" i="6" s="1"/>
  <c r="G149" i="6" s="1"/>
  <c r="E145" i="6"/>
  <c r="E146" i="6"/>
  <c r="E147" i="6" s="1"/>
  <c r="E148" i="6" s="1"/>
  <c r="E149" i="6" s="1"/>
  <c r="B145" i="6"/>
  <c r="B146" i="6"/>
  <c r="B147" i="6" s="1"/>
  <c r="B148" i="6" s="1"/>
  <c r="A52" i="5"/>
  <c r="A53" i="5" s="1"/>
  <c r="A54" i="5" s="1"/>
  <c r="A55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48" i="5"/>
  <c r="A49" i="5" s="1"/>
  <c r="A50" i="5" s="1"/>
  <c r="A51" i="5" s="1"/>
  <c r="B146" i="5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145" i="5"/>
  <c r="C146" i="5"/>
  <c r="C147" i="5" s="1"/>
  <c r="C148" i="5" s="1"/>
  <c r="C145" i="5"/>
  <c r="D146" i="5"/>
  <c r="D147" i="5" s="1"/>
  <c r="D148" i="5" s="1"/>
  <c r="D145" i="5"/>
  <c r="G146" i="5"/>
  <c r="G147" i="5" s="1"/>
  <c r="G148" i="5" s="1"/>
  <c r="G145" i="5"/>
  <c r="B52" i="5"/>
  <c r="B53" i="5" s="1"/>
  <c r="B54" i="5" s="1"/>
  <c r="B55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48" i="5"/>
  <c r="B49" i="5" s="1"/>
  <c r="B50" i="5" s="1"/>
  <c r="B51" i="5" s="1"/>
  <c r="C52" i="5"/>
  <c r="C53" i="5" s="1"/>
  <c r="C48" i="5"/>
  <c r="C49" i="5" s="1"/>
  <c r="C50" i="5" s="1"/>
  <c r="C51" i="5" s="1"/>
  <c r="E146" i="5"/>
  <c r="E147" i="5" s="1"/>
  <c r="E148" i="5" s="1"/>
  <c r="E145" i="5"/>
  <c r="F146" i="5"/>
  <c r="F147" i="5" s="1"/>
  <c r="F148" i="5" s="1"/>
  <c r="F145" i="5"/>
  <c r="F73" i="2"/>
  <c r="F74" i="2" s="1"/>
  <c r="F71" i="2"/>
  <c r="F72" i="2" s="1"/>
  <c r="E71" i="2"/>
  <c r="E72" i="2" s="1"/>
  <c r="E73" i="2"/>
  <c r="E74" i="2" s="1"/>
  <c r="C52" i="2"/>
  <c r="C53" i="2" s="1"/>
  <c r="C48" i="2"/>
  <c r="C49" i="2" s="1"/>
  <c r="C50" i="2" s="1"/>
  <c r="C51" i="2" s="1"/>
  <c r="A48" i="2"/>
  <c r="A49" i="2" s="1"/>
  <c r="A50" i="2" s="1"/>
  <c r="A51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B52" i="2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48" i="2"/>
  <c r="B49" i="2" s="1"/>
  <c r="B50" i="2" s="1"/>
  <c r="B51" i="2" s="1"/>
  <c r="C71" i="2"/>
  <c r="C72" i="2" s="1"/>
  <c r="C73" i="2"/>
  <c r="C74" i="2" s="1"/>
  <c r="C52" i="3"/>
  <c r="C53" i="3" s="1"/>
  <c r="C48" i="3"/>
  <c r="C49" i="3" s="1"/>
  <c r="C50" i="3" s="1"/>
  <c r="C51" i="3" s="1"/>
  <c r="D73" i="2"/>
  <c r="D74" i="2" s="1"/>
  <c r="D71" i="2"/>
  <c r="D72" i="2" s="1"/>
  <c r="A52" i="3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48" i="3"/>
  <c r="A49" i="3" s="1"/>
  <c r="A50" i="3" s="1"/>
  <c r="A51" i="3" s="1"/>
  <c r="F73" i="3"/>
  <c r="F74" i="3" s="1"/>
  <c r="F71" i="3"/>
  <c r="F72" i="3" s="1"/>
  <c r="D73" i="3"/>
  <c r="D74" i="3" s="1"/>
  <c r="D71" i="3"/>
  <c r="D72" i="3" s="1"/>
  <c r="C73" i="3"/>
  <c r="C74" i="3" s="1"/>
  <c r="C71" i="3"/>
  <c r="C72" i="3" s="1"/>
  <c r="B52" i="3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48" i="3"/>
  <c r="B49" i="3" s="1"/>
  <c r="B50" i="3" s="1"/>
  <c r="B51" i="3" s="1"/>
  <c r="A52" i="4"/>
  <c r="A53" i="4" s="1"/>
  <c r="A54" i="4" s="1"/>
  <c r="A55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48" i="4"/>
  <c r="A49" i="4" s="1"/>
  <c r="A50" i="4" s="1"/>
  <c r="A51" i="4" s="1"/>
  <c r="B144" i="3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143" i="3"/>
  <c r="D144" i="3"/>
  <c r="D145" i="3" s="1"/>
  <c r="D146" i="3" s="1"/>
  <c r="D143" i="3"/>
  <c r="G143" i="3"/>
  <c r="G144" i="3"/>
  <c r="G145" i="3" s="1"/>
  <c r="G146" i="3" s="1"/>
  <c r="E73" i="3"/>
  <c r="E74" i="3" s="1"/>
  <c r="E71" i="3"/>
  <c r="E72" i="3" s="1"/>
  <c r="E144" i="3"/>
  <c r="E145" i="3" s="1"/>
  <c r="E146" i="3" s="1"/>
  <c r="E143" i="3"/>
  <c r="C52" i="4"/>
  <c r="C53" i="4" s="1"/>
  <c r="C48" i="4"/>
  <c r="C49" i="4" s="1"/>
  <c r="C50" i="4" s="1"/>
  <c r="C51" i="4" s="1"/>
  <c r="B52" i="4"/>
  <c r="B53" i="4" s="1"/>
  <c r="B54" i="4" s="1"/>
  <c r="B55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48" i="4"/>
  <c r="B49" i="4" s="1"/>
  <c r="B50" i="4" s="1"/>
  <c r="B51" i="4" s="1"/>
  <c r="F144" i="3"/>
  <c r="F145" i="3" s="1"/>
  <c r="F146" i="3" s="1"/>
  <c r="F143" i="3"/>
  <c r="B376" i="9" l="1"/>
  <c r="B379" i="9" s="1"/>
  <c r="B382" i="9" s="1"/>
  <c r="B385" i="9" s="1"/>
  <c r="B386" i="9" s="1"/>
  <c r="B374" i="9"/>
  <c r="B375" i="9" s="1"/>
  <c r="B378" i="9" s="1"/>
  <c r="B381" i="9" s="1"/>
  <c r="B384" i="9" s="1"/>
  <c r="B86" i="9"/>
  <c r="B89" i="9" s="1"/>
  <c r="B90" i="9" s="1"/>
  <c r="B91" i="9" s="1"/>
  <c r="B92" i="9" s="1"/>
  <c r="B93" i="9" s="1"/>
  <c r="A375" i="9"/>
  <c r="A378" i="9" s="1"/>
  <c r="A381" i="9" s="1"/>
  <c r="A384" i="9" s="1"/>
  <c r="A377" i="9"/>
  <c r="A380" i="9" s="1"/>
  <c r="A383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B377" i="9"/>
  <c r="B380" i="9" s="1"/>
  <c r="B383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A392" i="7"/>
  <c r="A375" i="4"/>
  <c r="A378" i="4" s="1"/>
  <c r="A381" i="4" s="1"/>
  <c r="A384" i="4" s="1"/>
  <c r="A387" i="4" s="1"/>
  <c r="A377" i="4"/>
  <c r="A380" i="4" s="1"/>
  <c r="A383" i="4" s="1"/>
  <c r="A386" i="4" s="1"/>
  <c r="B150" i="4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72" i="6"/>
  <c r="A73" i="6" s="1"/>
  <c r="B150" i="6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149" i="6"/>
  <c r="B74" i="6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72" i="6"/>
  <c r="B73" i="6" s="1"/>
  <c r="B74" i="5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72" i="5"/>
  <c r="B73" i="5" s="1"/>
  <c r="A74" i="5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72" i="5"/>
  <c r="A73" i="5" s="1"/>
  <c r="B73" i="3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71" i="3"/>
  <c r="B72" i="3" s="1"/>
  <c r="B74" i="4"/>
  <c r="B72" i="4"/>
  <c r="B73" i="4" s="1"/>
  <c r="B73" i="2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71" i="2"/>
  <c r="B72" i="2" s="1"/>
  <c r="A74" i="4"/>
  <c r="A72" i="4"/>
  <c r="A73" i="4" s="1"/>
  <c r="A73" i="2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71" i="2"/>
  <c r="A72" i="2" s="1"/>
  <c r="A73" i="3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71" i="3"/>
  <c r="A72" i="3" s="1"/>
  <c r="B392" i="7" l="1"/>
  <c r="B375" i="4"/>
  <c r="B378" i="4" s="1"/>
  <c r="B381" i="4" s="1"/>
  <c r="B384" i="4" s="1"/>
  <c r="B387" i="4" s="1"/>
  <c r="B377" i="4"/>
  <c r="B380" i="4" s="1"/>
  <c r="B383" i="4" s="1"/>
  <c r="B386" i="4" s="1"/>
  <c r="A376" i="4"/>
  <c r="B75" i="4"/>
  <c r="B76" i="4" s="1"/>
  <c r="B77" i="4" s="1"/>
  <c r="B78" i="4" s="1"/>
  <c r="B79" i="4" s="1"/>
  <c r="B80" i="4" s="1"/>
  <c r="B81" i="4" s="1"/>
  <c r="B82" i="4" s="1"/>
  <c r="B83" i="4" s="1"/>
  <c r="B84" i="4" s="1"/>
  <c r="A75" i="4"/>
  <c r="A76" i="4" s="1"/>
  <c r="A77" i="4" s="1"/>
  <c r="A78" i="4" s="1"/>
  <c r="A79" i="4" s="1"/>
  <c r="A80" i="4" s="1"/>
  <c r="A81" i="4" s="1"/>
  <c r="A82" i="4" s="1"/>
  <c r="A83" i="4" s="1"/>
  <c r="A84" i="4" s="1"/>
  <c r="A85" i="4" l="1"/>
  <c r="A87" i="4" s="1"/>
  <c r="A88" i="4" s="1"/>
  <c r="A89" i="4" s="1"/>
  <c r="A90" i="4" s="1"/>
  <c r="A91" i="4" s="1"/>
  <c r="A92" i="4" s="1"/>
  <c r="A93" i="4" s="1"/>
  <c r="A94" i="4" s="1"/>
  <c r="A86" i="4"/>
  <c r="B85" i="4"/>
  <c r="B87" i="4" s="1"/>
  <c r="B88" i="4" s="1"/>
  <c r="B89" i="4" s="1"/>
  <c r="B90" i="4" s="1"/>
  <c r="B91" i="4" s="1"/>
  <c r="B92" i="4" s="1"/>
  <c r="B93" i="4" s="1"/>
  <c r="B94" i="4" s="1"/>
  <c r="B86" i="4"/>
  <c r="A388" i="4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379" i="4"/>
  <c r="A382" i="4" s="1"/>
  <c r="A385" i="4" s="1"/>
  <c r="B376" i="4"/>
  <c r="B388" i="4" l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379" i="4"/>
  <c r="B382" i="4" s="1"/>
  <c r="B38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00000000-0006-0000-0000-000008000000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00000000-0006-0000-0000-000009000000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000-00000A000000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00000000-0006-0000-0000-00000B000000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C000000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D000000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00000000-0006-0000-0000-00000E000000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18C5610-6775-45BF-B41D-4BE741DDF1DB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B9C85804-3341-4504-8A4B-21FEB8A0D217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14761345-8EF3-4C5D-B03C-9647B7A549CF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38180F13-42E1-43FC-A3DF-24895DD9B670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8C8F4787-4BEC-4C42-82D5-A04A6959DE47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4A068E39-490D-4EAF-A7EB-EB1F80203CD9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9B1453E7-9C33-491C-8BC4-BF58D83432E1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24BEE1AC-08D4-41C7-B0A9-C76540D322A1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ACBB35F9-411A-4180-9675-411FE614C15E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21BAFF00-6DE4-49D7-9D41-FC19B04F4DCF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9FAE1CF7-38F7-4B4D-96AA-8036E657E0DA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8A83C72B-1642-4B68-8B0F-A97163D7725D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9570A924-FDC6-49FE-BE6E-1C66CDEBD6DE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9BB64603-40FD-4CF7-8BF0-6B6E49A91433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2C518D-950A-43C0-97FB-6036B886A80F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F4E4D489-3AF2-4A21-A009-1F659648188E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63EDA1E0-98C4-45BA-84FF-9EC3063C9661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73792B70-BEEA-4CFA-A710-438A9B07EC33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B8D93F6A-5E8F-4048-98A5-8F641B61F0D5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04F4FABC-8F0A-43D0-B805-50D6A3B2569E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0408265F-7B6B-4182-9F1C-4B247D759687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6C80845F-4FE4-419B-8246-758EB0D75D5E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ED9B39E0-38C2-4CB7-930E-67F675DAD1FB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575AE0E7-ACC1-4CC3-9A91-9EFCF5EEF934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FE52A329-B499-4D05-851F-0CF8FC0F3686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92D9FF6-E8F7-40B3-86BA-05AEDC90FE29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446AA4E4-02D3-4997-89C4-877824B79BF2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643A9EF0-9DE2-4C54-915F-71084C13743E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E2F4667-A324-449C-BCE2-D30E3C500C39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54820F28-13A5-45B2-A5C8-0C11B3CBF9F3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BA17B91B-CFBC-4B92-8708-EAC48CFD6D1A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F3C64A33-E36C-4670-93D4-89222AA7B4E8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7004B15C-29DD-4A22-AD65-333E153829AC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F05C6C9A-462E-43EB-999B-FCCC6B55E58F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6D4EB5AA-5511-45DF-911D-2779195FC3F3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847C35ED-B1E1-4053-9170-855FCA615C5B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3333310B-119C-4AE9-B577-FCE56BC07E68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3AE0A669-BBF2-443C-A2B1-28075C715BD9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C8AEADBC-51DA-4CBB-A6DC-6D13ADC39590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DD358A69-1A10-440B-A5ED-ADD10E51B148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2682DB41-ACA6-4A4F-9062-A4A176FD9360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12C1CA45-2CB5-4AF2-8312-55BFCFDE647A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00000000-0006-0000-0100-000008000000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00000000-0006-0000-0100-000009000000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100-00000A000000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00000000-0006-0000-0100-00000B000000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C000000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D000000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00000000-0006-0000-0100-00000E000000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00000000-0006-0000-0200-000008000000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00000000-0006-0000-0200-000009000000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200-00000A000000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00000000-0006-0000-0200-00000B000000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C000000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D000000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00000000-0006-0000-0200-00000E000000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7012DFB-B95A-4AFF-A2F2-A416BB86B827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D0F6EF5F-2714-4C11-B35C-32509FC4E9A4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2D410830-6599-4A86-BC0E-26755B690125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650B415B-3E78-4479-A634-82D1054CA61C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D4C06646-F9A6-44DE-B8AA-7B0BA31A1C27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B05CDB6D-5E96-4EDA-A1D8-071D5FB89207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59657D51-56F0-423B-B7CF-5C1846A785E6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A5D69E14-88A6-4BE9-940F-5FF27A410B4B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B11143F2-3B8A-465C-BECA-87C9AEF58E8F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389EBC56-1CA9-4DC4-A053-F7424C0EF39D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CDE4D54A-2EE2-490A-A5BB-1EC2DAD27458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E32BC84C-F145-47E5-94F3-0C9E78F1D676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7AFA6F99-87D6-4D56-BF9F-8F01901C6BDD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E5DE0B3E-EAAA-4B37-A69D-0C9D2F4E7052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770D54-B395-416C-878E-C77344F658CD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B5ED4263-1DA1-4F2F-B1E4-4944DEE20647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9CFF3AD5-B975-4F3C-A98C-903E2CA6A053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72DD529D-120D-45D8-AC8A-F17304FBE2A4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7EDDC90A-A244-45EE-8E2A-92DC3042C894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DF01868C-F346-4713-9717-03DE4F3E0E3C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04DB0084-6555-45C1-9505-1EBBBB273B5F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84FDA977-3239-4A3D-9526-64A614F8294A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023E2D62-52BA-4973-B3B6-8A3CA785BD56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92AFB19C-9B8B-4EA9-8B3E-8D82298A1751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B8FBE55A-98F0-41FD-B843-C2477B13C2DA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65600F69-DBDE-49B2-B97C-3B1D53BDDF5B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6A200CBA-D809-47A5-A91C-CB0B11C3569F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E2C0F5C4-D3AC-4F8E-A7E6-BF974921CB4C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1BADDFF-4499-4BF9-AE18-E1D83A8DFA06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F1CF3838-4551-446A-83AF-0A2B0104254B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E98D0F43-4E99-466C-947C-FD56DB584746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1FDE2827-74E7-4DAE-9B03-049F3BFE2849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AAACCF44-0CAF-44FE-9683-C0FC3C6AB90A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C7AFF3D1-8A95-4FE1-9453-C7725562FBDE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713C2090-BF60-41D0-95FA-D6850602A6CC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6DA41722-D8EC-4959-8207-7D8510A8FB97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56C6CCE6-9A22-4FE5-9AB0-3E97E44FBE1A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94C7ADDA-D7D6-492B-974A-EE70C49C0F4B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786021CE-8C07-465F-92F7-54918811B1FE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79A59C74-0497-4F93-9890-36EC51AC8291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D674EB16-0A7A-4909-AD22-F55E8E1DC219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50139F27-3D36-4577-9F66-47CCF64A4FC4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00000000-0006-0000-0300-000008000000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00000000-0006-0000-0300-000009000000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300-00000A000000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00000000-0006-0000-0300-00000B000000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C000000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D000000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00000000-0006-0000-0300-00000E000000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60B5414-3CB6-4D12-AD2B-B364C481EE0A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1B2227E5-DD6D-42CE-BA95-D431C9BC2B8E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EA34FF60-2C66-4B27-B496-3803CB1867F3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B42028A7-D1BF-4115-BD1F-629CCABB1A4B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69063754-FA4B-429A-8C76-24CF51DD578B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240873F0-10CF-42F1-AD29-3A8B891386BE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B2F053D8-DF7C-4FC4-AEAC-E7BA2D243BEE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61084591-B871-4EA0-B9C4-40BD481E50CF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C2B5C0C1-CA2A-41AA-A095-5328BE20C20C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95654DAA-3C4F-43AD-B4DE-3C3A37D765CE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88EAA28C-6506-4931-B657-4FCEC9E80E37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2EC7529-C0B3-4486-9E7C-67BA658AF72E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08984C0A-436B-453F-BB6B-3FFCED6DCB53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AF76C959-68B3-4782-936F-AFCCA21E5DE1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72F0857-F422-4F44-BFF9-B4DF4A5F83A2}">
      <text>
        <r>
          <rPr>
            <sz val="11"/>
            <color rgb="FF000000"/>
            <rFont val="Calibri1"/>
            <charset val="1"/>
          </rPr>
          <t>SIGLA DA UNIDADE GESTORA COORDENADORA. EX. SEE, SES, SCGE, ETC.</t>
        </r>
      </text>
    </comment>
    <comment ref="B5" authorId="0" shapeId="0" xr:uid="{B931CF39-B057-4ACE-8E31-65B9A45C102B}">
      <text>
        <r>
          <rPr>
            <sz val="11"/>
            <color rgb="FF000000"/>
            <rFont val="Calibri1"/>
            <charset val="1"/>
          </rPr>
          <t>SIGLA DA UNIDADE GESTORA EXECUTORA. SEDUC, SCGE, ETC.</t>
        </r>
      </text>
    </comment>
    <comment ref="C5" authorId="0" shapeId="0" xr:uid="{06A4F1E1-E408-487C-9823-491067BDDA83}">
      <text>
        <r>
          <rPr>
            <sz val="11"/>
            <color rgb="FF000000"/>
            <rFont val="Calibri1"/>
            <charset val="1"/>
          </rPr>
          <t>DESCRIÇÃO RESUMIDA DO OBJETO DO CONTRATO DE TERCEIRIZADOS. EX. SERVIÇOS DE COPA E COZINHA.</t>
        </r>
      </text>
    </comment>
    <comment ref="D5" authorId="0" shapeId="0" xr:uid="{4EB6F099-0E76-43E5-BAC2-0A45C306424F}">
      <text>
        <r>
          <rPr>
            <sz val="11"/>
            <color rgb="FF000000"/>
            <rFont val="Calibri1"/>
            <charset val="1"/>
          </rPr>
          <t>NÚMERO DO CONTRATO DE TERCEIRIZADOS. EX. 008, 043, 162, ETC.</t>
        </r>
      </text>
    </comment>
    <comment ref="E5" authorId="0" shapeId="0" xr:uid="{4DD7A589-C059-42D1-842D-253AAFC08AAA}">
      <text>
        <r>
          <rPr>
            <sz val="11"/>
            <color rgb="FF000000"/>
            <rFont val="Calibri1"/>
            <charset val="1"/>
          </rPr>
          <t>ANO DE CELEBRAÇÃO DO CONTRATO DE TERCEIRIZADOS. EX. 2019, 2020, 2021, ETC.</t>
        </r>
      </text>
    </comment>
    <comment ref="F5" authorId="0" shapeId="0" xr:uid="{7719EEA4-4593-467B-A8BC-537DF2936275}">
      <text>
        <r>
          <rPr>
            <sz val="11"/>
            <color rgb="FF000000"/>
            <rFont val="Calibri1"/>
            <charset val="1"/>
          </rPr>
          <t>NOME COMPLETO DA EMPRESA CONTRATADA. EX. UNIKA TERCEIRIZACAO E SERVICOS EIRELI.</t>
        </r>
      </text>
    </comment>
    <comment ref="G5" authorId="0" shapeId="0" xr:uid="{AFF88F05-746E-4BB0-9E71-007BF532E8AD}">
      <text>
        <r>
          <rPr>
            <sz val="11"/>
            <color rgb="FF000000"/>
            <rFont val="Calibri1"/>
            <charset val="1"/>
          </rPr>
          <t>CNPJ DA EMPRESA CONTRATADA. INSERIR NÚMERO SEM PONTO, TRAÇO OU QUALQUER OUTRO CARACTERE. EX. 11788943000147.</t>
        </r>
      </text>
    </comment>
    <comment ref="H5" authorId="0" shapeId="0" xr:uid="{584DF0C5-FEBD-49FF-BB79-024FCACE4B03}">
      <text>
        <r>
          <rPr>
            <sz val="11"/>
            <color rgb="FF000000"/>
            <rFont val="Calibri1"/>
            <charset val="1"/>
          </rPr>
          <t>NOME COMPLETO DO FUNCIONÁRIO TERCEIRIZADO.</t>
        </r>
      </text>
    </comment>
    <comment ref="I5" authorId="0" shapeId="0" xr:uid="{06A13FA2-FD96-4787-961A-55B14DA57B2D}">
      <text>
        <r>
          <rPr>
            <sz val="11"/>
            <color rgb="FF000000"/>
            <rFont val="Calibri1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1C50C1D2-1E85-4850-A44E-44D5EB3733B6}">
      <text>
        <r>
          <rPr>
            <sz val="11"/>
            <color rgb="FF000000"/>
            <rFont val="Calibri1"/>
            <charset val="1"/>
          </rPr>
          <t>NOME DA FUNÇÃO DO FUNCIONÁRIO TERCEIRIZADO. EX. COPEIRA, VIGILANTE, MOTORISTA, ETC.</t>
        </r>
      </text>
    </comment>
    <comment ref="K5" authorId="0" shapeId="0" xr:uid="{B824F29B-D894-4CCC-9C9D-4B37C91473AA}">
      <text>
        <r>
          <rPr>
            <sz val="11"/>
            <color rgb="FF000000"/>
            <rFont val="Calibri1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5C528673-903B-42E3-B75A-07607468D449}">
      <text>
        <r>
          <rPr>
            <sz val="11"/>
            <color rgb="FF000000"/>
            <rFont val="Calibri1"/>
            <charset val="1"/>
          </rPr>
          <t>LISTA SUSPENSA REFERENTE AO TURNO DO FUNCIONÁRIO TERCEIRIZADO, COM AS SEGUINTES OPÇÕES DE PREENCHIMENTO:
DIURNO;
NOTURNO.</t>
        </r>
      </text>
    </comment>
    <comment ref="M5" authorId="0" shapeId="0" xr:uid="{C5EE27D1-C063-4F0A-88A6-E918D26C46D5}">
      <text>
        <r>
          <rPr>
            <sz val="11"/>
            <color rgb="FF000000"/>
            <rFont val="Calibri1"/>
            <charset val="1"/>
          </rPr>
          <t>VALOR DO SALÁRIO + ADICIONAIS (NOTURNO, INSALUBRIDADE, ETC) DO EMPREGADO, EM REAIS (R$).</t>
        </r>
      </text>
    </comment>
    <comment ref="N5" authorId="0" shapeId="0" xr:uid="{7BD9B004-64A6-4220-AC6F-24301C4705EC}">
      <text>
        <r>
          <rPr>
            <sz val="11"/>
            <color rgb="FF000000"/>
            <rFont val="Calibri1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<sst xmlns="http://schemas.openxmlformats.org/spreadsheetml/2006/main" count="25429" uniqueCount="818">
  <si>
    <t>GOVERNO DO ESTADO DE PERNAMBUCO</t>
  </si>
  <si>
    <t>Suape- Complexo Industrial Portuário Governador Eraldo Gueiros</t>
  </si>
  <si>
    <t>ANEXO VIII - MAPA DE CONTRATOS DE TERCEIRIZADOS</t>
  </si>
  <si>
    <t>ATUALIZADO EM 14/02/2022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</si>
  <si>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</si>
  <si>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</si>
  <si>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</si>
  <si>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</si>
  <si>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</si>
  <si>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</si>
  <si>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</si>
  <si>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</si>
  <si>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</si>
  <si>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</si>
  <si>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</si>
  <si>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</si>
  <si>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</si>
  <si>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</si>
  <si>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Suape</t>
  </si>
  <si>
    <t>PRESTAÇÃO DE SERVIÇOS GERAIS DE LIMPEZA E CONSERVAÇÃO PREDIAL, COPEIRA, RECEPCIONISTA E CONTÍNUO</t>
  </si>
  <si>
    <t>005</t>
  </si>
  <si>
    <t>UNIKA TERCEIRIZAÇÃO E SERVIÇOS EIRELI - EPP</t>
  </si>
  <si>
    <t>11.788.943/0001-47</t>
  </si>
  <si>
    <t>A-1</t>
  </si>
  <si>
    <t>SUAPE/DAF</t>
  </si>
  <si>
    <t>AUX. SERVIÇOS GERAIS</t>
  </si>
  <si>
    <t>44h/ SEMANA</t>
  </si>
  <si>
    <t>DIURNO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</si>
  <si>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</si>
  <si>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</si>
  <si>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</si>
  <si>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</si>
  <si>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</si>
  <si>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</si>
  <si>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</si>
  <si>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</si>
  <si>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</si>
  <si>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</si>
  <si>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</si>
  <si>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</si>
  <si>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</si>
  <si>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</si>
  <si>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</si>
  <si>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</si>
  <si>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</si>
  <si>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</si>
  <si>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</si>
  <si>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</si>
  <si>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</si>
  <si>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</si>
  <si>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</si>
  <si>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AUX. SERVIÇOS GERAIS (periculosidade)</t>
  </si>
  <si>
    <t>A-25</t>
  </si>
  <si>
    <t>A-26</t>
  </si>
  <si>
    <t>A-27</t>
  </si>
  <si>
    <t>A-28</t>
  </si>
  <si>
    <t>A-29</t>
  </si>
  <si>
    <t>A-30</t>
  </si>
  <si>
    <t>A-31</t>
  </si>
  <si>
    <t>CONTÍNUO</t>
  </si>
  <si>
    <t>A-32</t>
  </si>
  <si>
    <t>A-33</t>
  </si>
  <si>
    <t>A-34</t>
  </si>
  <si>
    <t>COPEIRA</t>
  </si>
  <si>
    <t>A-35</t>
  </si>
  <si>
    <t>A-36</t>
  </si>
  <si>
    <t>A-37</t>
  </si>
  <si>
    <t>A-38</t>
  </si>
  <si>
    <t>COPEIRO</t>
  </si>
  <si>
    <t>A-39</t>
  </si>
  <si>
    <t>RECEPCIONISTA</t>
  </si>
  <si>
    <t>A-40</t>
  </si>
  <si>
    <t>A-41</t>
  </si>
  <si>
    <t>A-42</t>
  </si>
  <si>
    <t>A-43</t>
  </si>
  <si>
    <t>A-44</t>
  </si>
  <si>
    <t>SUPERVISORA DE SERV. GERAIS</t>
  </si>
  <si>
    <t>PRESTAÇÃO DE SERVIÇOS DE MOTORISTAS</t>
  </si>
  <si>
    <t>010</t>
  </si>
  <si>
    <t>MARANATA PRESTADORA DE SERVIÇOS E CONSTRUÇÕES LTDA</t>
  </si>
  <si>
    <t>03.325.436/0001-49</t>
  </si>
  <si>
    <t>B-1</t>
  </si>
  <si>
    <t>MOTORISTA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</si>
  <si>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</si>
  <si>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</si>
  <si>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</si>
  <si>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</si>
  <si>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</si>
  <si>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</si>
  <si>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</si>
  <si>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</si>
  <si>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</si>
  <si>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</si>
  <si>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</si>
  <si>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</si>
  <si>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</si>
  <si>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</si>
  <si>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</si>
  <si>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</si>
  <si>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</si>
  <si>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</si>
  <si>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PRESTAÇÃO DE SERVIÇO DE APOIO TÉCNICO ÀS ATIVIDADES DE MANUTENÇÃO MECÂNICA E ELÉTRICA NA ÁREA DO PORTO ORGANIZADO.</t>
  </si>
  <si>
    <t>035</t>
  </si>
  <si>
    <t>TPF ENGENHARIA LTDA</t>
  </si>
  <si>
    <t>C-1</t>
  </si>
  <si>
    <t>SUAPE/DGP</t>
  </si>
  <si>
    <t>ENGENHEIRO SENIOR CORDENADOR</t>
  </si>
  <si>
    <t>C-2</t>
  </si>
  <si>
    <t>ENGENHHEIRO PCM</t>
  </si>
  <si>
    <t>C-3</t>
  </si>
  <si>
    <t>C-4</t>
  </si>
  <si>
    <t>TÉCNICO SENIOR</t>
  </si>
  <si>
    <t>C-5</t>
  </si>
  <si>
    <t>CONTRATAÇÃO DE JOVEM APRENDIZ</t>
  </si>
  <si>
    <t>025</t>
  </si>
  <si>
    <t>CENTRO DE INTEGRAÇÃO EMPRESA ESCOLA DE PERNAMBUCO - CIEE</t>
  </si>
  <si>
    <t>010.998.292/0001-57</t>
  </si>
  <si>
    <t>D-1</t>
  </si>
  <si>
    <t>SUAPE / DPG</t>
  </si>
  <si>
    <t>JOVEM APRENDIZ</t>
  </si>
  <si>
    <t>20H/SEMANA</t>
  </si>
  <si>
    <t>MANHÃ</t>
  </si>
  <si>
    <t>D-2</t>
  </si>
  <si>
    <t>SUAPE/ DAF / CRH</t>
  </si>
  <si>
    <t>D-3</t>
  </si>
  <si>
    <t>SUAPE / DDN</t>
  </si>
  <si>
    <t>D-4</t>
  </si>
  <si>
    <t>D-5</t>
  </si>
  <si>
    <t>D-6</t>
  </si>
  <si>
    <t>SUAPE/ DP / CCOM</t>
  </si>
  <si>
    <t>D-7</t>
  </si>
  <si>
    <t>SUAPE / DMS</t>
  </si>
  <si>
    <t>D-8</t>
  </si>
  <si>
    <t>SUAPE / DFP</t>
  </si>
  <si>
    <t>PRESTAÇÃO EM SERVIÇOES ESPECIALIZADOS EM ENGENHARIA E
SEGURANÇA DO TRABALHO</t>
  </si>
  <si>
    <t>056</t>
  </si>
  <si>
    <t>SINGULAR SERVIÇOS DE SAÚDE LTDA</t>
  </si>
  <si>
    <t>007.901.265/0001-43</t>
  </si>
  <si>
    <t>E-1</t>
  </si>
  <si>
    <t>DAF / SESMT/CRH</t>
  </si>
  <si>
    <t>MÉDICO DO TRABALHO</t>
  </si>
  <si>
    <t>03 horas semanais</t>
  </si>
  <si>
    <t>TARDE</t>
  </si>
  <si>
    <t>E-2</t>
  </si>
  <si>
    <t>E-3</t>
  </si>
  <si>
    <t>TÉCNICA DE ENFERMAGEM DO TRABALHO</t>
  </si>
  <si>
    <t>Diarista / 44 horas semanais</t>
  </si>
  <si>
    <t>MANHÃ E TARDE</t>
  </si>
  <si>
    <t>E-4</t>
  </si>
  <si>
    <t>TÉCNICA DE SEGURANÇA DO TRABALHO</t>
  </si>
  <si>
    <t>E-5</t>
  </si>
  <si>
    <t>E-6</t>
  </si>
  <si>
    <t>TÉCNICO DE SEGURANÇA DO TRABALHO</t>
  </si>
  <si>
    <t>E-7</t>
  </si>
  <si>
    <t>028</t>
  </si>
  <si>
    <t>LISERVE</t>
  </si>
  <si>
    <t>08.165.946/0001-10</t>
  </si>
  <si>
    <t>F-1</t>
  </si>
  <si>
    <t>Centro Administrativo</t>
  </si>
  <si>
    <t>Inspetor Executivo</t>
  </si>
  <si>
    <t>12 x 36</t>
  </si>
  <si>
    <t>Diurno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</si>
  <si>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</si>
  <si>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</si>
  <si>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</si>
  <si>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</si>
  <si>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</si>
  <si>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</si>
  <si>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</si>
  <si>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</si>
  <si>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</si>
  <si>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Noturno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</si>
  <si>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</si>
  <si>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</si>
  <si>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</si>
  <si>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</si>
  <si>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</si>
  <si>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</si>
  <si>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</si>
  <si>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</si>
  <si>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</si>
  <si>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</si>
  <si>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</si>
  <si>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</si>
  <si>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F-23</t>
  </si>
  <si>
    <t>F-24</t>
  </si>
  <si>
    <t>F-25</t>
  </si>
  <si>
    <t>F-26</t>
  </si>
  <si>
    <t>F-27</t>
  </si>
  <si>
    <t>13 x 36</t>
  </si>
  <si>
    <t>F-28</t>
  </si>
  <si>
    <t>F-29</t>
  </si>
  <si>
    <t>F-30</t>
  </si>
  <si>
    <t>F-31</t>
  </si>
  <si>
    <t>F-32</t>
  </si>
  <si>
    <t>F-33</t>
  </si>
  <si>
    <t>Inspetor Chefe</t>
  </si>
  <si>
    <t>F-34</t>
  </si>
  <si>
    <t>Auxiliares de Apoio à serviço de Campo</t>
  </si>
  <si>
    <t>048</t>
  </si>
  <si>
    <t>ATIVA SERVIÇOS DE APOIO ADMINISTRATIVO EIRELI</t>
  </si>
  <si>
    <t>22.778.636/0001-00</t>
  </si>
  <si>
    <t>H-1</t>
  </si>
  <si>
    <t>SUAPE/DFP</t>
  </si>
  <si>
    <t>44H</t>
  </si>
  <si>
    <t>H-2</t>
  </si>
  <si>
    <t>H-3</t>
  </si>
  <si>
    <t>H-4</t>
  </si>
  <si>
    <t>Operação e manutenção de Centro de Prontidão Ambiental</t>
  </si>
  <si>
    <t>023</t>
  </si>
  <si>
    <t>BRASBUNKER PARTICIPAÇÕES S/A</t>
  </si>
  <si>
    <t>04.931.019/0001-02</t>
  </si>
  <si>
    <t>I-1</t>
  </si>
  <si>
    <t>SUAPE/DMS</t>
  </si>
  <si>
    <t>COORDENADOR   DE OPERAÇÕES</t>
  </si>
  <si>
    <t>I-2</t>
  </si>
  <si>
    <t>OPERADOR</t>
  </si>
  <si>
    <t>24X48</t>
  </si>
  <si>
    <t>I-3</t>
  </si>
  <si>
    <t>MARINHEIRO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</si>
  <si>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</si>
  <si>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</si>
  <si>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</si>
  <si>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</si>
  <si>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</si>
  <si>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</si>
  <si>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</si>
  <si>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</si>
  <si>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</si>
  <si>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</si>
  <si>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</si>
  <si>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</si>
  <si>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</si>
  <si>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MECÂNICO</t>
  </si>
  <si>
    <t>SERVIÇO DE PONTIDÃO PARA ATENDIMENTO A VÍTIMAS DE ACIDENTES E MAL SUBTO, NA ÁREA PORTUÁRIA DE SUAPE, COM AMBULÂNCIA E EQUIPE, COMPOSTA POR CONDUTOR E TÉCNICO  24H.</t>
  </si>
  <si>
    <t>046</t>
  </si>
  <si>
    <t>MED MAIS SOLUÇÕES EM SERVIÇOS ESPECIAIS EIRELI</t>
  </si>
  <si>
    <t>09.557.452/0001-43</t>
  </si>
  <si>
    <t>J-1</t>
  </si>
  <si>
    <t xml:space="preserve"> SUAPE/DMS</t>
  </si>
  <si>
    <t>TÉCNICO DE ENFERMAGEM</t>
  </si>
  <si>
    <t>220H/MÊS</t>
  </si>
  <si>
    <t>J-2</t>
  </si>
  <si>
    <t>CONDUTOR SOCORRISTA</t>
  </si>
  <si>
    <t>J-3</t>
  </si>
  <si>
    <t>NOTURNO</t>
  </si>
  <si>
    <t>J-4</t>
  </si>
  <si>
    <t>J-5</t>
  </si>
  <si>
    <t>J-6</t>
  </si>
  <si>
    <t>J-7</t>
  </si>
  <si>
    <t>J-8</t>
  </si>
  <si>
    <t>Prontidão dedicado a primeira resposta em cenários emergencias e atividades proativas/preventivas em terra.</t>
  </si>
  <si>
    <t>088</t>
  </si>
  <si>
    <t>L-1</t>
  </si>
  <si>
    <t>ENCARREGADO DE OPERAÇÕES</t>
  </si>
  <si>
    <t>L-2</t>
  </si>
  <si>
    <t>AUXILIAR DE OPERAÇÕES</t>
  </si>
  <si>
    <t>45h/ SEMANA</t>
  </si>
  <si>
    <t>12X36</t>
  </si>
  <si>
    <t>L-3</t>
  </si>
  <si>
    <t>L-4</t>
  </si>
  <si>
    <t>L-5</t>
  </si>
  <si>
    <t>L-6</t>
  </si>
  <si>
    <t>L-7</t>
  </si>
  <si>
    <t>L-8</t>
  </si>
  <si>
    <t>L-9</t>
  </si>
  <si>
    <t>L-10</t>
  </si>
  <si>
    <t>3,239,63</t>
  </si>
  <si>
    <t>PRESTAÇÃO DE SERVIÇO CONTINUADO DE VIGILÂNCIA ARMADA</t>
  </si>
  <si>
    <t>094</t>
  </si>
  <si>
    <t>B1-VIGILANCIA</t>
  </si>
  <si>
    <t>15.195.617/0001-87</t>
  </si>
  <si>
    <t>K-1</t>
  </si>
  <si>
    <t>VIGILANTE</t>
  </si>
  <si>
    <t>DIA</t>
  </si>
  <si>
    <t>K-2</t>
  </si>
  <si>
    <t>095</t>
  </si>
  <si>
    <t>K-3</t>
  </si>
  <si>
    <t>NOITE</t>
  </si>
  <si>
    <t>096</t>
  </si>
  <si>
    <t>K-4</t>
  </si>
  <si>
    <t>097</t>
  </si>
  <si>
    <t>K-5</t>
  </si>
  <si>
    <t>098</t>
  </si>
  <si>
    <t>K-6</t>
  </si>
  <si>
    <t>099</t>
  </si>
  <si>
    <t>K-7</t>
  </si>
  <si>
    <t>100</t>
  </si>
  <si>
    <t>K-8</t>
  </si>
  <si>
    <t>101</t>
  </si>
  <si>
    <t>K-9</t>
  </si>
  <si>
    <t>102</t>
  </si>
  <si>
    <t>K-10</t>
  </si>
  <si>
    <t>103</t>
  </si>
  <si>
    <t>K-11</t>
  </si>
  <si>
    <t>104</t>
  </si>
  <si>
    <t>K-12</t>
  </si>
  <si>
    <t>105</t>
  </si>
  <si>
    <t>K-13</t>
  </si>
  <si>
    <t>106</t>
  </si>
  <si>
    <t>K-14</t>
  </si>
  <si>
    <t>107</t>
  </si>
  <si>
    <t>K-15</t>
  </si>
  <si>
    <t>108</t>
  </si>
  <si>
    <t>K-16</t>
  </si>
  <si>
    <t>109</t>
  </si>
  <si>
    <t>K-17</t>
  </si>
  <si>
    <t>110</t>
  </si>
  <si>
    <t>K-18</t>
  </si>
  <si>
    <t>111</t>
  </si>
  <si>
    <t>K-19</t>
  </si>
  <si>
    <t>112</t>
  </si>
  <si>
    <t>K-20</t>
  </si>
  <si>
    <t>113</t>
  </si>
  <si>
    <t>K-21</t>
  </si>
  <si>
    <t>114</t>
  </si>
  <si>
    <t>K-22</t>
  </si>
  <si>
    <t>115</t>
  </si>
  <si>
    <t>K-23</t>
  </si>
  <si>
    <t>116</t>
  </si>
  <si>
    <t>K-24</t>
  </si>
  <si>
    <t>117</t>
  </si>
  <si>
    <t>K-25</t>
  </si>
  <si>
    <t>118</t>
  </si>
  <si>
    <t>K-26</t>
  </si>
  <si>
    <t>119</t>
  </si>
  <si>
    <t>K-27</t>
  </si>
  <si>
    <t>120</t>
  </si>
  <si>
    <t>K-28</t>
  </si>
  <si>
    <t>121</t>
  </si>
  <si>
    <t>K-29</t>
  </si>
  <si>
    <t>122</t>
  </si>
  <si>
    <t>K-30</t>
  </si>
  <si>
    <t>123</t>
  </si>
  <si>
    <t>K-31</t>
  </si>
  <si>
    <t>124</t>
  </si>
  <si>
    <t>K-32</t>
  </si>
  <si>
    <t>125</t>
  </si>
  <si>
    <t>K-33</t>
  </si>
  <si>
    <t>126</t>
  </si>
  <si>
    <t>K-34</t>
  </si>
  <si>
    <t>127</t>
  </si>
  <si>
    <t>K-35</t>
  </si>
  <si>
    <t>128</t>
  </si>
  <si>
    <t>K-36</t>
  </si>
  <si>
    <t>129</t>
  </si>
  <si>
    <t>K-37</t>
  </si>
  <si>
    <t>130</t>
  </si>
  <si>
    <t>K-38</t>
  </si>
  <si>
    <t>131</t>
  </si>
  <si>
    <t>K-39</t>
  </si>
  <si>
    <t>132</t>
  </si>
  <si>
    <t>K-40</t>
  </si>
  <si>
    <t>133</t>
  </si>
  <si>
    <t>K-41</t>
  </si>
  <si>
    <t>134</t>
  </si>
  <si>
    <t>K-42</t>
  </si>
  <si>
    <t>135</t>
  </si>
  <si>
    <t>K-43</t>
  </si>
  <si>
    <t>136</t>
  </si>
  <si>
    <t>K-44</t>
  </si>
  <si>
    <t>137</t>
  </si>
  <si>
    <t>K-45</t>
  </si>
  <si>
    <t>138</t>
  </si>
  <si>
    <t>K-46</t>
  </si>
  <si>
    <t>139</t>
  </si>
  <si>
    <t>K-47</t>
  </si>
  <si>
    <t>140</t>
  </si>
  <si>
    <t>K-48</t>
  </si>
  <si>
    <t>141</t>
  </si>
  <si>
    <t>K-49</t>
  </si>
  <si>
    <t>142</t>
  </si>
  <si>
    <t>K-50</t>
  </si>
  <si>
    <t>143</t>
  </si>
  <si>
    <t>K-51</t>
  </si>
  <si>
    <t>144</t>
  </si>
  <si>
    <t>K-52</t>
  </si>
  <si>
    <t>145</t>
  </si>
  <si>
    <t>K-53</t>
  </si>
  <si>
    <t>146</t>
  </si>
  <si>
    <t>K-54</t>
  </si>
  <si>
    <t>147</t>
  </si>
  <si>
    <t>K-55</t>
  </si>
  <si>
    <t>148</t>
  </si>
  <si>
    <t>K-56</t>
  </si>
  <si>
    <t>149</t>
  </si>
  <si>
    <t>K-57</t>
  </si>
  <si>
    <t>150</t>
  </si>
  <si>
    <t>K-58</t>
  </si>
  <si>
    <t>151</t>
  </si>
  <si>
    <t>K-59</t>
  </si>
  <si>
    <t>152</t>
  </si>
  <si>
    <t>K-60</t>
  </si>
  <si>
    <t>153</t>
  </si>
  <si>
    <t>K-61</t>
  </si>
  <si>
    <t>154</t>
  </si>
  <si>
    <t>K-62</t>
  </si>
  <si>
    <t>155</t>
  </si>
  <si>
    <t>K-63</t>
  </si>
  <si>
    <t>156</t>
  </si>
  <si>
    <t>K-64</t>
  </si>
  <si>
    <t>157</t>
  </si>
  <si>
    <t>K-65</t>
  </si>
  <si>
    <t>158</t>
  </si>
  <si>
    <t>K-66</t>
  </si>
  <si>
    <t>159</t>
  </si>
  <si>
    <t>K-67</t>
  </si>
  <si>
    <t>160</t>
  </si>
  <si>
    <t>K-68</t>
  </si>
  <si>
    <t>161</t>
  </si>
  <si>
    <t>K-69</t>
  </si>
  <si>
    <t>162</t>
  </si>
  <si>
    <t>K-70</t>
  </si>
  <si>
    <t>163</t>
  </si>
  <si>
    <t>K-71</t>
  </si>
  <si>
    <t>164</t>
  </si>
  <si>
    <t>K-72</t>
  </si>
  <si>
    <t>165</t>
  </si>
  <si>
    <t>K-73</t>
  </si>
  <si>
    <t>166</t>
  </si>
  <si>
    <t>K-74</t>
  </si>
  <si>
    <t>167</t>
  </si>
  <si>
    <t>K-75</t>
  </si>
  <si>
    <t>168</t>
  </si>
  <si>
    <t>K-76</t>
  </si>
  <si>
    <t>169</t>
  </si>
  <si>
    <t>K-77</t>
  </si>
  <si>
    <t>170</t>
  </si>
  <si>
    <t>K-78</t>
  </si>
  <si>
    <t>171</t>
  </si>
  <si>
    <t>K-79</t>
  </si>
  <si>
    <t>172</t>
  </si>
  <si>
    <t>K-80</t>
  </si>
  <si>
    <t>173</t>
  </si>
  <si>
    <t>K-81</t>
  </si>
  <si>
    <t>174</t>
  </si>
  <si>
    <t>K-82</t>
  </si>
  <si>
    <t>175</t>
  </si>
  <si>
    <t>K-83</t>
  </si>
  <si>
    <t>176</t>
  </si>
  <si>
    <t>K-84</t>
  </si>
  <si>
    <t>177</t>
  </si>
  <si>
    <t>K-85</t>
  </si>
  <si>
    <t>178</t>
  </si>
  <si>
    <t>K-86</t>
  </si>
  <si>
    <t>179</t>
  </si>
  <si>
    <t>K-87</t>
  </si>
  <si>
    <t>180</t>
  </si>
  <si>
    <t>K-88</t>
  </si>
  <si>
    <t>181</t>
  </si>
  <si>
    <t>K-89</t>
  </si>
  <si>
    <t>182</t>
  </si>
  <si>
    <t>K-90</t>
  </si>
  <si>
    <t>183</t>
  </si>
  <si>
    <t>K-91</t>
  </si>
  <si>
    <t>184</t>
  </si>
  <si>
    <t>K-92</t>
  </si>
  <si>
    <t>185</t>
  </si>
  <si>
    <t>K-93</t>
  </si>
  <si>
    <t>186</t>
  </si>
  <si>
    <t>K-94</t>
  </si>
  <si>
    <t>187</t>
  </si>
  <si>
    <t>K-95</t>
  </si>
  <si>
    <t>188</t>
  </si>
  <si>
    <t>K-96</t>
  </si>
  <si>
    <t>189</t>
  </si>
  <si>
    <t>K-97</t>
  </si>
  <si>
    <t>190</t>
  </si>
  <si>
    <t>K-98</t>
  </si>
  <si>
    <t>191</t>
  </si>
  <si>
    <t>K-99</t>
  </si>
  <si>
    <t>192</t>
  </si>
  <si>
    <t>K-100</t>
  </si>
  <si>
    <t>193</t>
  </si>
  <si>
    <t>K-101</t>
  </si>
  <si>
    <t>194</t>
  </si>
  <si>
    <t>K-102</t>
  </si>
  <si>
    <t>195</t>
  </si>
  <si>
    <t>K-103</t>
  </si>
  <si>
    <t>196</t>
  </si>
  <si>
    <t>K-104</t>
  </si>
  <si>
    <t>197</t>
  </si>
  <si>
    <t>K-105</t>
  </si>
  <si>
    <t>198</t>
  </si>
  <si>
    <t>K-106</t>
  </si>
  <si>
    <t>199</t>
  </si>
  <si>
    <t>K-107</t>
  </si>
  <si>
    <t>200</t>
  </si>
  <si>
    <t>K-108</t>
  </si>
  <si>
    <t>201</t>
  </si>
  <si>
    <t>K-109</t>
  </si>
  <si>
    <t>202</t>
  </si>
  <si>
    <t>K-110</t>
  </si>
  <si>
    <t>203</t>
  </si>
  <si>
    <t>K-111</t>
  </si>
  <si>
    <t>204</t>
  </si>
  <si>
    <t>K-112</t>
  </si>
  <si>
    <t>205</t>
  </si>
  <si>
    <t>K-113</t>
  </si>
  <si>
    <t>206</t>
  </si>
  <si>
    <t>K-114</t>
  </si>
  <si>
    <t>207</t>
  </si>
  <si>
    <t>K-115</t>
  </si>
  <si>
    <t>208</t>
  </si>
  <si>
    <t>K-116</t>
  </si>
  <si>
    <t>209</t>
  </si>
  <si>
    <t>K-117</t>
  </si>
  <si>
    <t>210</t>
  </si>
  <si>
    <t>K-118</t>
  </si>
  <si>
    <t>211</t>
  </si>
  <si>
    <t>K-119</t>
  </si>
  <si>
    <t>212</t>
  </si>
  <si>
    <t>K-120</t>
  </si>
  <si>
    <t>213</t>
  </si>
  <si>
    <t>K-121</t>
  </si>
  <si>
    <t>214</t>
  </si>
  <si>
    <t>K-122</t>
  </si>
  <si>
    <t>215</t>
  </si>
  <si>
    <t>K-123</t>
  </si>
  <si>
    <t>216</t>
  </si>
  <si>
    <t>K-124</t>
  </si>
  <si>
    <t>217</t>
  </si>
  <si>
    <t>K-125</t>
  </si>
  <si>
    <t>218</t>
  </si>
  <si>
    <t>K-126</t>
  </si>
  <si>
    <t>219</t>
  </si>
  <si>
    <t>K-127</t>
  </si>
  <si>
    <t>220</t>
  </si>
  <si>
    <t>K-128</t>
  </si>
  <si>
    <t>221</t>
  </si>
  <si>
    <t>K-129</t>
  </si>
  <si>
    <t>222</t>
  </si>
  <si>
    <t>K-130</t>
  </si>
  <si>
    <t>223</t>
  </si>
  <si>
    <t>K-131</t>
  </si>
  <si>
    <t>224</t>
  </si>
  <si>
    <t>K-132</t>
  </si>
  <si>
    <t>225</t>
  </si>
  <si>
    <t>K-133</t>
  </si>
  <si>
    <t>226</t>
  </si>
  <si>
    <t>K-134</t>
  </si>
  <si>
    <t>227</t>
  </si>
  <si>
    <t>K-135</t>
  </si>
  <si>
    <t>228</t>
  </si>
  <si>
    <t>K-136</t>
  </si>
  <si>
    <t>229</t>
  </si>
  <si>
    <t>K-137</t>
  </si>
  <si>
    <t>230</t>
  </si>
  <si>
    <t>K-138</t>
  </si>
  <si>
    <t>231</t>
  </si>
  <si>
    <t>K-139</t>
  </si>
  <si>
    <t>232</t>
  </si>
  <si>
    <t>K-140</t>
  </si>
  <si>
    <t>233</t>
  </si>
  <si>
    <t>K-141</t>
  </si>
  <si>
    <t>234</t>
  </si>
  <si>
    <t>K-142</t>
  </si>
  <si>
    <t>235</t>
  </si>
  <si>
    <t>K-143</t>
  </si>
  <si>
    <t>236</t>
  </si>
  <si>
    <t>K-144</t>
  </si>
  <si>
    <t>237</t>
  </si>
  <si>
    <t>K-145</t>
  </si>
  <si>
    <t>238</t>
  </si>
  <si>
    <t>K-146</t>
  </si>
  <si>
    <t>239</t>
  </si>
  <si>
    <t>K-147</t>
  </si>
  <si>
    <t>240</t>
  </si>
  <si>
    <t>K-148</t>
  </si>
  <si>
    <t>241</t>
  </si>
  <si>
    <t>K-149</t>
  </si>
  <si>
    <t>242</t>
  </si>
  <si>
    <t>K-150</t>
  </si>
  <si>
    <t>243</t>
  </si>
  <si>
    <t>K-151</t>
  </si>
  <si>
    <t>244</t>
  </si>
  <si>
    <t>K-152</t>
  </si>
  <si>
    <t>245</t>
  </si>
  <si>
    <t>K-153</t>
  </si>
  <si>
    <t>246</t>
  </si>
  <si>
    <t>K-154</t>
  </si>
  <si>
    <t>247</t>
  </si>
  <si>
    <t>K-155</t>
  </si>
  <si>
    <t>248</t>
  </si>
  <si>
    <t>K-156</t>
  </si>
  <si>
    <t>249</t>
  </si>
  <si>
    <t>K-157</t>
  </si>
  <si>
    <t>250</t>
  </si>
  <si>
    <t>K-158</t>
  </si>
  <si>
    <t>251</t>
  </si>
  <si>
    <t>K-159</t>
  </si>
  <si>
    <t>252</t>
  </si>
  <si>
    <t>K-160</t>
  </si>
  <si>
    <t>253</t>
  </si>
  <si>
    <t>K-161</t>
  </si>
  <si>
    <t>254</t>
  </si>
  <si>
    <t>K-162</t>
  </si>
  <si>
    <t>255</t>
  </si>
  <si>
    <t>K-163</t>
  </si>
  <si>
    <t>256</t>
  </si>
  <si>
    <t>K-164</t>
  </si>
  <si>
    <t>257</t>
  </si>
  <si>
    <t>K-165</t>
  </si>
  <si>
    <t>258</t>
  </si>
  <si>
    <t>K-166</t>
  </si>
  <si>
    <t>259</t>
  </si>
  <si>
    <t>K-167</t>
  </si>
  <si>
    <t>260</t>
  </si>
  <si>
    <t>K-168</t>
  </si>
  <si>
    <t>261</t>
  </si>
  <si>
    <t>K-169</t>
  </si>
  <si>
    <t>262</t>
  </si>
  <si>
    <t>K-170</t>
  </si>
  <si>
    <t>263</t>
  </si>
  <si>
    <t>K-171</t>
  </si>
  <si>
    <t>264</t>
  </si>
  <si>
    <t>K-172</t>
  </si>
  <si>
    <t>265</t>
  </si>
  <si>
    <t>K-173</t>
  </si>
  <si>
    <t>266</t>
  </si>
  <si>
    <t>K-174</t>
  </si>
  <si>
    <t>267</t>
  </si>
  <si>
    <t>K-175</t>
  </si>
  <si>
    <t>268</t>
  </si>
  <si>
    <t>K-176</t>
  </si>
  <si>
    <t>269</t>
  </si>
  <si>
    <t>K-177</t>
  </si>
  <si>
    <t>270</t>
  </si>
  <si>
    <t>K-178</t>
  </si>
  <si>
    <t>271</t>
  </si>
  <si>
    <t>K-179</t>
  </si>
  <si>
    <t>272</t>
  </si>
  <si>
    <t>K-180</t>
  </si>
  <si>
    <t>273</t>
  </si>
  <si>
    <t>K-181</t>
  </si>
  <si>
    <t>274</t>
  </si>
  <si>
    <t>K-182</t>
  </si>
  <si>
    <t>275</t>
  </si>
  <si>
    <t>K-183</t>
  </si>
  <si>
    <t>276</t>
  </si>
  <si>
    <t>K-184</t>
  </si>
  <si>
    <t>277</t>
  </si>
  <si>
    <t>K-185</t>
  </si>
  <si>
    <t>278</t>
  </si>
  <si>
    <t>K-186</t>
  </si>
  <si>
    <t>279</t>
  </si>
  <si>
    <t>K-187</t>
  </si>
  <si>
    <t>280</t>
  </si>
  <si>
    <t>K-188</t>
  </si>
  <si>
    <t>281</t>
  </si>
  <si>
    <t>K-189</t>
  </si>
  <si>
    <t>282</t>
  </si>
  <si>
    <t>K-190</t>
  </si>
  <si>
    <t>283</t>
  </si>
  <si>
    <t>K-191</t>
  </si>
  <si>
    <t>SUPERVISOR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</si>
  <si>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</si>
  <si>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</si>
  <si>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</si>
  <si>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</si>
  <si>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</si>
  <si>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</si>
  <si>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</si>
  <si>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</si>
  <si>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</si>
  <si>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</si>
  <si>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</si>
  <si>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</si>
  <si>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</si>
  <si>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</si>
  <si>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</si>
  <si>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</si>
  <si>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</si>
  <si>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ATUALIZADO EM 11/03/2022</t>
  </si>
  <si>
    <t>CONTÍNUO(Periculosidade)</t>
  </si>
  <si>
    <t>COPEIRA(Periculosidade)</t>
  </si>
  <si>
    <t>A-45</t>
  </si>
  <si>
    <t>A-46</t>
  </si>
  <si>
    <t>A-47</t>
  </si>
  <si>
    <t>A-48</t>
  </si>
  <si>
    <t>B-20</t>
  </si>
  <si>
    <t>B-21</t>
  </si>
  <si>
    <t xml:space="preserve">COORDENADOR   DE OPERAÇÕES </t>
  </si>
  <si>
    <t xml:space="preserve">MARINHEIRO </t>
  </si>
  <si>
    <t>4194,,98</t>
  </si>
  <si>
    <t xml:space="preserve">ENCARREGADO DE OPERAÇÕES </t>
  </si>
  <si>
    <t xml:space="preserve">AUXILIAR DE OPERAÇÕES </t>
  </si>
  <si>
    <t>ATUALIZADO EM 11/04/2022</t>
  </si>
  <si>
    <t>AJ SERVIÇOS DE MÃO DE OBRA EIRELI</t>
  </si>
  <si>
    <t>02.633.573/0001-88</t>
  </si>
  <si>
    <t>=D85</t>
  </si>
  <si>
    <t>06 horas semanais</t>
  </si>
  <si>
    <t>DPGE/SCGE</t>
  </si>
  <si>
    <t>ATUALIZADO EM 11/05/2022</t>
  </si>
  <si>
    <t>B-22</t>
  </si>
  <si>
    <t>EDUCADORA FÍSICA</t>
  </si>
  <si>
    <t>Diarista / 20 horas semanais</t>
  </si>
  <si>
    <t>COORD - OPERACIONAL</t>
  </si>
  <si>
    <t>MAC - APOIO AMBIENTAL</t>
  </si>
  <si>
    <r>
      <rPr>
        <sz val="10"/>
        <rFont val="Calibri"/>
        <family val="1"/>
      </rPr>
      <t>SUAPE / DPG</t>
    </r>
  </si>
  <si>
    <r>
      <rPr>
        <sz val="10"/>
        <rFont val="Calibri"/>
        <family val="1"/>
      </rPr>
      <t>JOVEM APRENDIZ</t>
    </r>
  </si>
  <si>
    <r>
      <rPr>
        <sz val="10"/>
        <rFont val="Calibri"/>
        <family val="1"/>
      </rPr>
      <t>20H/SEMANA</t>
    </r>
  </si>
  <si>
    <r>
      <rPr>
        <sz val="10"/>
        <rFont val="Calibri"/>
        <family val="1"/>
      </rPr>
      <t>MANHÃ</t>
    </r>
  </si>
  <si>
    <r>
      <rPr>
        <sz val="10"/>
        <rFont val="Calibri"/>
        <family val="1"/>
      </rPr>
      <t>SUAPE/ DAF / CRH</t>
    </r>
  </si>
  <si>
    <r>
      <rPr>
        <sz val="10"/>
        <rFont val="Calibri"/>
        <family val="1"/>
      </rPr>
      <t>SUAPE / DDN</t>
    </r>
  </si>
  <si>
    <r>
      <rPr>
        <sz val="10"/>
        <rFont val="Calibri"/>
        <family val="1"/>
      </rPr>
      <t>SUAPE/ DP / CCOM</t>
    </r>
  </si>
  <si>
    <r>
      <rPr>
        <sz val="10"/>
        <rFont val="Calibri"/>
        <family val="1"/>
      </rPr>
      <t>SUAPE / DMS</t>
    </r>
  </si>
  <si>
    <r>
      <rPr>
        <sz val="10"/>
        <rFont val="Calibri"/>
        <family val="1"/>
      </rPr>
      <t>MÉDICO DO TRABALHO</t>
    </r>
  </si>
  <si>
    <r>
      <rPr>
        <sz val="10"/>
        <rFont val="Calibri"/>
        <family val="1"/>
      </rPr>
      <t>TARDE</t>
    </r>
  </si>
  <si>
    <r>
      <rPr>
        <sz val="10"/>
        <rFont val="Calibri"/>
        <family val="1"/>
      </rPr>
      <t>TÉCNICA DE ENFERMAGEM DO TRABALHO</t>
    </r>
  </si>
  <si>
    <r>
      <rPr>
        <sz val="10"/>
        <rFont val="Calibri"/>
        <family val="1"/>
      </rPr>
      <t>Diarista / 44 horas semanais</t>
    </r>
  </si>
  <si>
    <r>
      <rPr>
        <sz val="10"/>
        <rFont val="Calibri"/>
        <family val="1"/>
      </rPr>
      <t>MANHÃ E TARDE</t>
    </r>
  </si>
  <si>
    <r>
      <rPr>
        <sz val="10"/>
        <rFont val="Calibri"/>
        <family val="1"/>
      </rPr>
      <t>TÉCNICO DE SEGURANÇA DO TRABALHO</t>
    </r>
  </si>
  <si>
    <r>
      <rPr>
        <sz val="10"/>
        <rFont val="Calibri"/>
        <family val="1"/>
      </rPr>
      <t>TÉCNICA DE SEGURANÇA DO TRABALHO</t>
    </r>
  </si>
  <si>
    <t>K-192</t>
  </si>
  <si>
    <t>I-17</t>
  </si>
  <si>
    <t>K-193</t>
  </si>
  <si>
    <t>K-194</t>
  </si>
  <si>
    <t>K-195</t>
  </si>
  <si>
    <t>K-196</t>
  </si>
  <si>
    <t>K-197</t>
  </si>
  <si>
    <t>K-198</t>
  </si>
  <si>
    <t>K-199</t>
  </si>
  <si>
    <t>K-200</t>
  </si>
  <si>
    <t>K-201</t>
  </si>
  <si>
    <t>K-202</t>
  </si>
  <si>
    <t>K-203</t>
  </si>
  <si>
    <t>K-204</t>
  </si>
  <si>
    <t>K-205</t>
  </si>
  <si>
    <t>K-206</t>
  </si>
  <si>
    <t>K-207</t>
  </si>
  <si>
    <t>K-208</t>
  </si>
  <si>
    <t>K-209</t>
  </si>
  <si>
    <t>K-210</t>
  </si>
  <si>
    <t>GRAVATEC CONSULTORIA EM GESTÃO LTDA-ME</t>
  </si>
  <si>
    <t>22.084.604/0001-04</t>
  </si>
  <si>
    <t>L-01</t>
  </si>
  <si>
    <t>L-02</t>
  </si>
  <si>
    <t>L-03</t>
  </si>
  <si>
    <t>L-04</t>
  </si>
  <si>
    <t>L-05</t>
  </si>
  <si>
    <t>L-06</t>
  </si>
  <si>
    <t>L-07</t>
  </si>
  <si>
    <t>L-08</t>
  </si>
  <si>
    <t>L-09</t>
  </si>
  <si>
    <t>L-11</t>
  </si>
  <si>
    <t>L-12</t>
  </si>
  <si>
    <t>L-13</t>
  </si>
  <si>
    <t>L-14</t>
  </si>
  <si>
    <t>L-15</t>
  </si>
  <si>
    <t>Eng. Eletricista</t>
  </si>
  <si>
    <t>Eng. Mecânico</t>
  </si>
  <si>
    <t>Supervisor Técnico</t>
  </si>
  <si>
    <t>Técnico em mecânica</t>
  </si>
  <si>
    <t>Técnico em Eletrotécnica</t>
  </si>
  <si>
    <t>Técnico em Eletromecânica</t>
  </si>
  <si>
    <t>Técnico em Segurança do Trabalho</t>
  </si>
  <si>
    <t>Soldador Qualificado</t>
  </si>
  <si>
    <t>Caldeireiro Industrial</t>
  </si>
  <si>
    <t>Mecânico Industrial</t>
  </si>
  <si>
    <t>Pintor Industrial</t>
  </si>
  <si>
    <t>Auxiliar de Eletricista</t>
  </si>
  <si>
    <t>Auxiliar de Mecânica</t>
  </si>
  <si>
    <t>ATUALIZADO EM 11/07/2022</t>
  </si>
  <si>
    <t>12.285.441/0001-66</t>
  </si>
  <si>
    <t>K-211</t>
  </si>
  <si>
    <t>K-212</t>
  </si>
  <si>
    <t>K-213</t>
  </si>
  <si>
    <t>K-214</t>
  </si>
  <si>
    <t>K-215</t>
  </si>
  <si>
    <t>K-216</t>
  </si>
  <si>
    <t>K-217</t>
  </si>
  <si>
    <t>K-218</t>
  </si>
  <si>
    <t>K-219</t>
  </si>
  <si>
    <t>K-220</t>
  </si>
  <si>
    <t>SUAPE/ DEG / COI</t>
  </si>
  <si>
    <t>ATUALIZADO EM 15/09/2022</t>
  </si>
  <si>
    <t>H-5</t>
  </si>
  <si>
    <t>A-49</t>
  </si>
  <si>
    <t>ATUALIZADO EM 16/11/2022</t>
  </si>
  <si>
    <t>suape</t>
  </si>
  <si>
    <t>M-01</t>
  </si>
  <si>
    <t>M-02</t>
  </si>
  <si>
    <t>M-03</t>
  </si>
  <si>
    <t>M-04</t>
  </si>
  <si>
    <t>M-05</t>
  </si>
  <si>
    <t>M-06</t>
  </si>
  <si>
    <t>M-07</t>
  </si>
  <si>
    <t>M-08</t>
  </si>
  <si>
    <t>M-09</t>
  </si>
  <si>
    <t>M-10</t>
  </si>
  <si>
    <t>N-01</t>
  </si>
  <si>
    <t>N-02</t>
  </si>
  <si>
    <t>N-03</t>
  </si>
  <si>
    <t>N-04</t>
  </si>
  <si>
    <t>N-05</t>
  </si>
  <si>
    <t>N-06</t>
  </si>
  <si>
    <t>SUAPE/DSF</t>
  </si>
  <si>
    <t xml:space="preserve">COORDENADORA </t>
  </si>
  <si>
    <t>40h/ SEMANA</t>
  </si>
  <si>
    <t xml:space="preserve">ASSISTENTE SOCIAL </t>
  </si>
  <si>
    <t>30h/ SEMANA</t>
  </si>
  <si>
    <t xml:space="preserve">TÉCNICO SOCIAL  </t>
  </si>
  <si>
    <t xml:space="preserve">APOIO TÉCNICO </t>
  </si>
  <si>
    <t xml:space="preserve">ESTAGIÁRIO DA ÁREA SOCIAL </t>
  </si>
  <si>
    <t xml:space="preserve">MOTORISTA </t>
  </si>
  <si>
    <t>COORDENADORA DE CAMPO</t>
  </si>
  <si>
    <t xml:space="preserve">AGENTE DE CADASTRAMENTO </t>
  </si>
  <si>
    <t xml:space="preserve">L. W. PIRES TREINAMENTOS - ME </t>
  </si>
  <si>
    <t xml:space="preserve"> 20.741.943/0001-82 </t>
  </si>
  <si>
    <t xml:space="preserve"> EMPRESA ESPECIALIZADA PARA EXECUÇÃO DO PLANO DE DESENVOLVIMENTO SOCIOTERRITORIAL (PDST) -PROGRAMA DE URBANIZAÇÃO E REGULARIZAÇÃO DE ASSENTAMENTOS PRECÁRIOS PROJETO HABITACIONAL SUAPE</t>
  </si>
  <si>
    <t xml:space="preserve">EMPRESA ESPECIALIZADA PARA PRESTAÇÃO DE SERVIÇO DE AGENTE DE CADASTRAMENTO, NECESSÁRIOS PARA A REALIZAÇÃO DAS ATIVIDADES PERTINENTES AO LEVANTAMENTO SOCIOECONÔMICO DE FAMÍLIAS NATIVAS E/OU POSSEIRAS DAS COMUNIDADES DO TERRITÓRIO DE SUAPE </t>
  </si>
  <si>
    <t xml:space="preserve">AQUATRO AGÊNCIA DE DESENVOLVIMENTO SOCIAL </t>
  </si>
  <si>
    <t xml:space="preserve">03.030.304/0001-90 </t>
  </si>
  <si>
    <t>SUAPE/DDN/CRG</t>
  </si>
  <si>
    <t>SUAPE/DPG/UEG</t>
  </si>
  <si>
    <t>SUAPE/CRH</t>
  </si>
  <si>
    <t>ATUALIZADO EM 16/01/2023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</si>
</sst>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#,##0.00\ ;\-#\ ;@\ "/>
    <numFmt numFmtId="165" formatCode="[$R$-416]\ #,##0.00;[Red]\-[$R$-416]\ #,##0.00"/>
    <numFmt numFmtId="166" formatCode="&quot;R$ &quot;#,##0.00"/>
    <numFmt numFmtId="167" formatCode="&quot;R$&quot;\ #,##0.00"/>
    <numFmt numFmtId="168" formatCode="#,##0.00\ ;#,##0.00\ ;\-#\ ;@"/>
    <numFmt numFmtId="169" formatCode="[$R$]#,##0.00"/>
    <numFmt numFmtId="170" formatCode="&quot; &quot;[$R$-416]#,##0.00&quot; &quot;;&quot;-&quot;[$R$-416]#,##0.00&quot; &quot;;&quot; &quot;[$R$-416]&quot;-&quot;00&quot; &quot;;&quot; &quot;@&quot; &quot;"/>
    <numFmt numFmtId="171" formatCode="[$R$-416]&quot; &quot;#,##0.00;[Red]&quot;-&quot;[$R$-416]&quot; &quot;#,##0.00"/>
    <numFmt numFmtId="172" formatCode="\ [$R$-416]#,##0.00\ ;\-[$R$-416]#,##0.00\ ;\ [$R$-416]\-00\ ;\ @\ "/>
  </numFmts>
  <fonts count="65">
    <font>
      <sz val="11"/>
      <color rgb="FF000000"/>
      <name val="Calibri1"/>
      <charset val="1"/>
    </font>
    <font>
      <sz val="10"/>
      <color rgb="FFFFFFFF"/>
      <name val="Calibri1"/>
      <charset val="1"/>
    </font>
    <font>
      <b/>
      <sz val="10"/>
      <color rgb="FF000000"/>
      <name val="Calibri1"/>
      <charset val="1"/>
    </font>
    <font>
      <sz val="10"/>
      <color rgb="FFCC0000"/>
      <name val="Calibri1"/>
      <charset val="1"/>
    </font>
    <font>
      <b/>
      <sz val="10"/>
      <color rgb="FFFFFFFF"/>
      <name val="Calibri1"/>
      <charset val="1"/>
    </font>
    <font>
      <i/>
      <sz val="10"/>
      <color rgb="FF808080"/>
      <name val="Calibri1"/>
      <charset val="1"/>
    </font>
    <font>
      <sz val="10"/>
      <color rgb="FF006600"/>
      <name val="Calibri1"/>
      <charset val="1"/>
    </font>
    <font>
      <b/>
      <sz val="24"/>
      <color rgb="FF000000"/>
      <name val="Calibri1"/>
      <charset val="1"/>
    </font>
    <font>
      <sz val="18"/>
      <color rgb="FF000000"/>
      <name val="Calibri1"/>
      <charset val="1"/>
    </font>
    <font>
      <sz val="12"/>
      <color rgb="FF000000"/>
      <name val="Calibri1"/>
      <charset val="1"/>
    </font>
    <font>
      <u/>
      <sz val="10"/>
      <color rgb="FF0000EE"/>
      <name val="Calibri1"/>
      <charset val="1"/>
    </font>
    <font>
      <sz val="10"/>
      <color rgb="FF996600"/>
      <name val="Calibri1"/>
      <charset val="1"/>
    </font>
    <font>
      <sz val="11"/>
      <color rgb="FF000000"/>
      <name val="Calibri2"/>
      <family val="2"/>
      <charset val="1"/>
    </font>
    <font>
      <sz val="10"/>
      <color rgb="FF333333"/>
      <name val="Calibri1"/>
      <charset val="1"/>
    </font>
    <font>
      <b/>
      <sz val="16"/>
      <color rgb="FFFFFFFF"/>
      <name val="Calibri1"/>
      <charset val="1"/>
    </font>
    <font>
      <sz val="8"/>
      <color rgb="FF000000"/>
      <name val="Calibri1"/>
      <charset val="1"/>
    </font>
    <font>
      <b/>
      <sz val="16"/>
      <color rgb="FFFFFFFF"/>
      <name val="Calibri2"/>
      <charset val="1"/>
    </font>
    <font>
      <b/>
      <sz val="11"/>
      <color rgb="FFFF0000"/>
      <name val="Arial1"/>
      <charset val="1"/>
    </font>
    <font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8"/>
      <color rgb="FF000000"/>
      <name val="Calibri2"/>
      <charset val="1"/>
    </font>
    <font>
      <sz val="10"/>
      <color rgb="FF000000"/>
      <name val="Calibri"/>
      <family val="2"/>
      <charset val="1"/>
    </font>
    <font>
      <sz val="10"/>
      <name val="Calibri"/>
      <family val="1"/>
      <charset val="1"/>
    </font>
    <font>
      <sz val="11"/>
      <color rgb="FF000000"/>
      <name val="Calibri1"/>
      <charset val="1"/>
    </font>
    <font>
      <sz val="10"/>
      <name val="Calibri"/>
      <family val="2"/>
    </font>
    <font>
      <sz val="10"/>
      <name val="Calibri"/>
      <family val="1"/>
    </font>
    <font>
      <sz val="8"/>
      <name val="Calibri1"/>
      <charset val="1"/>
    </font>
    <font>
      <sz val="11"/>
      <name val="Calibri"/>
      <family val="2"/>
      <scheme val="minor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F0F0F"/>
      <name val="Calibri"/>
      <family val="2"/>
      <scheme val="minor"/>
    </font>
    <font>
      <b/>
      <sz val="9"/>
      <color rgb="FF0F0F0F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24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6"/>
      <color rgb="FF000000"/>
      <name val="Calibri"/>
      <family val="2"/>
      <charset val="1"/>
    </font>
    <font>
      <sz val="9"/>
      <color rgb="FF0F0F0F"/>
      <name val="Calibri"/>
      <family val="2"/>
      <charset val="1"/>
    </font>
    <font>
      <b/>
      <sz val="9"/>
      <color rgb="FF0F0F0F"/>
      <name val="Calibri"/>
      <family val="2"/>
      <charset val="1"/>
    </font>
    <font>
      <sz val="11"/>
      <color rgb="FF000000"/>
      <name val="Calibri"/>
      <scheme val="minor"/>
    </font>
    <font>
      <sz val="10"/>
      <color rgb="FF000000"/>
      <name val="Times New Roman"/>
      <charset val="204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i/>
      <sz val="16"/>
      <color indexed="8"/>
      <name val="Calibri"/>
      <family val="2"/>
    </font>
    <font>
      <sz val="12"/>
      <color indexed="8"/>
      <name val="Calibri"/>
      <family val="2"/>
    </font>
    <font>
      <b/>
      <sz val="24"/>
      <color indexed="8"/>
      <name val="Calibri"/>
      <family val="2"/>
    </font>
    <font>
      <sz val="10"/>
      <color indexed="60"/>
      <name val="Calibri"/>
      <family val="2"/>
    </font>
    <font>
      <sz val="10"/>
      <color indexed="63"/>
      <name val="Calibri"/>
      <family val="2"/>
    </font>
    <font>
      <b/>
      <i/>
      <u/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8D8D8"/>
      </patternFill>
    </fill>
    <fill>
      <patternFill patternType="solid">
        <fgColor rgb="FFFCD5B5"/>
        <bgColor rgb="FFFFCCCC"/>
      </patternFill>
    </fill>
    <fill>
      <patternFill patternType="solid">
        <fgColor rgb="FFD8D8D8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CCCC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rgb="FF43434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4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0" borderId="0"/>
    <xf numFmtId="0" fontId="12" fillId="0" borderId="0"/>
    <xf numFmtId="0" fontId="13" fillId="8" borderId="1"/>
    <xf numFmtId="0" fontId="23" fillId="0" borderId="0"/>
    <xf numFmtId="0" fontId="23" fillId="0" borderId="0"/>
    <xf numFmtId="0" fontId="3" fillId="0" borderId="0"/>
    <xf numFmtId="164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/>
    <xf numFmtId="170" fontId="32" fillId="0" borderId="0" applyFont="0" applyFill="0" applyBorder="0" applyAlignment="0" applyProtection="0"/>
    <xf numFmtId="0" fontId="33" fillId="0" borderId="0" applyNumberFormat="0" applyBorder="0" applyProtection="0"/>
    <xf numFmtId="0" fontId="34" fillId="19" borderId="0" applyNumberFormat="0" applyBorder="0" applyProtection="0"/>
    <xf numFmtId="0" fontId="34" fillId="20" borderId="0" applyNumberFormat="0" applyBorder="0" applyProtection="0"/>
    <xf numFmtId="0" fontId="33" fillId="21" borderId="0" applyNumberFormat="0" applyBorder="0" applyProtection="0"/>
    <xf numFmtId="0" fontId="35" fillId="22" borderId="0" applyNumberFormat="0" applyBorder="0" applyProtection="0"/>
    <xf numFmtId="0" fontId="36" fillId="23" borderId="0" applyNumberFormat="0" applyBorder="0" applyProtection="0"/>
    <xf numFmtId="0" fontId="37" fillId="0" borderId="0" applyNumberFormat="0" applyBorder="0" applyProtection="0"/>
    <xf numFmtId="0" fontId="38" fillId="24" borderId="0" applyNumberFormat="0" applyBorder="0" applyProtection="0"/>
    <xf numFmtId="0" fontId="39" fillId="0" borderId="0" applyNumberFormat="0" applyBorder="0" applyProtection="0">
      <alignment horizontal="center"/>
    </xf>
    <xf numFmtId="0" fontId="40" fillId="0" borderId="0" applyNumberFormat="0" applyBorder="0" applyProtection="0"/>
    <xf numFmtId="0" fontId="41" fillId="0" borderId="0" applyNumberFormat="0" applyBorder="0" applyProtection="0"/>
    <xf numFmtId="0" fontId="42" fillId="0" borderId="0" applyNumberFormat="0" applyBorder="0" applyProtection="0"/>
    <xf numFmtId="0" fontId="39" fillId="0" borderId="0" applyNumberFormat="0" applyBorder="0" applyProtection="0">
      <alignment horizontal="center" textRotation="90"/>
    </xf>
    <xf numFmtId="0" fontId="43" fillId="0" borderId="0" applyNumberFormat="0" applyBorder="0" applyProtection="0"/>
    <xf numFmtId="0" fontId="44" fillId="25" borderId="0" applyNumberFormat="0" applyBorder="0" applyProtection="0"/>
    <xf numFmtId="0" fontId="32" fillId="0" borderId="0" applyNumberFormat="0" applyFont="0" applyBorder="0" applyProtection="0"/>
    <xf numFmtId="0" fontId="45" fillId="25" borderId="1" applyNumberFormat="0" applyProtection="0"/>
    <xf numFmtId="0" fontId="46" fillId="0" borderId="0" applyNumberFormat="0" applyBorder="0" applyProtection="0"/>
    <xf numFmtId="171" fontId="46" fillId="0" borderId="0" applyBorder="0" applyProtection="0"/>
    <xf numFmtId="0" fontId="32" fillId="0" borderId="0" applyNumberFormat="0" applyFont="0" applyBorder="0" applyProtection="0"/>
    <xf numFmtId="0" fontId="32" fillId="0" borderId="0" applyNumberFormat="0" applyFont="0" applyBorder="0" applyProtection="0"/>
    <xf numFmtId="0" fontId="35" fillId="0" borderId="0" applyNumberFormat="0" applyBorder="0" applyProtection="0"/>
    <xf numFmtId="0" fontId="50" fillId="0" borderId="0"/>
    <xf numFmtId="170" fontId="32" fillId="0" borderId="0"/>
    <xf numFmtId="0" fontId="51" fillId="0" borderId="0"/>
    <xf numFmtId="0" fontId="52" fillId="0" borderId="0"/>
    <xf numFmtId="172" fontId="52" fillId="0" borderId="0" applyFill="0" applyBorder="0" applyAlignment="0" applyProtection="0"/>
    <xf numFmtId="0" fontId="53" fillId="0" borderId="0" applyNumberFormat="0" applyBorder="0" applyProtection="0"/>
    <xf numFmtId="0" fontId="54" fillId="29" borderId="0" applyNumberFormat="0" applyBorder="0" applyProtection="0"/>
    <xf numFmtId="0" fontId="54" fillId="30" borderId="0" applyNumberFormat="0" applyBorder="0" applyProtection="0"/>
    <xf numFmtId="0" fontId="53" fillId="31" borderId="0" applyNumberFormat="0" applyBorder="0" applyProtection="0"/>
    <xf numFmtId="0" fontId="55" fillId="32" borderId="0" applyNumberFormat="0" applyBorder="0" applyProtection="0"/>
    <xf numFmtId="0" fontId="56" fillId="33" borderId="0" applyNumberFormat="0" applyBorder="0" applyProtection="0"/>
    <xf numFmtId="0" fontId="57" fillId="0" borderId="0" applyNumberFormat="0" applyBorder="0" applyProtection="0"/>
    <xf numFmtId="0" fontId="58" fillId="34" borderId="0" applyNumberFormat="0" applyBorder="0" applyProtection="0"/>
    <xf numFmtId="0" fontId="59" fillId="0" borderId="0" applyNumberFormat="0" applyBorder="0" applyProtection="0">
      <alignment horizontal="center"/>
    </xf>
    <xf numFmtId="0" fontId="59" fillId="0" borderId="0" applyNumberFormat="0" applyBorder="0" applyProtection="0">
      <alignment horizontal="center" textRotation="90"/>
    </xf>
    <xf numFmtId="0" fontId="60" fillId="0" borderId="0" applyNumberFormat="0" applyBorder="0" applyProtection="0"/>
    <xf numFmtId="0" fontId="61" fillId="0" borderId="0" applyNumberFormat="0" applyBorder="0" applyProtection="0"/>
    <xf numFmtId="0" fontId="62" fillId="35" borderId="0" applyNumberFormat="0" applyBorder="0" applyProtection="0"/>
    <xf numFmtId="0" fontId="52" fillId="0" borderId="0" applyNumberFormat="0" applyBorder="0" applyProtection="0"/>
    <xf numFmtId="0" fontId="63" fillId="35" borderId="16" applyNumberFormat="0" applyProtection="0"/>
    <xf numFmtId="0" fontId="64" fillId="0" borderId="0" applyNumberFormat="0" applyBorder="0" applyProtection="0"/>
    <xf numFmtId="165" fontId="64" fillId="0" borderId="0" applyBorder="0" applyProtection="0"/>
    <xf numFmtId="0" fontId="52" fillId="0" borderId="0" applyNumberFormat="0" applyBorder="0" applyProtection="0"/>
    <xf numFmtId="0" fontId="52" fillId="0" borderId="0" applyNumberFormat="0" applyBorder="0" applyProtection="0"/>
    <xf numFmtId="0" fontId="55" fillId="0" borderId="0" applyNumberFormat="0" applyBorder="0" applyProtection="0"/>
    <xf numFmtId="0" fontId="42" fillId="0" borderId="0" applyNumberFormat="0" applyBorder="0" applyProtection="0"/>
    <xf numFmtId="43" fontId="32" fillId="0" borderId="0" applyFont="0" applyFill="0" applyBorder="0" applyAlignment="0" applyProtection="0"/>
  </cellStyleXfs>
  <cellXfs count="168">
    <xf numFmtId="0" fontId="0" fillId="0" borderId="0" xfId="0"/>
    <xf numFmtId="165" fontId="0" fillId="0" borderId="0" xfId="20" applyNumberFormat="1" applyFont="1"/>
    <xf numFmtId="0" fontId="15" fillId="0" borderId="0" xfId="0" applyFont="1" applyAlignment="1">
      <alignment vertical="top"/>
    </xf>
    <xf numFmtId="0" fontId="18" fillId="0" borderId="0" xfId="0" applyFont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165" fontId="19" fillId="9" borderId="4" xfId="20" applyNumberFormat="1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vertical="center" wrapText="1"/>
    </xf>
    <xf numFmtId="49" fontId="20" fillId="11" borderId="4" xfId="0" applyNumberFormat="1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5" xfId="15" applyFont="1" applyFill="1" applyBorder="1" applyAlignment="1">
      <alignment horizontal="center" vertical="top"/>
    </xf>
    <xf numFmtId="0" fontId="20" fillId="11" borderId="5" xfId="0" applyFont="1" applyFill="1" applyBorder="1" applyAlignment="1">
      <alignment horizontal="center" vertical="top"/>
    </xf>
    <xf numFmtId="0" fontId="20" fillId="11" borderId="5" xfId="0" applyFont="1" applyFill="1" applyBorder="1" applyAlignment="1">
      <alignment vertical="center" wrapText="1"/>
    </xf>
    <xf numFmtId="49" fontId="20" fillId="11" borderId="5" xfId="0" applyNumberFormat="1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vertical="center" wrapText="1"/>
    </xf>
    <xf numFmtId="49" fontId="20" fillId="12" borderId="7" xfId="0" applyNumberFormat="1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6" xfId="15" applyFont="1" applyFill="1" applyBorder="1" applyAlignment="1">
      <alignment horizontal="center" vertical="top"/>
    </xf>
    <xf numFmtId="0" fontId="20" fillId="12" borderId="6" xfId="0" applyFont="1" applyFill="1" applyBorder="1" applyAlignment="1">
      <alignment horizontal="center" vertical="top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vertical="center" wrapText="1"/>
    </xf>
    <xf numFmtId="49" fontId="20" fillId="12" borderId="4" xfId="0" applyNumberFormat="1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5" xfId="15" applyFont="1" applyFill="1" applyBorder="1" applyAlignment="1">
      <alignment horizontal="center" vertical="top"/>
    </xf>
    <xf numFmtId="0" fontId="20" fillId="12" borderId="5" xfId="0" applyFont="1" applyFill="1" applyBorder="1" applyAlignment="1">
      <alignment horizontal="center" vertical="top"/>
    </xf>
    <xf numFmtId="0" fontId="20" fillId="12" borderId="5" xfId="0" applyFont="1" applyFill="1" applyBorder="1" applyAlignment="1">
      <alignment vertical="center" wrapText="1"/>
    </xf>
    <xf numFmtId="49" fontId="20" fillId="12" borderId="5" xfId="0" applyNumberFormat="1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vertical="center" wrapText="1"/>
    </xf>
    <xf numFmtId="49" fontId="20" fillId="11" borderId="7" xfId="0" applyNumberFormat="1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top"/>
    </xf>
    <xf numFmtId="0" fontId="15" fillId="13" borderId="6" xfId="0" applyFont="1" applyFill="1" applyBorder="1" applyAlignment="1">
      <alignment horizontal="center" vertical="top" wrapText="1"/>
    </xf>
    <xf numFmtId="165" fontId="15" fillId="13" borderId="6" xfId="0" applyNumberFormat="1" applyFont="1" applyFill="1" applyBorder="1" applyAlignment="1">
      <alignment horizontal="center" vertical="top" wrapText="1"/>
    </xf>
    <xf numFmtId="0" fontId="15" fillId="13" borderId="5" xfId="0" applyFont="1" applyFill="1" applyBorder="1" applyAlignment="1">
      <alignment horizontal="center" vertical="top" wrapText="1"/>
    </xf>
    <xf numFmtId="165" fontId="15" fillId="13" borderId="5" xfId="0" applyNumberFormat="1" applyFont="1" applyFill="1" applyBorder="1" applyAlignment="1">
      <alignment horizontal="center" vertical="top" wrapText="1"/>
    </xf>
    <xf numFmtId="165" fontId="20" fillId="11" borderId="5" xfId="0" applyNumberFormat="1" applyFont="1" applyFill="1" applyBorder="1" applyAlignment="1">
      <alignment horizontal="center" vertical="top"/>
    </xf>
    <xf numFmtId="0" fontId="21" fillId="12" borderId="6" xfId="0" applyFont="1" applyFill="1" applyBorder="1" applyAlignment="1">
      <alignment horizontal="center" vertical="top"/>
    </xf>
    <xf numFmtId="0" fontId="21" fillId="12" borderId="5" xfId="0" applyFont="1" applyFill="1" applyBorder="1" applyAlignment="1">
      <alignment horizontal="center" vertical="top"/>
    </xf>
    <xf numFmtId="0" fontId="21" fillId="13" borderId="5" xfId="0" applyFont="1" applyFill="1" applyBorder="1" applyAlignment="1">
      <alignment horizontal="center" vertical="top" wrapText="1"/>
    </xf>
    <xf numFmtId="0" fontId="21" fillId="11" borderId="6" xfId="0" applyFont="1" applyFill="1" applyBorder="1" applyAlignment="1">
      <alignment horizontal="center" vertical="top"/>
    </xf>
    <xf numFmtId="0" fontId="21" fillId="11" borderId="5" xfId="0" applyFont="1" applyFill="1" applyBorder="1" applyAlignment="1">
      <alignment horizontal="center" vertical="top"/>
    </xf>
    <xf numFmtId="165" fontId="20" fillId="12" borderId="5" xfId="0" applyNumberFormat="1" applyFont="1" applyFill="1" applyBorder="1" applyAlignment="1">
      <alignment horizontal="center" vertical="top"/>
    </xf>
    <xf numFmtId="0" fontId="20" fillId="11" borderId="6" xfId="15" applyFont="1" applyFill="1" applyBorder="1" applyAlignment="1">
      <alignment horizontal="center" vertical="top"/>
    </xf>
    <xf numFmtId="165" fontId="20" fillId="11" borderId="5" xfId="20" applyNumberFormat="1" applyFont="1" applyFill="1" applyBorder="1" applyAlignment="1">
      <alignment horizontal="center" vertical="top"/>
    </xf>
    <xf numFmtId="165" fontId="20" fillId="11" borderId="6" xfId="0" applyNumberFormat="1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165" fontId="15" fillId="0" borderId="0" xfId="20" applyNumberFormat="1" applyFont="1" applyAlignment="1">
      <alignment vertical="top"/>
    </xf>
    <xf numFmtId="166" fontId="20" fillId="11" borderId="5" xfId="15" applyNumberFormat="1" applyFont="1" applyFill="1" applyBorder="1" applyAlignment="1">
      <alignment horizontal="center" vertical="top"/>
    </xf>
    <xf numFmtId="166" fontId="20" fillId="12" borderId="6" xfId="15" applyNumberFormat="1" applyFont="1" applyFill="1" applyBorder="1" applyAlignment="1">
      <alignment horizontal="center" vertical="top"/>
    </xf>
    <xf numFmtId="166" fontId="20" fillId="12" borderId="5" xfId="15" applyNumberFormat="1" applyFont="1" applyFill="1" applyBorder="1" applyAlignment="1">
      <alignment horizontal="center" vertical="top"/>
    </xf>
    <xf numFmtId="0" fontId="21" fillId="12" borderId="7" xfId="0" applyFont="1" applyFill="1" applyBorder="1" applyAlignment="1">
      <alignment vertical="center" wrapText="1"/>
    </xf>
    <xf numFmtId="166" fontId="20" fillId="12" borderId="6" xfId="0" applyNumberFormat="1" applyFont="1" applyFill="1" applyBorder="1" applyAlignment="1">
      <alignment horizontal="center" vertical="top"/>
    </xf>
    <xf numFmtId="0" fontId="21" fillId="12" borderId="4" xfId="0" applyFont="1" applyFill="1" applyBorder="1" applyAlignment="1">
      <alignment vertical="center" wrapText="1"/>
    </xf>
    <xf numFmtId="166" fontId="20" fillId="12" borderId="5" xfId="0" applyNumberFormat="1" applyFont="1" applyFill="1" applyBorder="1" applyAlignment="1">
      <alignment horizontal="center" vertical="top"/>
    </xf>
    <xf numFmtId="0" fontId="21" fillId="12" borderId="5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15" applyFont="1" applyFill="1" applyBorder="1" applyAlignment="1">
      <alignment horizontal="center" vertical="top"/>
    </xf>
    <xf numFmtId="0" fontId="22" fillId="11" borderId="4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66" fontId="20" fillId="11" borderId="5" xfId="0" applyNumberFormat="1" applyFont="1" applyFill="1" applyBorder="1" applyAlignment="1">
      <alignment horizontal="center" vertical="top"/>
    </xf>
    <xf numFmtId="166" fontId="20" fillId="11" borderId="6" xfId="15" applyNumberFormat="1" applyFont="1" applyFill="1" applyBorder="1" applyAlignment="1">
      <alignment horizontal="center" vertical="top"/>
    </xf>
    <xf numFmtId="165" fontId="20" fillId="11" borderId="5" xfId="15" applyNumberFormat="1" applyFont="1" applyFill="1" applyBorder="1" applyAlignment="1">
      <alignment horizontal="center" vertical="top"/>
    </xf>
    <xf numFmtId="165" fontId="20" fillId="12" borderId="6" xfId="0" applyNumberFormat="1" applyFont="1" applyFill="1" applyBorder="1" applyAlignment="1">
      <alignment horizontal="center" vertical="top"/>
    </xf>
    <xf numFmtId="0" fontId="22" fillId="12" borderId="6" xfId="0" applyFont="1" applyFill="1" applyBorder="1" applyAlignment="1">
      <alignment horizontal="center" vertical="top"/>
    </xf>
    <xf numFmtId="0" fontId="22" fillId="12" borderId="5" xfId="0" applyFont="1" applyFill="1" applyBorder="1" applyAlignment="1">
      <alignment horizontal="center" vertical="top"/>
    </xf>
    <xf numFmtId="0" fontId="22" fillId="11" borderId="6" xfId="0" applyFont="1" applyFill="1" applyBorder="1" applyAlignment="1">
      <alignment horizontal="center" vertical="top"/>
    </xf>
    <xf numFmtId="0" fontId="22" fillId="11" borderId="5" xfId="0" applyFont="1" applyFill="1" applyBorder="1" applyAlignment="1">
      <alignment horizontal="center" vertical="top"/>
    </xf>
    <xf numFmtId="165" fontId="20" fillId="12" borderId="5" xfId="15" applyNumberFormat="1" applyFont="1" applyFill="1" applyBorder="1" applyAlignment="1">
      <alignment horizontal="center" vertical="top"/>
    </xf>
    <xf numFmtId="0" fontId="20" fillId="11" borderId="9" xfId="0" applyFont="1" applyFill="1" applyBorder="1" applyAlignment="1">
      <alignment vertical="center" wrapText="1"/>
    </xf>
    <xf numFmtId="49" fontId="20" fillId="11" borderId="9" xfId="0" applyNumberFormat="1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9" xfId="15" applyFont="1" applyFill="1" applyBorder="1" applyAlignment="1">
      <alignment horizontal="center" vertical="top"/>
    </xf>
    <xf numFmtId="165" fontId="20" fillId="11" borderId="9" xfId="0" applyNumberFormat="1" applyFont="1" applyFill="1" applyBorder="1" applyAlignment="1">
      <alignment vertical="center" wrapText="1"/>
    </xf>
    <xf numFmtId="165" fontId="20" fillId="11" borderId="9" xfId="15" applyNumberFormat="1" applyFont="1" applyFill="1" applyBorder="1" applyAlignment="1">
      <alignment horizontal="center" vertical="top"/>
    </xf>
    <xf numFmtId="0" fontId="21" fillId="11" borderId="9" xfId="0" applyFont="1" applyFill="1" applyBorder="1" applyAlignment="1">
      <alignment horizontal="center" vertical="top"/>
    </xf>
    <xf numFmtId="165" fontId="21" fillId="11" borderId="9" xfId="0" applyNumberFormat="1" applyFont="1" applyFill="1" applyBorder="1" applyAlignment="1">
      <alignment horizontal="center" vertical="top"/>
    </xf>
    <xf numFmtId="0" fontId="22" fillId="11" borderId="9" xfId="0" applyFont="1" applyFill="1" applyBorder="1" applyAlignment="1">
      <alignment vertical="center" wrapText="1"/>
    </xf>
    <xf numFmtId="165" fontId="22" fillId="11" borderId="9" xfId="0" applyNumberFormat="1" applyFont="1" applyFill="1" applyBorder="1" applyAlignment="1">
      <alignment vertical="center" wrapText="1"/>
    </xf>
    <xf numFmtId="49" fontId="20" fillId="12" borderId="9" xfId="0" applyNumberFormat="1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vertical="center" wrapText="1"/>
    </xf>
    <xf numFmtId="0" fontId="20" fillId="12" borderId="9" xfId="15" applyFont="1" applyFill="1" applyBorder="1" applyAlignment="1">
      <alignment horizontal="center" vertical="top"/>
    </xf>
    <xf numFmtId="0" fontId="21" fillId="12" borderId="9" xfId="0" applyFont="1" applyFill="1" applyBorder="1" applyAlignment="1">
      <alignment horizontal="center" vertical="top"/>
    </xf>
    <xf numFmtId="165" fontId="20" fillId="12" borderId="9" xfId="0" applyNumberFormat="1" applyFont="1" applyFill="1" applyBorder="1" applyAlignment="1">
      <alignment vertical="center" wrapText="1"/>
    </xf>
    <xf numFmtId="165" fontId="21" fillId="12" borderId="9" xfId="0" applyNumberFormat="1" applyFont="1" applyFill="1" applyBorder="1" applyAlignment="1">
      <alignment horizontal="center" vertical="top"/>
    </xf>
    <xf numFmtId="0" fontId="21" fillId="12" borderId="9" xfId="0" applyFont="1" applyFill="1" applyBorder="1" applyAlignment="1">
      <alignment vertical="center" wrapText="1"/>
    </xf>
    <xf numFmtId="0" fontId="20" fillId="12" borderId="9" xfId="0" applyFont="1" applyFill="1" applyBorder="1" applyAlignment="1">
      <alignment horizontal="center" vertical="center" wrapText="1"/>
    </xf>
    <xf numFmtId="165" fontId="21" fillId="12" borderId="9" xfId="0" applyNumberFormat="1" applyFont="1" applyFill="1" applyBorder="1" applyAlignment="1">
      <alignment vertical="center" wrapText="1"/>
    </xf>
    <xf numFmtId="165" fontId="20" fillId="11" borderId="7" xfId="0" applyNumberFormat="1" applyFont="1" applyFill="1" applyBorder="1" applyAlignment="1">
      <alignment vertical="center" wrapText="1"/>
    </xf>
    <xf numFmtId="165" fontId="20" fillId="11" borderId="4" xfId="0" applyNumberFormat="1" applyFont="1" applyFill="1" applyBorder="1" applyAlignment="1">
      <alignment vertical="center" wrapText="1"/>
    </xf>
    <xf numFmtId="165" fontId="22" fillId="11" borderId="5" xfId="0" applyNumberFormat="1" applyFont="1" applyFill="1" applyBorder="1" applyAlignment="1">
      <alignment vertical="center" wrapText="1"/>
    </xf>
    <xf numFmtId="165" fontId="20" fillId="12" borderId="7" xfId="0" applyNumberFormat="1" applyFont="1" applyFill="1" applyBorder="1" applyAlignment="1">
      <alignment vertical="center" wrapText="1"/>
    </xf>
    <xf numFmtId="165" fontId="21" fillId="12" borderId="4" xfId="0" applyNumberFormat="1" applyFont="1" applyFill="1" applyBorder="1" applyAlignment="1">
      <alignment vertical="center" wrapText="1"/>
    </xf>
    <xf numFmtId="165" fontId="21" fillId="12" borderId="5" xfId="0" applyNumberFormat="1" applyFont="1" applyFill="1" applyBorder="1" applyAlignment="1">
      <alignment vertical="center" wrapText="1"/>
    </xf>
    <xf numFmtId="165" fontId="21" fillId="11" borderId="5" xfId="0" applyNumberFormat="1" applyFont="1" applyFill="1" applyBorder="1" applyAlignment="1">
      <alignment horizontal="center" vertical="top"/>
    </xf>
    <xf numFmtId="165" fontId="20" fillId="12" borderId="4" xfId="0" applyNumberFormat="1" applyFont="1" applyFill="1" applyBorder="1" applyAlignment="1">
      <alignment vertical="center" wrapText="1"/>
    </xf>
    <xf numFmtId="8" fontId="24" fillId="0" borderId="11" xfId="0" applyNumberFormat="1" applyFont="1" applyBorder="1" applyAlignment="1">
      <alignment horizontal="left" vertical="top" wrapText="1"/>
    </xf>
    <xf numFmtId="43" fontId="0" fillId="0" borderId="5" xfId="22" applyFont="1" applyFill="1" applyBorder="1"/>
    <xf numFmtId="44" fontId="23" fillId="15" borderId="10" xfId="21" applyFill="1" applyBorder="1"/>
    <xf numFmtId="44" fontId="23" fillId="15" borderId="12" xfId="21" applyFill="1" applyBorder="1"/>
    <xf numFmtId="43" fontId="27" fillId="0" borderId="5" xfId="22" applyFont="1" applyFill="1" applyBorder="1" applyAlignment="1">
      <alignment vertical="center"/>
    </xf>
    <xf numFmtId="167" fontId="19" fillId="9" borderId="4" xfId="20" applyNumberFormat="1" applyFont="1" applyFill="1" applyBorder="1" applyAlignment="1">
      <alignment horizontal="center" vertical="center" wrapText="1"/>
    </xf>
    <xf numFmtId="167" fontId="20" fillId="11" borderId="9" xfId="15" applyNumberFormat="1" applyFont="1" applyFill="1" applyBorder="1" applyAlignment="1">
      <alignment horizontal="center" vertical="top"/>
    </xf>
    <xf numFmtId="167" fontId="20" fillId="12" borderId="9" xfId="15" applyNumberFormat="1" applyFont="1" applyFill="1" applyBorder="1" applyAlignment="1">
      <alignment horizontal="center" vertical="top"/>
    </xf>
    <xf numFmtId="167" fontId="20" fillId="11" borderId="5" xfId="15" applyNumberFormat="1" applyFont="1" applyFill="1" applyBorder="1" applyAlignment="1">
      <alignment horizontal="center" vertical="top"/>
    </xf>
    <xf numFmtId="167" fontId="20" fillId="12" borderId="6" xfId="0" applyNumberFormat="1" applyFont="1" applyFill="1" applyBorder="1" applyAlignment="1">
      <alignment horizontal="center" vertical="top"/>
    </xf>
    <xf numFmtId="167" fontId="20" fillId="12" borderId="5" xfId="0" applyNumberFormat="1" applyFont="1" applyFill="1" applyBorder="1" applyAlignment="1">
      <alignment horizontal="center" vertical="top"/>
    </xf>
    <xf numFmtId="167" fontId="20" fillId="12" borderId="5" xfId="15" applyNumberFormat="1" applyFont="1" applyFill="1" applyBorder="1" applyAlignment="1">
      <alignment horizontal="center" vertical="top"/>
    </xf>
    <xf numFmtId="167" fontId="20" fillId="11" borderId="5" xfId="0" applyNumberFormat="1" applyFont="1" applyFill="1" applyBorder="1" applyAlignment="1">
      <alignment horizontal="center" vertical="top"/>
    </xf>
    <xf numFmtId="167" fontId="20" fillId="11" borderId="6" xfId="15" applyNumberFormat="1" applyFont="1" applyFill="1" applyBorder="1" applyAlignment="1">
      <alignment horizontal="center" vertical="top"/>
    </xf>
    <xf numFmtId="167" fontId="15" fillId="0" borderId="0" xfId="20" applyNumberFormat="1" applyFont="1" applyAlignment="1">
      <alignment vertical="top"/>
    </xf>
    <xf numFmtId="167" fontId="0" fillId="0" borderId="0" xfId="20" applyNumberFormat="1" applyFont="1"/>
    <xf numFmtId="0" fontId="21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/>
    </xf>
    <xf numFmtId="0" fontId="15" fillId="0" borderId="0" xfId="0" applyFont="1"/>
    <xf numFmtId="0" fontId="20" fillId="16" borderId="5" xfId="0" applyFont="1" applyFill="1" applyBorder="1" applyAlignment="1">
      <alignment horizontal="center" vertical="center" wrapText="1"/>
    </xf>
    <xf numFmtId="44" fontId="0" fillId="0" borderId="5" xfId="21" applyFont="1" applyBorder="1" applyAlignment="1" applyProtection="1">
      <alignment horizontal="center" vertical="center"/>
    </xf>
    <xf numFmtId="168" fontId="29" fillId="0" borderId="5" xfId="15" applyNumberFormat="1" applyFont="1" applyBorder="1" applyAlignment="1">
      <alignment horizontal="center" vertical="top"/>
    </xf>
    <xf numFmtId="168" fontId="21" fillId="0" borderId="5" xfId="15" applyNumberFormat="1" applyFont="1" applyBorder="1" applyAlignment="1">
      <alignment horizontal="center" vertical="top"/>
    </xf>
    <xf numFmtId="168" fontId="21" fillId="14" borderId="5" xfId="15" applyNumberFormat="1" applyFont="1" applyFill="1" applyBorder="1" applyAlignment="1">
      <alignment horizontal="center" vertical="top"/>
    </xf>
    <xf numFmtId="169" fontId="30" fillId="17" borderId="14" xfId="0" applyNumberFormat="1" applyFont="1" applyFill="1" applyBorder="1" applyAlignment="1">
      <alignment horizontal="center" vertical="center" wrapText="1"/>
    </xf>
    <xf numFmtId="169" fontId="31" fillId="18" borderId="14" xfId="0" applyNumberFormat="1" applyFont="1" applyFill="1" applyBorder="1" applyAlignment="1">
      <alignment horizontal="center" vertical="center" wrapText="1"/>
    </xf>
    <xf numFmtId="169" fontId="31" fillId="18" borderId="15" xfId="0" applyNumberFormat="1" applyFont="1" applyFill="1" applyBorder="1" applyAlignment="1">
      <alignment horizontal="center" vertical="center" wrapText="1"/>
    </xf>
    <xf numFmtId="8" fontId="25" fillId="0" borderId="11" xfId="0" applyNumberFormat="1" applyFont="1" applyBorder="1" applyAlignment="1">
      <alignment horizontal="left" vertical="top" wrapText="1"/>
    </xf>
    <xf numFmtId="8" fontId="24" fillId="0" borderId="11" xfId="0" applyNumberFormat="1" applyFont="1" applyBorder="1" applyAlignment="1">
      <alignment horizontal="left" vertical="center" wrapText="1"/>
    </xf>
    <xf numFmtId="2" fontId="20" fillId="12" borderId="5" xfId="0" applyNumberFormat="1" applyFont="1" applyFill="1" applyBorder="1" applyAlignment="1">
      <alignment horizontal="center" vertical="center" wrapText="1"/>
    </xf>
    <xf numFmtId="170" fontId="32" fillId="0" borderId="12" xfId="24" applyFill="1" applyBorder="1"/>
    <xf numFmtId="170" fontId="32" fillId="0" borderId="10" xfId="24" applyFill="1" applyBorder="1"/>
    <xf numFmtId="44" fontId="47" fillId="0" borderId="5" xfId="21" applyFont="1" applyBorder="1" applyAlignment="1" applyProtection="1">
      <alignment horizontal="center" vertical="center"/>
    </xf>
    <xf numFmtId="169" fontId="48" fillId="26" borderId="14" xfId="0" applyNumberFormat="1" applyFont="1" applyFill="1" applyBorder="1" applyAlignment="1">
      <alignment horizontal="center" vertical="center" wrapText="1"/>
    </xf>
    <xf numFmtId="169" fontId="49" fillId="27" borderId="14" xfId="0" applyNumberFormat="1" applyFont="1" applyFill="1" applyBorder="1" applyAlignment="1">
      <alignment horizontal="center" vertical="center" wrapText="1"/>
    </xf>
    <xf numFmtId="169" fontId="49" fillId="27" borderId="15" xfId="0" applyNumberFormat="1" applyFont="1" applyFill="1" applyBorder="1" applyAlignment="1">
      <alignment horizontal="center" vertical="center" wrapText="1"/>
    </xf>
    <xf numFmtId="168" fontId="21" fillId="28" borderId="5" xfId="15" applyNumberFormat="1" applyFont="1" applyFill="1" applyBorder="1" applyAlignment="1">
      <alignment horizontal="center" vertical="top"/>
    </xf>
    <xf numFmtId="168" fontId="21" fillId="0" borderId="4" xfId="15" applyNumberFormat="1" applyFont="1" applyBorder="1" applyAlignment="1">
      <alignment horizontal="center" vertical="top"/>
    </xf>
    <xf numFmtId="168" fontId="21" fillId="0" borderId="6" xfId="15" applyNumberFormat="1" applyFont="1" applyBorder="1" applyAlignment="1">
      <alignment horizontal="center" vertical="top"/>
    </xf>
    <xf numFmtId="172" fontId="0" fillId="36" borderId="17" xfId="51" applyFont="1" applyFill="1" applyBorder="1" applyAlignment="1" applyProtection="1"/>
    <xf numFmtId="43" fontId="0" fillId="0" borderId="18" xfId="22" applyFont="1" applyFill="1" applyBorder="1"/>
    <xf numFmtId="43" fontId="32" fillId="0" borderId="18" xfId="73" applyFont="1" applyFill="1" applyBorder="1" applyAlignment="1">
      <alignment vertical="center"/>
    </xf>
    <xf numFmtId="168" fontId="29" fillId="0" borderId="18" xfId="15" applyNumberFormat="1" applyFont="1" applyBorder="1" applyAlignment="1">
      <alignment horizontal="center" vertical="top"/>
    </xf>
    <xf numFmtId="168" fontId="21" fillId="0" borderId="18" xfId="15" applyNumberFormat="1" applyFont="1" applyBorder="1" applyAlignment="1">
      <alignment horizontal="center" vertical="top"/>
    </xf>
    <xf numFmtId="168" fontId="21" fillId="14" borderId="18" xfId="15" applyNumberFormat="1" applyFont="1" applyFill="1" applyBorder="1" applyAlignment="1">
      <alignment horizontal="center" vertical="top"/>
    </xf>
    <xf numFmtId="44" fontId="47" fillId="0" borderId="18" xfId="21" applyFont="1" applyBorder="1" applyAlignment="1" applyProtection="1">
      <alignment horizontal="center" vertical="center"/>
    </xf>
    <xf numFmtId="43" fontId="0" fillId="0" borderId="18" xfId="73" applyFont="1" applyFill="1" applyBorder="1"/>
    <xf numFmtId="8" fontId="0" fillId="15" borderId="10" xfId="0" applyNumberFormat="1" applyFill="1" applyBorder="1"/>
    <xf numFmtId="8" fontId="0" fillId="37" borderId="10" xfId="0" applyNumberFormat="1" applyFill="1" applyBorder="1"/>
    <xf numFmtId="8" fontId="0" fillId="15" borderId="19" xfId="0" applyNumberFormat="1" applyFill="1" applyBorder="1"/>
    <xf numFmtId="8" fontId="0" fillId="15" borderId="12" xfId="0" applyNumberFormat="1" applyFill="1" applyBorder="1"/>
    <xf numFmtId="43" fontId="0" fillId="38" borderId="18" xfId="22" applyFont="1" applyFill="1" applyBorder="1" applyAlignment="1" applyProtection="1">
      <alignment horizontal="center" vertical="center"/>
    </xf>
    <xf numFmtId="168" fontId="21" fillId="28" borderId="18" xfId="15" applyNumberFormat="1" applyFont="1" applyFill="1" applyBorder="1" applyAlignment="1">
      <alignment horizontal="center" vertical="top"/>
    </xf>
    <xf numFmtId="168" fontId="21" fillId="38" borderId="18" xfId="15" applyNumberFormat="1" applyFont="1" applyFill="1" applyBorder="1" applyAlignment="1">
      <alignment horizontal="center" vertical="top"/>
    </xf>
    <xf numFmtId="43" fontId="0" fillId="0" borderId="5" xfId="73" applyFont="1" applyFill="1" applyBorder="1"/>
    <xf numFmtId="0" fontId="18" fillId="0" borderId="5" xfId="0" applyFont="1" applyBorder="1" applyAlignment="1">
      <alignment wrapText="1"/>
    </xf>
    <xf numFmtId="4" fontId="19" fillId="9" borderId="8" xfId="0" applyNumberFormat="1" applyFont="1" applyFill="1" applyBorder="1" applyAlignment="1">
      <alignment wrapText="1"/>
    </xf>
    <xf numFmtId="0" fontId="18" fillId="14" borderId="5" xfId="0" applyFont="1" applyFill="1" applyBorder="1" applyAlignment="1">
      <alignment wrapText="1"/>
    </xf>
    <xf numFmtId="0" fontId="0" fillId="0" borderId="2" xfId="0" applyBorder="1"/>
    <xf numFmtId="0" fontId="14" fillId="9" borderId="3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7" fillId="10" borderId="0" xfId="0" applyFont="1" applyFill="1" applyAlignment="1">
      <alignment vertical="center" wrapText="1"/>
    </xf>
    <xf numFmtId="0" fontId="0" fillId="10" borderId="2" xfId="0" applyFill="1" applyBorder="1"/>
    <xf numFmtId="0" fontId="18" fillId="0" borderId="2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7" fillId="10" borderId="3" xfId="0" applyFont="1" applyFill="1" applyBorder="1" applyAlignment="1">
      <alignment horizontal="left" vertical="center" wrapText="1"/>
    </xf>
    <xf numFmtId="0" fontId="18" fillId="14" borderId="2" xfId="0" applyFont="1" applyFill="1" applyBorder="1" applyAlignment="1">
      <alignment wrapText="1"/>
    </xf>
    <xf numFmtId="0" fontId="18" fillId="14" borderId="3" xfId="0" applyFont="1" applyFill="1" applyBorder="1" applyAlignment="1">
      <alignment wrapText="1"/>
    </xf>
    <xf numFmtId="0" fontId="18" fillId="14" borderId="13" xfId="0" applyFont="1" applyFill="1" applyBorder="1" applyAlignment="1">
      <alignment wrapText="1"/>
    </xf>
  </cellXfs>
  <cellStyles count="74">
    <cellStyle name="Accent" xfId="25" xr:uid="{5E7EE044-9760-41E7-9CF0-F51B79302272}"/>
    <cellStyle name="Accent 1" xfId="26" xr:uid="{1908DF50-5868-4AAE-A02A-7715B6108937}"/>
    <cellStyle name="Accent 1 5" xfId="1" xr:uid="{00000000-0005-0000-0000-000006000000}"/>
    <cellStyle name="Accent 2" xfId="27" xr:uid="{BC42CFE1-67DC-4217-8641-6162DEE7E255}"/>
    <cellStyle name="Accent 2 6" xfId="2" xr:uid="{00000000-0005-0000-0000-000007000000}"/>
    <cellStyle name="Accent 3" xfId="28" xr:uid="{E9C5BC01-3367-46B6-84A8-62310EE51DCD}"/>
    <cellStyle name="Accent 3 7" xfId="3" xr:uid="{00000000-0005-0000-0000-000008000000}"/>
    <cellStyle name="Accent 4" xfId="4" xr:uid="{00000000-0005-0000-0000-000009000000}"/>
    <cellStyle name="Acento" xfId="52" xr:uid="{42EF0BE3-CEF4-4302-9CBB-63593CAF9145}"/>
    <cellStyle name="Atenção" xfId="71" xr:uid="{2048BD78-267B-4FA2-9A5C-54EF4DD387A0}"/>
    <cellStyle name="Bad" xfId="29" xr:uid="{07AAFC22-95CC-46CF-A7E2-AAFFB541F4B3}"/>
    <cellStyle name="Bad 8" xfId="5" xr:uid="{00000000-0005-0000-0000-00000A000000}"/>
    <cellStyle name="Bom 2" xfId="59" xr:uid="{754407C4-CF2B-4747-A40E-3689CF218291}"/>
    <cellStyle name="Destaque 1" xfId="53" xr:uid="{25C24848-0A2A-4A0C-A787-DCC105A0E633}"/>
    <cellStyle name="Destaque 2" xfId="54" xr:uid="{E4040575-199C-4F30-9164-3BA4EDADC5E9}"/>
    <cellStyle name="Destaque 3" xfId="55" xr:uid="{665BC310-E813-4FFE-B5DD-B5B93F4DF800}"/>
    <cellStyle name="Erro" xfId="57" xr:uid="{A65BD29A-5FD1-4616-949C-89E02389CDCB}"/>
    <cellStyle name="Error" xfId="30" xr:uid="{2544CB0B-BA68-402A-BD99-34F61A6D84EF}"/>
    <cellStyle name="Error 9" xfId="6" xr:uid="{00000000-0005-0000-0000-00000B000000}"/>
    <cellStyle name="Excel Built-in Currency 10" xfId="20" xr:uid="{00000000-0005-0000-0000-000019000000}"/>
    <cellStyle name="Excel_BuiltIn_Currency" xfId="48" xr:uid="{5171B087-F8B9-4BE5-B2E8-171D48B2305C}"/>
    <cellStyle name="Footnote" xfId="31" xr:uid="{8E3DF477-31D6-48AB-9A2E-207F7F8045BA}"/>
    <cellStyle name="Footnote 11" xfId="7" xr:uid="{00000000-0005-0000-0000-00000C000000}"/>
    <cellStyle name="Good" xfId="32" xr:uid="{8C1D2699-B528-4E25-B44C-E20D18BE82A8}"/>
    <cellStyle name="Good 12" xfId="8" xr:uid="{00000000-0005-0000-0000-00000D000000}"/>
    <cellStyle name="Heading" xfId="33" xr:uid="{698D3B8A-2A34-44DE-9088-93414561DE0A}"/>
    <cellStyle name="Heading (user) 13" xfId="9" xr:uid="{00000000-0005-0000-0000-00000E000000}"/>
    <cellStyle name="Heading 1" xfId="34" xr:uid="{33393821-DDC4-4273-8356-DE2DC1A5DFC6}"/>
    <cellStyle name="Heading 1 14" xfId="10" xr:uid="{00000000-0005-0000-0000-00000F000000}"/>
    <cellStyle name="Heading 2" xfId="35" xr:uid="{081AF5C5-3284-4E4A-A4C5-DA201D916BDC}"/>
    <cellStyle name="Heading 2 15" xfId="11" xr:uid="{00000000-0005-0000-0000-000010000000}"/>
    <cellStyle name="Heading 3" xfId="36" xr:uid="{7C185F66-D872-4775-832B-6CD6FC0C28A2}"/>
    <cellStyle name="Heading 3 2" xfId="63" xr:uid="{CF8F5766-E67A-454B-A87C-EE42BCAB91E7}"/>
    <cellStyle name="Heading 4" xfId="72" xr:uid="{8378B810-D8E1-4BCA-8851-2F08EE2957E5}"/>
    <cellStyle name="Heading1" xfId="37" xr:uid="{38480FF3-1B77-4097-B185-D34DDDBE5374}"/>
    <cellStyle name="Hyperlink" xfId="38" xr:uid="{06B109E8-DB74-4A82-9D3E-6CB4E928DD3A}"/>
    <cellStyle name="Hyperlink 16" xfId="12" xr:uid="{00000000-0005-0000-0000-000011000000}"/>
    <cellStyle name="Moeda" xfId="21" builtinId="4"/>
    <cellStyle name="Moeda 2" xfId="24" xr:uid="{5142BE56-70CC-42FA-9B3D-AC7338890EA3}"/>
    <cellStyle name="Moeda 3" xfId="51" xr:uid="{DF8E0992-244B-4125-B01A-99D3B9C9F875}"/>
    <cellStyle name="Neutral" xfId="39" xr:uid="{3426B643-E349-447B-96E6-DF478CB996A3}"/>
    <cellStyle name="Neutral 17" xfId="13" xr:uid="{00000000-0005-0000-0000-000012000000}"/>
    <cellStyle name="Neutro 2" xfId="64" xr:uid="{C9232F6D-BB57-4D14-BB4B-38C7DA6F9420}"/>
    <cellStyle name="Normal" xfId="0" builtinId="0"/>
    <cellStyle name="Normal 15" xfId="40" xr:uid="{FA7A6CF9-50E0-47D6-B7F1-FDB30C8E1670}"/>
    <cellStyle name="Normal 15 2" xfId="65" xr:uid="{E9B23994-4FE4-4E2B-9927-923E756273D4}"/>
    <cellStyle name="Normal 2" xfId="14" xr:uid="{00000000-0005-0000-0000-000013000000}"/>
    <cellStyle name="Normal 3" xfId="15" xr:uid="{00000000-0005-0000-0000-000014000000}"/>
    <cellStyle name="Normal 4" xfId="23" xr:uid="{6A8C9328-B707-45A3-94AA-BB32D1B24679}"/>
    <cellStyle name="Normal 5" xfId="47" xr:uid="{9BB65C26-6260-4D71-8CB4-CE55A2B64313}"/>
    <cellStyle name="Normal 6" xfId="49" xr:uid="{CF8A2A17-7050-4A59-83D2-6E91724E4C90}"/>
    <cellStyle name="Normal 7" xfId="50" xr:uid="{AE703554-A3F6-41F2-B0AD-F974792225C1}"/>
    <cellStyle name="Nota 2" xfId="66" xr:uid="{C54E1638-4034-41C7-9939-E63B2F8416F2}"/>
    <cellStyle name="Nota de rodapé" xfId="58" xr:uid="{CD431B8B-32F1-4B5C-8A35-AA7096093119}"/>
    <cellStyle name="Note" xfId="41" xr:uid="{50A56AC5-5F5D-493C-B66D-721368E20EC6}"/>
    <cellStyle name="Note 18" xfId="16" xr:uid="{00000000-0005-0000-0000-000015000000}"/>
    <cellStyle name="Result" xfId="42" xr:uid="{C7A99398-3130-4C66-93E2-434E1D5A3D15}"/>
    <cellStyle name="Result2" xfId="43" xr:uid="{84A48C63-F464-4A69-B993-0AB27DB03F80}"/>
    <cellStyle name="Resultado" xfId="67" xr:uid="{68B90D39-CCF2-4F15-9AFC-CB7AC3569170}"/>
    <cellStyle name="Resultado2" xfId="68" xr:uid="{39729CC1-2061-4CC8-B6E7-92E71C4E4F9B}"/>
    <cellStyle name="Ruim 2" xfId="56" xr:uid="{D55A7C03-1FD4-48A8-AB6F-E5FA62179F97}"/>
    <cellStyle name="Status" xfId="44" xr:uid="{6B535C09-A52F-42DE-AB3F-957846ACD661}"/>
    <cellStyle name="Status 1" xfId="69" xr:uid="{C06576D8-9875-4889-9B51-31D09E7A0341}"/>
    <cellStyle name="Status 19" xfId="17" xr:uid="{00000000-0005-0000-0000-000016000000}"/>
    <cellStyle name="Text" xfId="45" xr:uid="{5982CA4E-97DB-4A44-B4DA-A5E02B89BB53}"/>
    <cellStyle name="Text 20" xfId="18" xr:uid="{00000000-0005-0000-0000-000017000000}"/>
    <cellStyle name="Texto" xfId="70" xr:uid="{C6FD02B6-FF4E-416C-99CB-9A36C6196785}"/>
    <cellStyle name="Título 1 2" xfId="61" xr:uid="{9B62B93B-2538-43FB-B9E0-11EFF8A7E342}"/>
    <cellStyle name="Título 2 2" xfId="62" xr:uid="{E0A66F0E-A1CD-46E0-B145-7224928E3806}"/>
    <cellStyle name="Título 5" xfId="60" xr:uid="{BFC47440-E1C8-46FB-B206-FB71826E0738}"/>
    <cellStyle name="Vírgula" xfId="22" builtinId="3"/>
    <cellStyle name="Vírgula 2" xfId="73" xr:uid="{355E21CC-6171-41F0-B3A7-61F21941134C}"/>
    <cellStyle name="Warning" xfId="46" xr:uid="{CA2D0A3E-96A4-4F7A-985F-EEBD0E2B50DF}"/>
    <cellStyle name="Warning 21" xfId="19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9D9D9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CC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331200</xdr:colOff>
      <xdr:row>0</xdr:row>
      <xdr:rowOff>188280</xdr:rowOff>
    </xdr:to>
    <xdr:pic>
      <xdr:nvPicPr>
        <xdr:cNvPr id="2" name="image1.png_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31200" cy="18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0715D8C5-3E0F-4367-8833-1BA03D50823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54CC0171-02DE-45AB-8B83-EFAA35E871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03093398-D53A-42E6-8737-11438AB92F3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331200</xdr:colOff>
      <xdr:row>0</xdr:row>
      <xdr:rowOff>188280</xdr:rowOff>
    </xdr:to>
    <xdr:pic>
      <xdr:nvPicPr>
        <xdr:cNvPr id="2" name="image1.png_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31200" cy="18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9385C8C4-E9E6-470A-B257-0B4C921D448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291AFC9E-7351-45A3-93D0-EBF4D9CB2D2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DBEA403A-A365-4B78-BD53-FA12EC263FA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3" name="image1.png_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12A6833C-57DF-4AEA-B84E-9D4126DFEBD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395280</xdr:colOff>
      <xdr:row>0</xdr:row>
      <xdr:rowOff>221400</xdr:rowOff>
    </xdr:to>
    <xdr:pic>
      <xdr:nvPicPr>
        <xdr:cNvPr id="2" name="image1.png_1">
          <a:extLst>
            <a:ext uri="{FF2B5EF4-FFF2-40B4-BE49-F238E27FC236}">
              <a16:creationId xmlns:a16="http://schemas.microsoft.com/office/drawing/2014/main" id="{5DD823DB-EE36-40E3-B6A2-D452C62D07D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5280" cy="221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0"/>
  <sheetViews>
    <sheetView topLeftCell="A45" zoomScaleNormal="100" workbookViewId="0">
      <selection activeCell="D50" sqref="D50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8" customWidth="1"/>
    <col min="10" max="10" width="10.5" customWidth="1"/>
    <col min="11" max="11" width="9" customWidth="1"/>
    <col min="12" max="12" width="6.9140625" customWidth="1"/>
    <col min="13" max="13" width="8.5" style="1" customWidth="1"/>
    <col min="14" max="14" width="8.75" style="1" customWidth="1"/>
    <col min="15" max="27" width="4" customWidth="1"/>
  </cols>
  <sheetData>
    <row r="1" spans="1:27" ht="20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20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0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ht="14" customHeight="1">
      <c r="A4" s="159" t="s">
        <v>3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6" t="s">
        <v>16</v>
      </c>
      <c r="N5" s="6" t="s">
        <v>17</v>
      </c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33.75" customHeight="1">
      <c r="A6" s="7" t="s">
        <v>18</v>
      </c>
      <c r="B6" s="7" t="s">
        <v>18</v>
      </c>
      <c r="C6" s="8" t="s">
        <v>19</v>
      </c>
      <c r="D6" s="9" t="s">
        <v>20</v>
      </c>
      <c r="E6" s="10">
        <v>2020</v>
      </c>
      <c r="F6" s="8" t="s">
        <v>21</v>
      </c>
      <c r="G6" s="8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1">
        <v>1066.1199999999999</v>
      </c>
      <c r="N6" s="11">
        <v>2460.5100000000002</v>
      </c>
      <c r="O6" s="2"/>
      <c r="P6" s="2"/>
      <c r="Q6" s="2"/>
      <c r="R6" s="2"/>
      <c r="S6" s="2"/>
      <c r="T6" s="2"/>
      <c r="U6" s="2"/>
      <c r="V6" s="2"/>
      <c r="W6" s="2"/>
      <c r="X6" s="2"/>
    </row>
    <row r="7" spans="1:27" ht="33.75" customHeight="1">
      <c r="A7" s="7" t="str">
        <f t="shared" ref="A7:A49" si="0">A6</f>
        <v>Suape</v>
      </c>
      <c r="B7" s="7" t="str">
        <f t="shared" ref="B7:B49" si="1">B6</f>
        <v>Suape</v>
      </c>
      <c r="C7" s="8" t="str">
        <f t="shared" ref="C7:C49" si="2">C6</f>
        <v>PRESTAÇÃO DE SERVIÇOS GERAIS DE LIMPEZA E CONSERVAÇÃO PREDIAL, COPEIRA, RECEPCIONISTA E CONTÍNUO</v>
      </c>
      <c r="D7" s="9" t="str">
        <f t="shared" ref="D7:D49" si="3">D6</f>
        <v>005</v>
      </c>
      <c r="E7" s="10">
        <f t="shared" ref="E7:E49" si="4">E6</f>
        <v>2020</v>
      </c>
      <c r="F7" s="8" t="str">
        <f t="shared" ref="F7:F49" si="5">F6</f>
        <v>UNIKA TERCEIRIZAÇÃO E SERVIÇOS EIRELI - EPP</v>
      </c>
      <c r="G7" s="8" t="str">
        <f t="shared" ref="G7:G49" si="6">G6</f>
        <v>11.788.943/0001-47</v>
      </c>
      <c r="H7" s="11" t="s">
        <v>28</v>
      </c>
      <c r="I7" s="12" t="str">
        <f t="shared" ref="I7:I38" si="7">I6</f>
        <v>SUAPE/DAF</v>
      </c>
      <c r="J7" s="12" t="s">
        <v>25</v>
      </c>
      <c r="K7" s="12" t="s">
        <v>26</v>
      </c>
      <c r="L7" s="12" t="s">
        <v>27</v>
      </c>
      <c r="M7" s="12">
        <v>1066.1199999999999</v>
      </c>
      <c r="N7" s="12">
        <v>2460.5100000000002</v>
      </c>
      <c r="O7" s="2"/>
      <c r="P7" s="2"/>
      <c r="Q7" s="2"/>
      <c r="R7" s="2"/>
      <c r="S7" s="2"/>
      <c r="T7" s="2"/>
      <c r="U7" s="2"/>
      <c r="V7" s="2"/>
      <c r="W7" s="2"/>
      <c r="X7" s="2"/>
    </row>
    <row r="8" spans="1:27" ht="33.75" customHeight="1">
      <c r="A8" s="7" t="str">
        <f t="shared" si="0"/>
        <v>Suape</v>
      </c>
      <c r="B8" s="7" t="str">
        <f t="shared" si="1"/>
        <v>Suape</v>
      </c>
      <c r="C8" s="8" t="str">
        <f t="shared" si="2"/>
        <v>PRESTAÇÃO DE SERVIÇOS GERAIS DE LIMPEZA E CONSERVAÇÃO PREDIAL, COPEIRA, RECEPCIONISTA E CONTÍNUO</v>
      </c>
      <c r="D8" s="9" t="str">
        <f t="shared" si="3"/>
        <v>005</v>
      </c>
      <c r="E8" s="10">
        <f t="shared" si="4"/>
        <v>2020</v>
      </c>
      <c r="F8" s="8" t="str">
        <f t="shared" si="5"/>
        <v>UNIKA TERCEIRIZAÇÃO E SERVIÇOS EIRELI - EPP</v>
      </c>
      <c r="G8" s="8" t="str">
        <f t="shared" si="6"/>
        <v>11.788.943/0001-47</v>
      </c>
      <c r="H8" s="11" t="s">
        <v>29</v>
      </c>
      <c r="I8" s="12" t="str">
        <f t="shared" si="7"/>
        <v>SUAPE/DAF</v>
      </c>
      <c r="J8" s="12" t="s">
        <v>25</v>
      </c>
      <c r="K8" s="12" t="s">
        <v>26</v>
      </c>
      <c r="L8" s="12" t="s">
        <v>27</v>
      </c>
      <c r="M8" s="12">
        <v>1066.1199999999999</v>
      </c>
      <c r="N8" s="12">
        <v>2460.5100000000002</v>
      </c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33.75" customHeight="1">
      <c r="A9" s="7" t="str">
        <f t="shared" si="0"/>
        <v>Suape</v>
      </c>
      <c r="B9" s="7" t="str">
        <f t="shared" si="1"/>
        <v>Suape</v>
      </c>
      <c r="C9" s="8" t="str">
        <f t="shared" si="2"/>
        <v>PRESTAÇÃO DE SERVIÇOS GERAIS DE LIMPEZA E CONSERVAÇÃO PREDIAL, COPEIRA, RECEPCIONISTA E CONTÍNUO</v>
      </c>
      <c r="D9" s="9" t="str">
        <f t="shared" si="3"/>
        <v>005</v>
      </c>
      <c r="E9" s="10">
        <f t="shared" si="4"/>
        <v>2020</v>
      </c>
      <c r="F9" s="8" t="str">
        <f t="shared" si="5"/>
        <v>UNIKA TERCEIRIZAÇÃO E SERVIÇOS EIRELI - EPP</v>
      </c>
      <c r="G9" s="8" t="str">
        <f t="shared" si="6"/>
        <v>11.788.943/0001-47</v>
      </c>
      <c r="H9" s="11" t="s">
        <v>30</v>
      </c>
      <c r="I9" s="12" t="str">
        <f t="shared" si="7"/>
        <v>SUAPE/DAF</v>
      </c>
      <c r="J9" s="12" t="s">
        <v>25</v>
      </c>
      <c r="K9" s="12" t="s">
        <v>26</v>
      </c>
      <c r="L9" s="12" t="s">
        <v>27</v>
      </c>
      <c r="M9" s="12">
        <v>1066.1199999999999</v>
      </c>
      <c r="N9" s="12">
        <v>2460.5100000000002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ht="33.75" customHeight="1">
      <c r="A10" s="7" t="str">
        <f t="shared" si="0"/>
        <v>Suape</v>
      </c>
      <c r="B10" s="7" t="str">
        <f t="shared" si="1"/>
        <v>Suape</v>
      </c>
      <c r="C10" s="8" t="str">
        <f t="shared" si="2"/>
        <v>PRESTAÇÃO DE SERVIÇOS GERAIS DE LIMPEZA E CONSERVAÇÃO PREDIAL, COPEIRA, RECEPCIONISTA E CONTÍNUO</v>
      </c>
      <c r="D10" s="9" t="str">
        <f t="shared" si="3"/>
        <v>005</v>
      </c>
      <c r="E10" s="10">
        <f t="shared" si="4"/>
        <v>2020</v>
      </c>
      <c r="F10" s="8" t="str">
        <f t="shared" si="5"/>
        <v>UNIKA TERCEIRIZAÇÃO E SERVIÇOS EIRELI - EPP</v>
      </c>
      <c r="G10" s="8" t="str">
        <f t="shared" si="6"/>
        <v>11.788.943/0001-47</v>
      </c>
      <c r="H10" s="11" t="s">
        <v>31</v>
      </c>
      <c r="I10" s="12" t="str">
        <f t="shared" si="7"/>
        <v>SUAPE/DAF</v>
      </c>
      <c r="J10" s="12" t="s">
        <v>25</v>
      </c>
      <c r="K10" s="12" t="s">
        <v>26</v>
      </c>
      <c r="L10" s="12" t="s">
        <v>27</v>
      </c>
      <c r="M10" s="12">
        <v>1066.1199999999999</v>
      </c>
      <c r="N10" s="12">
        <v>2460.5100000000002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7" ht="33.75" customHeight="1">
      <c r="A11" s="7" t="str">
        <f t="shared" si="0"/>
        <v>Suape</v>
      </c>
      <c r="B11" s="7" t="str">
        <f t="shared" si="1"/>
        <v>Suape</v>
      </c>
      <c r="C11" s="8" t="str">
        <f t="shared" si="2"/>
        <v>PRESTAÇÃO DE SERVIÇOS GERAIS DE LIMPEZA E CONSERVAÇÃO PREDIAL, COPEIRA, RECEPCIONISTA E CONTÍNUO</v>
      </c>
      <c r="D11" s="9" t="str">
        <f t="shared" si="3"/>
        <v>005</v>
      </c>
      <c r="E11" s="10">
        <f t="shared" si="4"/>
        <v>2020</v>
      </c>
      <c r="F11" s="8" t="str">
        <f t="shared" si="5"/>
        <v>UNIKA TERCEIRIZAÇÃO E SERVIÇOS EIRELI - EPP</v>
      </c>
      <c r="G11" s="8" t="str">
        <f t="shared" si="6"/>
        <v>11.788.943/0001-47</v>
      </c>
      <c r="H11" s="11" t="s">
        <v>32</v>
      </c>
      <c r="I11" s="12" t="str">
        <f t="shared" si="7"/>
        <v>SUAPE/DAF</v>
      </c>
      <c r="J11" s="12" t="s">
        <v>25</v>
      </c>
      <c r="K11" s="12" t="s">
        <v>26</v>
      </c>
      <c r="L11" s="12" t="s">
        <v>27</v>
      </c>
      <c r="M11" s="12">
        <v>1066.1199999999999</v>
      </c>
      <c r="N11" s="12">
        <v>2460.5100000000002</v>
      </c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7" ht="33.75" customHeight="1">
      <c r="A12" s="7" t="str">
        <f t="shared" si="0"/>
        <v>Suape</v>
      </c>
      <c r="B12" s="7" t="str">
        <f t="shared" si="1"/>
        <v>Suape</v>
      </c>
      <c r="C12" s="8" t="str">
        <f t="shared" si="2"/>
        <v>PRESTAÇÃO DE SERVIÇOS GERAIS DE LIMPEZA E CONSERVAÇÃO PREDIAL, COPEIRA, RECEPCIONISTA E CONTÍNUO</v>
      </c>
      <c r="D12" s="9" t="str">
        <f t="shared" si="3"/>
        <v>005</v>
      </c>
      <c r="E12" s="10">
        <f t="shared" si="4"/>
        <v>2020</v>
      </c>
      <c r="F12" s="8" t="str">
        <f t="shared" si="5"/>
        <v>UNIKA TERCEIRIZAÇÃO E SERVIÇOS EIRELI - EPP</v>
      </c>
      <c r="G12" s="8" t="str">
        <f t="shared" si="6"/>
        <v>11.788.943/0001-47</v>
      </c>
      <c r="H12" s="11" t="s">
        <v>33</v>
      </c>
      <c r="I12" s="12" t="str">
        <f t="shared" si="7"/>
        <v>SUAPE/DAF</v>
      </c>
      <c r="J12" s="12" t="s">
        <v>25</v>
      </c>
      <c r="K12" s="12" t="s">
        <v>26</v>
      </c>
      <c r="L12" s="12" t="s">
        <v>27</v>
      </c>
      <c r="M12" s="12">
        <v>1066.1199999999999</v>
      </c>
      <c r="N12" s="12">
        <v>2460.5100000000002</v>
      </c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7" ht="33.75" customHeight="1">
      <c r="A13" s="7" t="str">
        <f t="shared" si="0"/>
        <v>Suape</v>
      </c>
      <c r="B13" s="7" t="str">
        <f t="shared" si="1"/>
        <v>Suape</v>
      </c>
      <c r="C13" s="8" t="str">
        <f t="shared" si="2"/>
        <v>PRESTAÇÃO DE SERVIÇOS GERAIS DE LIMPEZA E CONSERVAÇÃO PREDIAL, COPEIRA, RECEPCIONISTA E CONTÍNUO</v>
      </c>
      <c r="D13" s="9" t="str">
        <f t="shared" si="3"/>
        <v>005</v>
      </c>
      <c r="E13" s="10">
        <f t="shared" si="4"/>
        <v>2020</v>
      </c>
      <c r="F13" s="8" t="str">
        <f t="shared" si="5"/>
        <v>UNIKA TERCEIRIZAÇÃO E SERVIÇOS EIRELI - EPP</v>
      </c>
      <c r="G13" s="8" t="str">
        <f t="shared" si="6"/>
        <v>11.788.943/0001-47</v>
      </c>
      <c r="H13" s="11" t="s">
        <v>34</v>
      </c>
      <c r="I13" s="12" t="str">
        <f t="shared" si="7"/>
        <v>SUAPE/DAF</v>
      </c>
      <c r="J13" s="12" t="s">
        <v>25</v>
      </c>
      <c r="K13" s="12" t="s">
        <v>26</v>
      </c>
      <c r="L13" s="12" t="s">
        <v>27</v>
      </c>
      <c r="M13" s="12">
        <v>1066.1199999999999</v>
      </c>
      <c r="N13" s="12">
        <v>2460.5100000000002</v>
      </c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7" ht="33.75" customHeight="1">
      <c r="A14" s="7" t="str">
        <f t="shared" si="0"/>
        <v>Suape</v>
      </c>
      <c r="B14" s="7" t="str">
        <f t="shared" si="1"/>
        <v>Suape</v>
      </c>
      <c r="C14" s="8" t="str">
        <f t="shared" si="2"/>
        <v>PRESTAÇÃO DE SERVIÇOS GERAIS DE LIMPEZA E CONSERVAÇÃO PREDIAL, COPEIRA, RECEPCIONISTA E CONTÍNUO</v>
      </c>
      <c r="D14" s="9" t="str">
        <f t="shared" si="3"/>
        <v>005</v>
      </c>
      <c r="E14" s="10">
        <f t="shared" si="4"/>
        <v>2020</v>
      </c>
      <c r="F14" s="8" t="str">
        <f t="shared" si="5"/>
        <v>UNIKA TERCEIRIZAÇÃO E SERVIÇOS EIRELI - EPP</v>
      </c>
      <c r="G14" s="8" t="str">
        <f t="shared" si="6"/>
        <v>11.788.943/0001-47</v>
      </c>
      <c r="H14" s="11" t="s">
        <v>35</v>
      </c>
      <c r="I14" s="12" t="str">
        <f t="shared" si="7"/>
        <v>SUAPE/DAF</v>
      </c>
      <c r="J14" s="12" t="s">
        <v>25</v>
      </c>
      <c r="K14" s="12" t="s">
        <v>26</v>
      </c>
      <c r="L14" s="12" t="s">
        <v>27</v>
      </c>
      <c r="M14" s="12">
        <v>1066.1199999999999</v>
      </c>
      <c r="N14" s="12">
        <v>2460.5100000000002</v>
      </c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7" ht="33.75" customHeight="1">
      <c r="A15" s="7" t="str">
        <f t="shared" si="0"/>
        <v>Suape</v>
      </c>
      <c r="B15" s="7" t="str">
        <f t="shared" si="1"/>
        <v>Suape</v>
      </c>
      <c r="C15" s="8" t="str">
        <f t="shared" si="2"/>
        <v>PRESTAÇÃO DE SERVIÇOS GERAIS DE LIMPEZA E CONSERVAÇÃO PREDIAL, COPEIRA, RECEPCIONISTA E CONTÍNUO</v>
      </c>
      <c r="D15" s="9" t="str">
        <f t="shared" si="3"/>
        <v>005</v>
      </c>
      <c r="E15" s="10">
        <f t="shared" si="4"/>
        <v>2020</v>
      </c>
      <c r="F15" s="8" t="str">
        <f t="shared" si="5"/>
        <v>UNIKA TERCEIRIZAÇÃO E SERVIÇOS EIRELI - EPP</v>
      </c>
      <c r="G15" s="8" t="str">
        <f t="shared" si="6"/>
        <v>11.788.943/0001-47</v>
      </c>
      <c r="H15" s="11" t="s">
        <v>36</v>
      </c>
      <c r="I15" s="12" t="str">
        <f t="shared" si="7"/>
        <v>SUAPE/DAF</v>
      </c>
      <c r="J15" s="12" t="s">
        <v>25</v>
      </c>
      <c r="K15" s="12" t="s">
        <v>26</v>
      </c>
      <c r="L15" s="12" t="s">
        <v>27</v>
      </c>
      <c r="M15" s="12">
        <v>1066.1199999999999</v>
      </c>
      <c r="N15" s="12">
        <v>2460.5100000000002</v>
      </c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7" ht="33.75" customHeight="1">
      <c r="A16" s="7" t="str">
        <f t="shared" si="0"/>
        <v>Suape</v>
      </c>
      <c r="B16" s="7" t="str">
        <f t="shared" si="1"/>
        <v>Suape</v>
      </c>
      <c r="C16" s="8" t="str">
        <f t="shared" si="2"/>
        <v>PRESTAÇÃO DE SERVIÇOS GERAIS DE LIMPEZA E CONSERVAÇÃO PREDIAL, COPEIRA, RECEPCIONISTA E CONTÍNUO</v>
      </c>
      <c r="D16" s="9" t="str">
        <f t="shared" si="3"/>
        <v>005</v>
      </c>
      <c r="E16" s="10">
        <f t="shared" si="4"/>
        <v>2020</v>
      </c>
      <c r="F16" s="8" t="str">
        <f t="shared" si="5"/>
        <v>UNIKA TERCEIRIZAÇÃO E SERVIÇOS EIRELI - EPP</v>
      </c>
      <c r="G16" s="8" t="str">
        <f t="shared" si="6"/>
        <v>11.788.943/0001-47</v>
      </c>
      <c r="H16" s="11" t="s">
        <v>37</v>
      </c>
      <c r="I16" s="12" t="str">
        <f t="shared" si="7"/>
        <v>SUAPE/DAF</v>
      </c>
      <c r="J16" s="12" t="s">
        <v>25</v>
      </c>
      <c r="K16" s="12" t="s">
        <v>26</v>
      </c>
      <c r="L16" s="12" t="s">
        <v>27</v>
      </c>
      <c r="M16" s="12">
        <v>1066.1199999999999</v>
      </c>
      <c r="N16" s="12">
        <v>2460.5100000000002</v>
      </c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 customHeight="1">
      <c r="A17" s="7" t="str">
        <f t="shared" si="0"/>
        <v>Suape</v>
      </c>
      <c r="B17" s="7" t="str">
        <f t="shared" si="1"/>
        <v>Suape</v>
      </c>
      <c r="C17" s="8" t="str">
        <f t="shared" si="2"/>
        <v>PRESTAÇÃO DE SERVIÇOS GERAIS DE LIMPEZA E CONSERVAÇÃO PREDIAL, COPEIRA, RECEPCIONISTA E CONTÍNUO</v>
      </c>
      <c r="D17" s="9" t="str">
        <f t="shared" si="3"/>
        <v>005</v>
      </c>
      <c r="E17" s="10">
        <f t="shared" si="4"/>
        <v>2020</v>
      </c>
      <c r="F17" s="8" t="str">
        <f t="shared" si="5"/>
        <v>UNIKA TERCEIRIZAÇÃO E SERVIÇOS EIRELI - EPP</v>
      </c>
      <c r="G17" s="8" t="str">
        <f t="shared" si="6"/>
        <v>11.788.943/0001-47</v>
      </c>
      <c r="H17" s="11" t="s">
        <v>38</v>
      </c>
      <c r="I17" s="12" t="str">
        <f t="shared" si="7"/>
        <v>SUAPE/DAF</v>
      </c>
      <c r="J17" s="12" t="s">
        <v>25</v>
      </c>
      <c r="K17" s="12" t="s">
        <v>26</v>
      </c>
      <c r="L17" s="12" t="s">
        <v>27</v>
      </c>
      <c r="M17" s="12">
        <v>1066.1199999999999</v>
      </c>
      <c r="N17" s="12">
        <v>2460.5100000000002</v>
      </c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 customHeight="1">
      <c r="A18" s="7" t="str">
        <f t="shared" si="0"/>
        <v>Suape</v>
      </c>
      <c r="B18" s="7" t="str">
        <f t="shared" si="1"/>
        <v>Suape</v>
      </c>
      <c r="C18" s="8" t="str">
        <f t="shared" si="2"/>
        <v>PRESTAÇÃO DE SERVIÇOS GERAIS DE LIMPEZA E CONSERVAÇÃO PREDIAL, COPEIRA, RECEPCIONISTA E CONTÍNUO</v>
      </c>
      <c r="D18" s="9" t="str">
        <f t="shared" si="3"/>
        <v>005</v>
      </c>
      <c r="E18" s="10">
        <f t="shared" si="4"/>
        <v>2020</v>
      </c>
      <c r="F18" s="8" t="str">
        <f t="shared" si="5"/>
        <v>UNIKA TERCEIRIZAÇÃO E SERVIÇOS EIRELI - EPP</v>
      </c>
      <c r="G18" s="8" t="str">
        <f t="shared" si="6"/>
        <v>11.788.943/0001-47</v>
      </c>
      <c r="H18" s="11" t="s">
        <v>39</v>
      </c>
      <c r="I18" s="12" t="str">
        <f t="shared" si="7"/>
        <v>SUAPE/DAF</v>
      </c>
      <c r="J18" s="12" t="s">
        <v>25</v>
      </c>
      <c r="K18" s="12" t="s">
        <v>26</v>
      </c>
      <c r="L18" s="12" t="s">
        <v>27</v>
      </c>
      <c r="M18" s="12">
        <v>1066.1199999999999</v>
      </c>
      <c r="N18" s="12">
        <v>2460.5100000000002</v>
      </c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 customHeight="1">
      <c r="A19" s="7" t="str">
        <f t="shared" si="0"/>
        <v>Suape</v>
      </c>
      <c r="B19" s="7" t="str">
        <f t="shared" si="1"/>
        <v>Suape</v>
      </c>
      <c r="C19" s="8" t="str">
        <f t="shared" si="2"/>
        <v>PRESTAÇÃO DE SERVIÇOS GERAIS DE LIMPEZA E CONSERVAÇÃO PREDIAL, COPEIRA, RECEPCIONISTA E CONTÍNUO</v>
      </c>
      <c r="D19" s="9" t="str">
        <f t="shared" si="3"/>
        <v>005</v>
      </c>
      <c r="E19" s="10">
        <f t="shared" si="4"/>
        <v>2020</v>
      </c>
      <c r="F19" s="8" t="str">
        <f t="shared" si="5"/>
        <v>UNIKA TERCEIRIZAÇÃO E SERVIÇOS EIRELI - EPP</v>
      </c>
      <c r="G19" s="8" t="str">
        <f t="shared" si="6"/>
        <v>11.788.943/0001-47</v>
      </c>
      <c r="H19" s="11" t="s">
        <v>40</v>
      </c>
      <c r="I19" s="12" t="str">
        <f t="shared" si="7"/>
        <v>SUAPE/DAF</v>
      </c>
      <c r="J19" s="12" t="s">
        <v>25</v>
      </c>
      <c r="K19" s="12" t="s">
        <v>26</v>
      </c>
      <c r="L19" s="12" t="s">
        <v>27</v>
      </c>
      <c r="M19" s="12">
        <v>1066.1199999999999</v>
      </c>
      <c r="N19" s="12">
        <v>2460.5100000000002</v>
      </c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 customHeight="1">
      <c r="A20" s="7" t="str">
        <f t="shared" si="0"/>
        <v>Suape</v>
      </c>
      <c r="B20" s="7" t="str">
        <f t="shared" si="1"/>
        <v>Suape</v>
      </c>
      <c r="C20" s="8" t="str">
        <f t="shared" si="2"/>
        <v>PRESTAÇÃO DE SERVIÇOS GERAIS DE LIMPEZA E CONSERVAÇÃO PREDIAL, COPEIRA, RECEPCIONISTA E CONTÍNUO</v>
      </c>
      <c r="D20" s="9" t="str">
        <f t="shared" si="3"/>
        <v>005</v>
      </c>
      <c r="E20" s="10">
        <f t="shared" si="4"/>
        <v>2020</v>
      </c>
      <c r="F20" s="8" t="str">
        <f t="shared" si="5"/>
        <v>UNIKA TERCEIRIZAÇÃO E SERVIÇOS EIRELI - EPP</v>
      </c>
      <c r="G20" s="8" t="str">
        <f t="shared" si="6"/>
        <v>11.788.943/0001-47</v>
      </c>
      <c r="H20" s="11" t="s">
        <v>41</v>
      </c>
      <c r="I20" s="12" t="str">
        <f t="shared" si="7"/>
        <v>SUAPE/DAF</v>
      </c>
      <c r="J20" s="12" t="s">
        <v>25</v>
      </c>
      <c r="K20" s="12" t="s">
        <v>26</v>
      </c>
      <c r="L20" s="12" t="s">
        <v>27</v>
      </c>
      <c r="M20" s="12">
        <v>1066.1199999999999</v>
      </c>
      <c r="N20" s="12">
        <v>2460.5100000000002</v>
      </c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 customHeight="1">
      <c r="A21" s="7" t="str">
        <f t="shared" si="0"/>
        <v>Suape</v>
      </c>
      <c r="B21" s="7" t="str">
        <f t="shared" si="1"/>
        <v>Suape</v>
      </c>
      <c r="C21" s="8" t="str">
        <f t="shared" si="2"/>
        <v>PRESTAÇÃO DE SERVIÇOS GERAIS DE LIMPEZA E CONSERVAÇÃO PREDIAL, COPEIRA, RECEPCIONISTA E CONTÍNUO</v>
      </c>
      <c r="D21" s="9" t="str">
        <f t="shared" si="3"/>
        <v>005</v>
      </c>
      <c r="E21" s="10">
        <f t="shared" si="4"/>
        <v>2020</v>
      </c>
      <c r="F21" s="8" t="str">
        <f t="shared" si="5"/>
        <v>UNIKA TERCEIRIZAÇÃO E SERVIÇOS EIRELI - EPP</v>
      </c>
      <c r="G21" s="8" t="str">
        <f t="shared" si="6"/>
        <v>11.788.943/0001-47</v>
      </c>
      <c r="H21" s="11" t="s">
        <v>42</v>
      </c>
      <c r="I21" s="12" t="str">
        <f t="shared" si="7"/>
        <v>SUAPE/DAF</v>
      </c>
      <c r="J21" s="12" t="s">
        <v>25</v>
      </c>
      <c r="K21" s="12" t="s">
        <v>26</v>
      </c>
      <c r="L21" s="12" t="s">
        <v>27</v>
      </c>
      <c r="M21" s="12">
        <v>1066.1199999999999</v>
      </c>
      <c r="N21" s="12">
        <v>2460.5100000000002</v>
      </c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 customHeight="1">
      <c r="A22" s="7" t="str">
        <f t="shared" si="0"/>
        <v>Suape</v>
      </c>
      <c r="B22" s="7" t="str">
        <f t="shared" si="1"/>
        <v>Suape</v>
      </c>
      <c r="C22" s="8" t="str">
        <f t="shared" si="2"/>
        <v>PRESTAÇÃO DE SERVIÇOS GERAIS DE LIMPEZA E CONSERVAÇÃO PREDIAL, COPEIRA, RECEPCIONISTA E CONTÍNUO</v>
      </c>
      <c r="D22" s="9" t="str">
        <f t="shared" si="3"/>
        <v>005</v>
      </c>
      <c r="E22" s="10">
        <f t="shared" si="4"/>
        <v>2020</v>
      </c>
      <c r="F22" s="8" t="str">
        <f t="shared" si="5"/>
        <v>UNIKA TERCEIRIZAÇÃO E SERVIÇOS EIRELI - EPP</v>
      </c>
      <c r="G22" s="8" t="str">
        <f t="shared" si="6"/>
        <v>11.788.943/0001-47</v>
      </c>
      <c r="H22" s="11" t="s">
        <v>43</v>
      </c>
      <c r="I22" s="12" t="str">
        <f t="shared" si="7"/>
        <v>SUAPE/DAF</v>
      </c>
      <c r="J22" s="12" t="s">
        <v>25</v>
      </c>
      <c r="K22" s="12" t="s">
        <v>26</v>
      </c>
      <c r="L22" s="12" t="s">
        <v>27</v>
      </c>
      <c r="M22" s="12">
        <v>1066.1199999999999</v>
      </c>
      <c r="N22" s="12">
        <v>2460.5100000000002</v>
      </c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 customHeight="1">
      <c r="A23" s="7" t="str">
        <f t="shared" si="0"/>
        <v>Suape</v>
      </c>
      <c r="B23" s="7" t="str">
        <f t="shared" si="1"/>
        <v>Suape</v>
      </c>
      <c r="C23" s="8" t="str">
        <f t="shared" si="2"/>
        <v>PRESTAÇÃO DE SERVIÇOS GERAIS DE LIMPEZA E CONSERVAÇÃO PREDIAL, COPEIRA, RECEPCIONISTA E CONTÍNUO</v>
      </c>
      <c r="D23" s="9" t="str">
        <f t="shared" si="3"/>
        <v>005</v>
      </c>
      <c r="E23" s="10">
        <f t="shared" si="4"/>
        <v>2020</v>
      </c>
      <c r="F23" s="8" t="str">
        <f t="shared" si="5"/>
        <v>UNIKA TERCEIRIZAÇÃO E SERVIÇOS EIRELI - EPP</v>
      </c>
      <c r="G23" s="8" t="str">
        <f t="shared" si="6"/>
        <v>11.788.943/0001-47</v>
      </c>
      <c r="H23" s="11" t="s">
        <v>44</v>
      </c>
      <c r="I23" s="12" t="str">
        <f t="shared" si="7"/>
        <v>SUAPE/DAF</v>
      </c>
      <c r="J23" s="12" t="s">
        <v>25</v>
      </c>
      <c r="K23" s="12" t="s">
        <v>26</v>
      </c>
      <c r="L23" s="12" t="s">
        <v>27</v>
      </c>
      <c r="M23" s="12">
        <v>1066.1199999999999</v>
      </c>
      <c r="N23" s="12">
        <v>2460.5100000000002</v>
      </c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 customHeight="1">
      <c r="A24" s="7" t="str">
        <f t="shared" si="0"/>
        <v>Suape</v>
      </c>
      <c r="B24" s="7" t="str">
        <f t="shared" si="1"/>
        <v>Suape</v>
      </c>
      <c r="C24" s="8" t="str">
        <f t="shared" si="2"/>
        <v>PRESTAÇÃO DE SERVIÇOS GERAIS DE LIMPEZA E CONSERVAÇÃO PREDIAL, COPEIRA, RECEPCIONISTA E CONTÍNUO</v>
      </c>
      <c r="D24" s="9" t="str">
        <f t="shared" si="3"/>
        <v>005</v>
      </c>
      <c r="E24" s="10">
        <f t="shared" si="4"/>
        <v>2020</v>
      </c>
      <c r="F24" s="8" t="str">
        <f t="shared" si="5"/>
        <v>UNIKA TERCEIRIZAÇÃO E SERVIÇOS EIRELI - EPP</v>
      </c>
      <c r="G24" s="8" t="str">
        <f t="shared" si="6"/>
        <v>11.788.943/0001-47</v>
      </c>
      <c r="H24" s="11" t="s">
        <v>45</v>
      </c>
      <c r="I24" s="12" t="str">
        <f t="shared" si="7"/>
        <v>SUAPE/DAF</v>
      </c>
      <c r="J24" s="12" t="s">
        <v>25</v>
      </c>
      <c r="K24" s="12" t="s">
        <v>26</v>
      </c>
      <c r="L24" s="12" t="s">
        <v>27</v>
      </c>
      <c r="M24" s="12">
        <v>1066.1199999999999</v>
      </c>
      <c r="N24" s="12">
        <v>2460.5100000000002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 customHeight="1">
      <c r="A25" s="7" t="str">
        <f t="shared" si="0"/>
        <v>Suape</v>
      </c>
      <c r="B25" s="7" t="str">
        <f t="shared" si="1"/>
        <v>Suape</v>
      </c>
      <c r="C25" s="8" t="str">
        <f t="shared" si="2"/>
        <v>PRESTAÇÃO DE SERVIÇOS GERAIS DE LIMPEZA E CONSERVAÇÃO PREDIAL, COPEIRA, RECEPCIONISTA E CONTÍNUO</v>
      </c>
      <c r="D25" s="9" t="str">
        <f t="shared" si="3"/>
        <v>005</v>
      </c>
      <c r="E25" s="10">
        <f t="shared" si="4"/>
        <v>2020</v>
      </c>
      <c r="F25" s="8" t="str">
        <f t="shared" si="5"/>
        <v>UNIKA TERCEIRIZAÇÃO E SERVIÇOS EIRELI - EPP</v>
      </c>
      <c r="G25" s="8" t="str">
        <f t="shared" si="6"/>
        <v>11.788.943/0001-47</v>
      </c>
      <c r="H25" s="11" t="s">
        <v>46</v>
      </c>
      <c r="I25" s="12" t="str">
        <f t="shared" si="7"/>
        <v>SUAPE/DAF</v>
      </c>
      <c r="J25" s="12" t="s">
        <v>25</v>
      </c>
      <c r="K25" s="12" t="s">
        <v>26</v>
      </c>
      <c r="L25" s="12" t="s">
        <v>27</v>
      </c>
      <c r="M25" s="12">
        <v>1066.1199999999999</v>
      </c>
      <c r="N25" s="12">
        <v>2460.5100000000002</v>
      </c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 customHeight="1">
      <c r="A26" s="7" t="str">
        <f t="shared" si="0"/>
        <v>Suape</v>
      </c>
      <c r="B26" s="7" t="str">
        <f t="shared" si="1"/>
        <v>Suape</v>
      </c>
      <c r="C26" s="8" t="str">
        <f t="shared" si="2"/>
        <v>PRESTAÇÃO DE SERVIÇOS GERAIS DE LIMPEZA E CONSERVAÇÃO PREDIAL, COPEIRA, RECEPCIONISTA E CONTÍNUO</v>
      </c>
      <c r="D26" s="9" t="str">
        <f t="shared" si="3"/>
        <v>005</v>
      </c>
      <c r="E26" s="10">
        <f t="shared" si="4"/>
        <v>2020</v>
      </c>
      <c r="F26" s="8" t="str">
        <f t="shared" si="5"/>
        <v>UNIKA TERCEIRIZAÇÃO E SERVIÇOS EIRELI - EPP</v>
      </c>
      <c r="G26" s="8" t="str">
        <f t="shared" si="6"/>
        <v>11.788.943/0001-47</v>
      </c>
      <c r="H26" s="11" t="s">
        <v>47</v>
      </c>
      <c r="I26" s="12" t="str">
        <f t="shared" si="7"/>
        <v>SUAPE/DAF</v>
      </c>
      <c r="J26" s="12" t="s">
        <v>25</v>
      </c>
      <c r="K26" s="12" t="s">
        <v>26</v>
      </c>
      <c r="L26" s="12" t="s">
        <v>27</v>
      </c>
      <c r="M26" s="12">
        <v>1066.1199999999999</v>
      </c>
      <c r="N26" s="12">
        <v>2460.5100000000002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 customHeight="1">
      <c r="A27" s="7" t="str">
        <f t="shared" si="0"/>
        <v>Suape</v>
      </c>
      <c r="B27" s="7" t="str">
        <f t="shared" si="1"/>
        <v>Suape</v>
      </c>
      <c r="C27" s="8" t="str">
        <f t="shared" si="2"/>
        <v>PRESTAÇÃO DE SERVIÇOS GERAIS DE LIMPEZA E CONSERVAÇÃO PREDIAL, COPEIRA, RECEPCIONISTA E CONTÍNUO</v>
      </c>
      <c r="D27" s="9" t="str">
        <f t="shared" si="3"/>
        <v>005</v>
      </c>
      <c r="E27" s="10">
        <f t="shared" si="4"/>
        <v>2020</v>
      </c>
      <c r="F27" s="8" t="str">
        <f t="shared" si="5"/>
        <v>UNIKA TERCEIRIZAÇÃO E SERVIÇOS EIRELI - EPP</v>
      </c>
      <c r="G27" s="8" t="str">
        <f t="shared" si="6"/>
        <v>11.788.943/0001-47</v>
      </c>
      <c r="H27" s="11" t="s">
        <v>48</v>
      </c>
      <c r="I27" s="12" t="str">
        <f t="shared" si="7"/>
        <v>SUAPE/DAF</v>
      </c>
      <c r="J27" s="12" t="s">
        <v>25</v>
      </c>
      <c r="K27" s="12" t="s">
        <v>26</v>
      </c>
      <c r="L27" s="12" t="s">
        <v>27</v>
      </c>
      <c r="M27" s="12">
        <v>1066.1199999999999</v>
      </c>
      <c r="N27" s="12">
        <v>2460.5100000000002</v>
      </c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 customHeight="1">
      <c r="A28" s="7" t="str">
        <f t="shared" si="0"/>
        <v>Suape</v>
      </c>
      <c r="B28" s="7" t="str">
        <f t="shared" si="1"/>
        <v>Suape</v>
      </c>
      <c r="C28" s="8" t="str">
        <f t="shared" si="2"/>
        <v>PRESTAÇÃO DE SERVIÇOS GERAIS DE LIMPEZA E CONSERVAÇÃO PREDIAL, COPEIRA, RECEPCIONISTA E CONTÍNUO</v>
      </c>
      <c r="D28" s="9" t="str">
        <f t="shared" si="3"/>
        <v>005</v>
      </c>
      <c r="E28" s="10">
        <f t="shared" si="4"/>
        <v>2020</v>
      </c>
      <c r="F28" s="8" t="str">
        <f t="shared" si="5"/>
        <v>UNIKA TERCEIRIZAÇÃO E SERVIÇOS EIRELI - EPP</v>
      </c>
      <c r="G28" s="8" t="str">
        <f t="shared" si="6"/>
        <v>11.788.943/0001-47</v>
      </c>
      <c r="H28" s="11" t="s">
        <v>49</v>
      </c>
      <c r="I28" s="12" t="str">
        <f t="shared" si="7"/>
        <v>SUAPE/DAF</v>
      </c>
      <c r="J28" s="12" t="s">
        <v>25</v>
      </c>
      <c r="K28" s="12" t="s">
        <v>26</v>
      </c>
      <c r="L28" s="12" t="s">
        <v>27</v>
      </c>
      <c r="M28" s="12">
        <v>1066.1199999999999</v>
      </c>
      <c r="N28" s="12">
        <v>2460.5100000000002</v>
      </c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 customHeight="1">
      <c r="A29" s="7" t="str">
        <f t="shared" si="0"/>
        <v>Suape</v>
      </c>
      <c r="B29" s="7" t="str">
        <f t="shared" si="1"/>
        <v>Suape</v>
      </c>
      <c r="C29" s="8" t="str">
        <f t="shared" si="2"/>
        <v>PRESTAÇÃO DE SERVIÇOS GERAIS DE LIMPEZA E CONSERVAÇÃO PREDIAL, COPEIRA, RECEPCIONISTA E CONTÍNUO</v>
      </c>
      <c r="D29" s="9" t="str">
        <f t="shared" si="3"/>
        <v>005</v>
      </c>
      <c r="E29" s="10">
        <f t="shared" si="4"/>
        <v>2020</v>
      </c>
      <c r="F29" s="8" t="str">
        <f t="shared" si="5"/>
        <v>UNIKA TERCEIRIZAÇÃO E SERVIÇOS EIRELI - EPP</v>
      </c>
      <c r="G29" s="8" t="str">
        <f t="shared" si="6"/>
        <v>11.788.943/0001-47</v>
      </c>
      <c r="H29" s="11" t="s">
        <v>50</v>
      </c>
      <c r="I29" s="12" t="str">
        <f t="shared" si="7"/>
        <v>SUAPE/DAF</v>
      </c>
      <c r="J29" s="12" t="s">
        <v>51</v>
      </c>
      <c r="K29" s="12" t="s">
        <v>26</v>
      </c>
      <c r="L29" s="12" t="s">
        <v>27</v>
      </c>
      <c r="M29" s="12">
        <f t="shared" ref="M29:M35" si="8">1066.12+319.84</f>
        <v>1385.9599999999998</v>
      </c>
      <c r="N29" s="12">
        <v>2460.5100000000002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 customHeight="1">
      <c r="A30" s="7" t="str">
        <f t="shared" si="0"/>
        <v>Suape</v>
      </c>
      <c r="B30" s="7" t="str">
        <f t="shared" si="1"/>
        <v>Suape</v>
      </c>
      <c r="C30" s="8" t="str">
        <f t="shared" si="2"/>
        <v>PRESTAÇÃO DE SERVIÇOS GERAIS DE LIMPEZA E CONSERVAÇÃO PREDIAL, COPEIRA, RECEPCIONISTA E CONTÍNUO</v>
      </c>
      <c r="D30" s="9" t="str">
        <f t="shared" si="3"/>
        <v>005</v>
      </c>
      <c r="E30" s="10">
        <f t="shared" si="4"/>
        <v>2020</v>
      </c>
      <c r="F30" s="8" t="str">
        <f t="shared" si="5"/>
        <v>UNIKA TERCEIRIZAÇÃO E SERVIÇOS EIRELI - EPP</v>
      </c>
      <c r="G30" s="8" t="str">
        <f t="shared" si="6"/>
        <v>11.788.943/0001-47</v>
      </c>
      <c r="H30" s="11" t="s">
        <v>52</v>
      </c>
      <c r="I30" s="12" t="str">
        <f t="shared" si="7"/>
        <v>SUAPE/DAF</v>
      </c>
      <c r="J30" s="12" t="s">
        <v>51</v>
      </c>
      <c r="K30" s="12" t="s">
        <v>26</v>
      </c>
      <c r="L30" s="12" t="s">
        <v>27</v>
      </c>
      <c r="M30" s="12">
        <f t="shared" si="8"/>
        <v>1385.9599999999998</v>
      </c>
      <c r="N30" s="12">
        <v>2460.5100000000002</v>
      </c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3.75" customHeight="1">
      <c r="A31" s="7" t="str">
        <f t="shared" si="0"/>
        <v>Suape</v>
      </c>
      <c r="B31" s="7" t="str">
        <f t="shared" si="1"/>
        <v>Suape</v>
      </c>
      <c r="C31" s="8" t="str">
        <f t="shared" si="2"/>
        <v>PRESTAÇÃO DE SERVIÇOS GERAIS DE LIMPEZA E CONSERVAÇÃO PREDIAL, COPEIRA, RECEPCIONISTA E CONTÍNUO</v>
      </c>
      <c r="D31" s="9" t="str">
        <f t="shared" si="3"/>
        <v>005</v>
      </c>
      <c r="E31" s="10">
        <f t="shared" si="4"/>
        <v>2020</v>
      </c>
      <c r="F31" s="8" t="str">
        <f t="shared" si="5"/>
        <v>UNIKA TERCEIRIZAÇÃO E SERVIÇOS EIRELI - EPP</v>
      </c>
      <c r="G31" s="8" t="str">
        <f t="shared" si="6"/>
        <v>11.788.943/0001-47</v>
      </c>
      <c r="H31" s="11" t="s">
        <v>53</v>
      </c>
      <c r="I31" s="12" t="str">
        <f t="shared" si="7"/>
        <v>SUAPE/DAF</v>
      </c>
      <c r="J31" s="12" t="s">
        <v>51</v>
      </c>
      <c r="K31" s="12" t="s">
        <v>26</v>
      </c>
      <c r="L31" s="12" t="s">
        <v>27</v>
      </c>
      <c r="M31" s="12">
        <f t="shared" si="8"/>
        <v>1385.9599999999998</v>
      </c>
      <c r="N31" s="12">
        <v>2460.5100000000002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3.75" customHeight="1">
      <c r="A32" s="7" t="str">
        <f t="shared" si="0"/>
        <v>Suape</v>
      </c>
      <c r="B32" s="7" t="str">
        <f t="shared" si="1"/>
        <v>Suape</v>
      </c>
      <c r="C32" s="8" t="str">
        <f t="shared" si="2"/>
        <v>PRESTAÇÃO DE SERVIÇOS GERAIS DE LIMPEZA E CONSERVAÇÃO PREDIAL, COPEIRA, RECEPCIONISTA E CONTÍNUO</v>
      </c>
      <c r="D32" s="9" t="str">
        <f t="shared" si="3"/>
        <v>005</v>
      </c>
      <c r="E32" s="10">
        <f t="shared" si="4"/>
        <v>2020</v>
      </c>
      <c r="F32" s="8" t="str">
        <f t="shared" si="5"/>
        <v>UNIKA TERCEIRIZAÇÃO E SERVIÇOS EIRELI - EPP</v>
      </c>
      <c r="G32" s="8" t="str">
        <f t="shared" si="6"/>
        <v>11.788.943/0001-47</v>
      </c>
      <c r="H32" s="11" t="s">
        <v>54</v>
      </c>
      <c r="I32" s="12" t="str">
        <f t="shared" si="7"/>
        <v>SUAPE/DAF</v>
      </c>
      <c r="J32" s="12" t="s">
        <v>51</v>
      </c>
      <c r="K32" s="12" t="s">
        <v>26</v>
      </c>
      <c r="L32" s="12" t="s">
        <v>27</v>
      </c>
      <c r="M32" s="12">
        <f t="shared" si="8"/>
        <v>1385.9599999999998</v>
      </c>
      <c r="N32" s="12">
        <v>2460.5100000000002</v>
      </c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3.75" customHeight="1">
      <c r="A33" s="7" t="str">
        <f t="shared" si="0"/>
        <v>Suape</v>
      </c>
      <c r="B33" s="7" t="str">
        <f t="shared" si="1"/>
        <v>Suape</v>
      </c>
      <c r="C33" s="8" t="str">
        <f t="shared" si="2"/>
        <v>PRESTAÇÃO DE SERVIÇOS GERAIS DE LIMPEZA E CONSERVAÇÃO PREDIAL, COPEIRA, RECEPCIONISTA E CONTÍNUO</v>
      </c>
      <c r="D33" s="9" t="str">
        <f t="shared" si="3"/>
        <v>005</v>
      </c>
      <c r="E33" s="10">
        <f t="shared" si="4"/>
        <v>2020</v>
      </c>
      <c r="F33" s="8" t="str">
        <f t="shared" si="5"/>
        <v>UNIKA TERCEIRIZAÇÃO E SERVIÇOS EIRELI - EPP</v>
      </c>
      <c r="G33" s="8" t="str">
        <f t="shared" si="6"/>
        <v>11.788.943/0001-47</v>
      </c>
      <c r="H33" s="11" t="s">
        <v>55</v>
      </c>
      <c r="I33" s="12" t="str">
        <f t="shared" si="7"/>
        <v>SUAPE/DAF</v>
      </c>
      <c r="J33" s="12" t="s">
        <v>51</v>
      </c>
      <c r="K33" s="12" t="s">
        <v>26</v>
      </c>
      <c r="L33" s="12" t="s">
        <v>27</v>
      </c>
      <c r="M33" s="12">
        <f t="shared" si="8"/>
        <v>1385.9599999999998</v>
      </c>
      <c r="N33" s="12">
        <v>2460.5100000000002</v>
      </c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3.75" customHeight="1">
      <c r="A34" s="7" t="str">
        <f t="shared" si="0"/>
        <v>Suape</v>
      </c>
      <c r="B34" s="7" t="str">
        <f t="shared" si="1"/>
        <v>Suape</v>
      </c>
      <c r="C34" s="8" t="str">
        <f t="shared" si="2"/>
        <v>PRESTAÇÃO DE SERVIÇOS GERAIS DE LIMPEZA E CONSERVAÇÃO PREDIAL, COPEIRA, RECEPCIONISTA E CONTÍNUO</v>
      </c>
      <c r="D34" s="9" t="str">
        <f t="shared" si="3"/>
        <v>005</v>
      </c>
      <c r="E34" s="10">
        <f t="shared" si="4"/>
        <v>2020</v>
      </c>
      <c r="F34" s="8" t="str">
        <f t="shared" si="5"/>
        <v>UNIKA TERCEIRIZAÇÃO E SERVIÇOS EIRELI - EPP</v>
      </c>
      <c r="G34" s="8" t="str">
        <f t="shared" si="6"/>
        <v>11.788.943/0001-47</v>
      </c>
      <c r="H34" s="11" t="s">
        <v>56</v>
      </c>
      <c r="I34" s="12" t="str">
        <f t="shared" si="7"/>
        <v>SUAPE/DAF</v>
      </c>
      <c r="J34" s="12" t="s">
        <v>51</v>
      </c>
      <c r="K34" s="12" t="s">
        <v>26</v>
      </c>
      <c r="L34" s="12" t="s">
        <v>27</v>
      </c>
      <c r="M34" s="12">
        <f t="shared" si="8"/>
        <v>1385.9599999999998</v>
      </c>
      <c r="N34" s="12">
        <v>2460.5100000000002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3.75" customHeight="1">
      <c r="A35" s="7" t="str">
        <f t="shared" si="0"/>
        <v>Suape</v>
      </c>
      <c r="B35" s="7" t="str">
        <f t="shared" si="1"/>
        <v>Suape</v>
      </c>
      <c r="C35" s="8" t="str">
        <f t="shared" si="2"/>
        <v>PRESTAÇÃO DE SERVIÇOS GERAIS DE LIMPEZA E CONSERVAÇÃO PREDIAL, COPEIRA, RECEPCIONISTA E CONTÍNUO</v>
      </c>
      <c r="D35" s="9" t="str">
        <f t="shared" si="3"/>
        <v>005</v>
      </c>
      <c r="E35" s="10">
        <f t="shared" si="4"/>
        <v>2020</v>
      </c>
      <c r="F35" s="8" t="str">
        <f t="shared" si="5"/>
        <v>UNIKA TERCEIRIZAÇÃO E SERVIÇOS EIRELI - EPP</v>
      </c>
      <c r="G35" s="8" t="str">
        <f t="shared" si="6"/>
        <v>11.788.943/0001-47</v>
      </c>
      <c r="H35" s="11" t="s">
        <v>57</v>
      </c>
      <c r="I35" s="12" t="str">
        <f t="shared" si="7"/>
        <v>SUAPE/DAF</v>
      </c>
      <c r="J35" s="12" t="s">
        <v>51</v>
      </c>
      <c r="K35" s="12" t="s">
        <v>26</v>
      </c>
      <c r="L35" s="12" t="s">
        <v>27</v>
      </c>
      <c r="M35" s="12">
        <f t="shared" si="8"/>
        <v>1385.9599999999998</v>
      </c>
      <c r="N35" s="12">
        <v>2460.5100000000002</v>
      </c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3.75" customHeight="1">
      <c r="A36" s="7" t="str">
        <f t="shared" si="0"/>
        <v>Suape</v>
      </c>
      <c r="B36" s="7" t="str">
        <f t="shared" si="1"/>
        <v>Suape</v>
      </c>
      <c r="C36" s="8" t="str">
        <f t="shared" si="2"/>
        <v>PRESTAÇÃO DE SERVIÇOS GERAIS DE LIMPEZA E CONSERVAÇÃO PREDIAL, COPEIRA, RECEPCIONISTA E CONTÍNUO</v>
      </c>
      <c r="D36" s="9" t="str">
        <f t="shared" si="3"/>
        <v>005</v>
      </c>
      <c r="E36" s="10">
        <f t="shared" si="4"/>
        <v>2020</v>
      </c>
      <c r="F36" s="8" t="str">
        <f t="shared" si="5"/>
        <v>UNIKA TERCEIRIZAÇÃO E SERVIÇOS EIRELI - EPP</v>
      </c>
      <c r="G36" s="8" t="str">
        <f t="shared" si="6"/>
        <v>11.788.943/0001-47</v>
      </c>
      <c r="H36" s="11" t="s">
        <v>58</v>
      </c>
      <c r="I36" s="12" t="str">
        <f t="shared" si="7"/>
        <v>SUAPE/DAF</v>
      </c>
      <c r="J36" s="12" t="s">
        <v>59</v>
      </c>
      <c r="K36" s="12" t="s">
        <v>26</v>
      </c>
      <c r="L36" s="12" t="s">
        <v>27</v>
      </c>
      <c r="M36" s="12">
        <v>1066.1199999999999</v>
      </c>
      <c r="N36" s="12">
        <v>2197.65</v>
      </c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3.75" customHeight="1">
      <c r="A37" s="7" t="str">
        <f t="shared" si="0"/>
        <v>Suape</v>
      </c>
      <c r="B37" s="7" t="str">
        <f t="shared" si="1"/>
        <v>Suape</v>
      </c>
      <c r="C37" s="8" t="str">
        <f t="shared" si="2"/>
        <v>PRESTAÇÃO DE SERVIÇOS GERAIS DE LIMPEZA E CONSERVAÇÃO PREDIAL, COPEIRA, RECEPCIONISTA E CONTÍNUO</v>
      </c>
      <c r="D37" s="9" t="str">
        <f t="shared" si="3"/>
        <v>005</v>
      </c>
      <c r="E37" s="10">
        <f t="shared" si="4"/>
        <v>2020</v>
      </c>
      <c r="F37" s="8" t="str">
        <f t="shared" si="5"/>
        <v>UNIKA TERCEIRIZAÇÃO E SERVIÇOS EIRELI - EPP</v>
      </c>
      <c r="G37" s="8" t="str">
        <f t="shared" si="6"/>
        <v>11.788.943/0001-47</v>
      </c>
      <c r="H37" s="11" t="s">
        <v>60</v>
      </c>
      <c r="I37" s="12" t="str">
        <f t="shared" si="7"/>
        <v>SUAPE/DAF</v>
      </c>
      <c r="J37" s="12" t="s">
        <v>59</v>
      </c>
      <c r="K37" s="12" t="s">
        <v>26</v>
      </c>
      <c r="L37" s="12" t="s">
        <v>27</v>
      </c>
      <c r="M37" s="12">
        <f>1066.12</f>
        <v>1066.1199999999999</v>
      </c>
      <c r="N37" s="12">
        <v>2197.65</v>
      </c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3.75" customHeight="1">
      <c r="A38" s="7" t="str">
        <f t="shared" si="0"/>
        <v>Suape</v>
      </c>
      <c r="B38" s="7" t="str">
        <f t="shared" si="1"/>
        <v>Suape</v>
      </c>
      <c r="C38" s="8" t="str">
        <f t="shared" si="2"/>
        <v>PRESTAÇÃO DE SERVIÇOS GERAIS DE LIMPEZA E CONSERVAÇÃO PREDIAL, COPEIRA, RECEPCIONISTA E CONTÍNUO</v>
      </c>
      <c r="D38" s="9" t="str">
        <f t="shared" si="3"/>
        <v>005</v>
      </c>
      <c r="E38" s="10">
        <f t="shared" si="4"/>
        <v>2020</v>
      </c>
      <c r="F38" s="8" t="str">
        <f t="shared" si="5"/>
        <v>UNIKA TERCEIRIZAÇÃO E SERVIÇOS EIRELI - EPP</v>
      </c>
      <c r="G38" s="8" t="str">
        <f t="shared" si="6"/>
        <v>11.788.943/0001-47</v>
      </c>
      <c r="H38" s="11" t="s">
        <v>61</v>
      </c>
      <c r="I38" s="12" t="str">
        <f t="shared" si="7"/>
        <v>SUAPE/DAF</v>
      </c>
      <c r="J38" s="12" t="s">
        <v>59</v>
      </c>
      <c r="K38" s="12" t="s">
        <v>26</v>
      </c>
      <c r="L38" s="12" t="s">
        <v>27</v>
      </c>
      <c r="M38" s="12">
        <f>1066.12</f>
        <v>1066.1199999999999</v>
      </c>
      <c r="N38" s="12">
        <v>2197.65</v>
      </c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33.75" customHeight="1">
      <c r="A39" s="7" t="str">
        <f t="shared" si="0"/>
        <v>Suape</v>
      </c>
      <c r="B39" s="7" t="str">
        <f t="shared" si="1"/>
        <v>Suape</v>
      </c>
      <c r="C39" s="8" t="str">
        <f t="shared" si="2"/>
        <v>PRESTAÇÃO DE SERVIÇOS GERAIS DE LIMPEZA E CONSERVAÇÃO PREDIAL, COPEIRA, RECEPCIONISTA E CONTÍNUO</v>
      </c>
      <c r="D39" s="9" t="str">
        <f t="shared" si="3"/>
        <v>005</v>
      </c>
      <c r="E39" s="10">
        <f t="shared" si="4"/>
        <v>2020</v>
      </c>
      <c r="F39" s="8" t="str">
        <f t="shared" si="5"/>
        <v>UNIKA TERCEIRIZAÇÃO E SERVIÇOS EIRELI - EPP</v>
      </c>
      <c r="G39" s="8" t="str">
        <f t="shared" si="6"/>
        <v>11.788.943/0001-47</v>
      </c>
      <c r="H39" s="11" t="s">
        <v>62</v>
      </c>
      <c r="I39" s="12" t="str">
        <f t="shared" ref="I39:I68" si="9">I38</f>
        <v>SUAPE/DAF</v>
      </c>
      <c r="J39" s="12" t="s">
        <v>63</v>
      </c>
      <c r="K39" s="12" t="s">
        <v>26</v>
      </c>
      <c r="L39" s="12" t="s">
        <v>27</v>
      </c>
      <c r="M39" s="12">
        <f>1066.12</f>
        <v>1066.1199999999999</v>
      </c>
      <c r="N39" s="12">
        <v>2214.09</v>
      </c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3.75" customHeight="1">
      <c r="A40" s="7" t="str">
        <f t="shared" si="0"/>
        <v>Suape</v>
      </c>
      <c r="B40" s="7" t="str">
        <f t="shared" si="1"/>
        <v>Suape</v>
      </c>
      <c r="C40" s="8" t="str">
        <f t="shared" si="2"/>
        <v>PRESTAÇÃO DE SERVIÇOS GERAIS DE LIMPEZA E CONSERVAÇÃO PREDIAL, COPEIRA, RECEPCIONISTA E CONTÍNUO</v>
      </c>
      <c r="D40" s="9" t="str">
        <f t="shared" si="3"/>
        <v>005</v>
      </c>
      <c r="E40" s="10">
        <f t="shared" si="4"/>
        <v>2020</v>
      </c>
      <c r="F40" s="8" t="str">
        <f t="shared" si="5"/>
        <v>UNIKA TERCEIRIZAÇÃO E SERVIÇOS EIRELI - EPP</v>
      </c>
      <c r="G40" s="8" t="str">
        <f t="shared" si="6"/>
        <v>11.788.943/0001-47</v>
      </c>
      <c r="H40" s="11" t="s">
        <v>64</v>
      </c>
      <c r="I40" s="12" t="str">
        <f t="shared" si="9"/>
        <v>SUAPE/DAF</v>
      </c>
      <c r="J40" s="12" t="s">
        <v>63</v>
      </c>
      <c r="K40" s="12" t="s">
        <v>26</v>
      </c>
      <c r="L40" s="12" t="s">
        <v>27</v>
      </c>
      <c r="M40" s="12">
        <v>1066.1199999999999</v>
      </c>
      <c r="N40" s="12">
        <v>2214.09</v>
      </c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33.75" customHeight="1">
      <c r="A41" s="7" t="str">
        <f t="shared" si="0"/>
        <v>Suape</v>
      </c>
      <c r="B41" s="7" t="str">
        <f t="shared" si="1"/>
        <v>Suape</v>
      </c>
      <c r="C41" s="8" t="str">
        <f t="shared" si="2"/>
        <v>PRESTAÇÃO DE SERVIÇOS GERAIS DE LIMPEZA E CONSERVAÇÃO PREDIAL, COPEIRA, RECEPCIONISTA E CONTÍNUO</v>
      </c>
      <c r="D41" s="9" t="str">
        <f t="shared" si="3"/>
        <v>005</v>
      </c>
      <c r="E41" s="10">
        <f t="shared" si="4"/>
        <v>2020</v>
      </c>
      <c r="F41" s="8" t="str">
        <f t="shared" si="5"/>
        <v>UNIKA TERCEIRIZAÇÃO E SERVIÇOS EIRELI - EPP</v>
      </c>
      <c r="G41" s="8" t="str">
        <f t="shared" si="6"/>
        <v>11.788.943/0001-47</v>
      </c>
      <c r="H41" s="11" t="s">
        <v>65</v>
      </c>
      <c r="I41" s="12" t="str">
        <f t="shared" si="9"/>
        <v>SUAPE/DAF</v>
      </c>
      <c r="J41" s="12" t="s">
        <v>63</v>
      </c>
      <c r="K41" s="12" t="s">
        <v>26</v>
      </c>
      <c r="L41" s="12" t="s">
        <v>27</v>
      </c>
      <c r="M41" s="12">
        <v>1066.1199999999999</v>
      </c>
      <c r="N41" s="12">
        <v>2214.09</v>
      </c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3.75" customHeight="1">
      <c r="A42" s="7" t="str">
        <f t="shared" si="0"/>
        <v>Suape</v>
      </c>
      <c r="B42" s="7" t="str">
        <f t="shared" si="1"/>
        <v>Suape</v>
      </c>
      <c r="C42" s="8" t="str">
        <f t="shared" si="2"/>
        <v>PRESTAÇÃO DE SERVIÇOS GERAIS DE LIMPEZA E CONSERVAÇÃO PREDIAL, COPEIRA, RECEPCIONISTA E CONTÍNUO</v>
      </c>
      <c r="D42" s="9" t="str">
        <f t="shared" si="3"/>
        <v>005</v>
      </c>
      <c r="E42" s="10">
        <f t="shared" si="4"/>
        <v>2020</v>
      </c>
      <c r="F42" s="8" t="str">
        <f t="shared" si="5"/>
        <v>UNIKA TERCEIRIZAÇÃO E SERVIÇOS EIRELI - EPP</v>
      </c>
      <c r="G42" s="8" t="str">
        <f t="shared" si="6"/>
        <v>11.788.943/0001-47</v>
      </c>
      <c r="H42" s="11" t="s">
        <v>66</v>
      </c>
      <c r="I42" s="12" t="str">
        <f t="shared" si="9"/>
        <v>SUAPE/DAF</v>
      </c>
      <c r="J42" s="12" t="s">
        <v>63</v>
      </c>
      <c r="K42" s="12" t="s">
        <v>26</v>
      </c>
      <c r="L42" s="12" t="s">
        <v>27</v>
      </c>
      <c r="M42" s="12">
        <v>1066.1199999999999</v>
      </c>
      <c r="N42" s="12">
        <v>2214.09</v>
      </c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3.75" customHeight="1">
      <c r="A43" s="7" t="str">
        <f t="shared" si="0"/>
        <v>Suape</v>
      </c>
      <c r="B43" s="7" t="str">
        <f t="shared" si="1"/>
        <v>Suape</v>
      </c>
      <c r="C43" s="8" t="str">
        <f t="shared" si="2"/>
        <v>PRESTAÇÃO DE SERVIÇOS GERAIS DE LIMPEZA E CONSERVAÇÃO PREDIAL, COPEIRA, RECEPCIONISTA E CONTÍNUO</v>
      </c>
      <c r="D43" s="9" t="str">
        <f t="shared" si="3"/>
        <v>005</v>
      </c>
      <c r="E43" s="10">
        <f t="shared" si="4"/>
        <v>2020</v>
      </c>
      <c r="F43" s="8" t="str">
        <f t="shared" si="5"/>
        <v>UNIKA TERCEIRIZAÇÃO E SERVIÇOS EIRELI - EPP</v>
      </c>
      <c r="G43" s="8" t="str">
        <f t="shared" si="6"/>
        <v>11.788.943/0001-47</v>
      </c>
      <c r="H43" s="11" t="s">
        <v>67</v>
      </c>
      <c r="I43" s="12" t="str">
        <f t="shared" si="9"/>
        <v>SUAPE/DAF</v>
      </c>
      <c r="J43" s="12" t="s">
        <v>68</v>
      </c>
      <c r="K43" s="12" t="s">
        <v>26</v>
      </c>
      <c r="L43" s="12" t="s">
        <v>27</v>
      </c>
      <c r="M43" s="12">
        <v>1066.1199999999999</v>
      </c>
      <c r="N43" s="12">
        <v>2214.09</v>
      </c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3.75" customHeight="1">
      <c r="A44" s="7" t="str">
        <f t="shared" si="0"/>
        <v>Suape</v>
      </c>
      <c r="B44" s="7" t="str">
        <f t="shared" si="1"/>
        <v>Suape</v>
      </c>
      <c r="C44" s="8" t="str">
        <f t="shared" si="2"/>
        <v>PRESTAÇÃO DE SERVIÇOS GERAIS DE LIMPEZA E CONSERVAÇÃO PREDIAL, COPEIRA, RECEPCIONISTA E CONTÍNUO</v>
      </c>
      <c r="D44" s="9" t="str">
        <f t="shared" si="3"/>
        <v>005</v>
      </c>
      <c r="E44" s="10">
        <f t="shared" si="4"/>
        <v>2020</v>
      </c>
      <c r="F44" s="8" t="str">
        <f t="shared" si="5"/>
        <v>UNIKA TERCEIRIZAÇÃO E SERVIÇOS EIRELI - EPP</v>
      </c>
      <c r="G44" s="8" t="str">
        <f t="shared" si="6"/>
        <v>11.788.943/0001-47</v>
      </c>
      <c r="H44" s="11" t="s">
        <v>69</v>
      </c>
      <c r="I44" s="12" t="str">
        <f t="shared" si="9"/>
        <v>SUAPE/DAF</v>
      </c>
      <c r="J44" s="12" t="s">
        <v>70</v>
      </c>
      <c r="K44" s="12" t="s">
        <v>26</v>
      </c>
      <c r="L44" s="12" t="s">
        <v>27</v>
      </c>
      <c r="M44" s="12">
        <v>1143.56</v>
      </c>
      <c r="N44" s="12">
        <v>2318.8000000000002</v>
      </c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33.75" customHeight="1">
      <c r="A45" s="7" t="str">
        <f t="shared" si="0"/>
        <v>Suape</v>
      </c>
      <c r="B45" s="7" t="str">
        <f t="shared" si="1"/>
        <v>Suape</v>
      </c>
      <c r="C45" s="8" t="str">
        <f t="shared" si="2"/>
        <v>PRESTAÇÃO DE SERVIÇOS GERAIS DE LIMPEZA E CONSERVAÇÃO PREDIAL, COPEIRA, RECEPCIONISTA E CONTÍNUO</v>
      </c>
      <c r="D45" s="9" t="str">
        <f t="shared" si="3"/>
        <v>005</v>
      </c>
      <c r="E45" s="10">
        <f t="shared" si="4"/>
        <v>2020</v>
      </c>
      <c r="F45" s="8" t="str">
        <f t="shared" si="5"/>
        <v>UNIKA TERCEIRIZAÇÃO E SERVIÇOS EIRELI - EPP</v>
      </c>
      <c r="G45" s="8" t="str">
        <f t="shared" si="6"/>
        <v>11.788.943/0001-47</v>
      </c>
      <c r="H45" s="11" t="s">
        <v>71</v>
      </c>
      <c r="I45" s="12" t="str">
        <f t="shared" si="9"/>
        <v>SUAPE/DAF</v>
      </c>
      <c r="J45" s="12" t="s">
        <v>70</v>
      </c>
      <c r="K45" s="12" t="s">
        <v>26</v>
      </c>
      <c r="L45" s="12" t="s">
        <v>27</v>
      </c>
      <c r="M45" s="12">
        <v>1143.56</v>
      </c>
      <c r="N45" s="12">
        <v>2318.8000000000002</v>
      </c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33.75" customHeight="1">
      <c r="A46" s="7" t="str">
        <f t="shared" si="0"/>
        <v>Suape</v>
      </c>
      <c r="B46" s="7" t="str">
        <f t="shared" si="1"/>
        <v>Suape</v>
      </c>
      <c r="C46" s="8" t="str">
        <f t="shared" si="2"/>
        <v>PRESTAÇÃO DE SERVIÇOS GERAIS DE LIMPEZA E CONSERVAÇÃO PREDIAL, COPEIRA, RECEPCIONISTA E CONTÍNUO</v>
      </c>
      <c r="D46" s="9" t="str">
        <f t="shared" si="3"/>
        <v>005</v>
      </c>
      <c r="E46" s="10">
        <f t="shared" si="4"/>
        <v>2020</v>
      </c>
      <c r="F46" s="8" t="str">
        <f t="shared" si="5"/>
        <v>UNIKA TERCEIRIZAÇÃO E SERVIÇOS EIRELI - EPP</v>
      </c>
      <c r="G46" s="8" t="str">
        <f t="shared" si="6"/>
        <v>11.788.943/0001-47</v>
      </c>
      <c r="H46" s="11" t="s">
        <v>72</v>
      </c>
      <c r="I46" s="12" t="str">
        <f t="shared" si="9"/>
        <v>SUAPE/DAF</v>
      </c>
      <c r="J46" s="12" t="s">
        <v>70</v>
      </c>
      <c r="K46" s="12" t="s">
        <v>26</v>
      </c>
      <c r="L46" s="12" t="s">
        <v>27</v>
      </c>
      <c r="M46" s="12">
        <v>1143.56</v>
      </c>
      <c r="N46" s="12">
        <v>2318.8000000000002</v>
      </c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33.75" customHeight="1">
      <c r="A47" s="7" t="str">
        <f t="shared" si="0"/>
        <v>Suape</v>
      </c>
      <c r="B47" s="7" t="str">
        <f t="shared" si="1"/>
        <v>Suape</v>
      </c>
      <c r="C47" s="8" t="str">
        <f t="shared" si="2"/>
        <v>PRESTAÇÃO DE SERVIÇOS GERAIS DE LIMPEZA E CONSERVAÇÃO PREDIAL, COPEIRA, RECEPCIONISTA E CONTÍNUO</v>
      </c>
      <c r="D47" s="9" t="str">
        <f t="shared" si="3"/>
        <v>005</v>
      </c>
      <c r="E47" s="10">
        <f t="shared" si="4"/>
        <v>2020</v>
      </c>
      <c r="F47" s="8" t="str">
        <f t="shared" si="5"/>
        <v>UNIKA TERCEIRIZAÇÃO E SERVIÇOS EIRELI - EPP</v>
      </c>
      <c r="G47" s="8" t="str">
        <f t="shared" si="6"/>
        <v>11.788.943/0001-47</v>
      </c>
      <c r="H47" s="11" t="s">
        <v>73</v>
      </c>
      <c r="I47" s="12" t="str">
        <f t="shared" si="9"/>
        <v>SUAPE/DAF</v>
      </c>
      <c r="J47" s="12" t="s">
        <v>70</v>
      </c>
      <c r="K47" s="12" t="s">
        <v>26</v>
      </c>
      <c r="L47" s="12" t="s">
        <v>27</v>
      </c>
      <c r="M47" s="12">
        <v>1143.56</v>
      </c>
      <c r="N47" s="12">
        <v>2318.8000000000002</v>
      </c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33.75" customHeight="1">
      <c r="A48" s="7" t="str">
        <f t="shared" si="0"/>
        <v>Suape</v>
      </c>
      <c r="B48" s="7" t="str">
        <f t="shared" si="1"/>
        <v>Suape</v>
      </c>
      <c r="C48" s="8" t="str">
        <f t="shared" si="2"/>
        <v>PRESTAÇÃO DE SERVIÇOS GERAIS DE LIMPEZA E CONSERVAÇÃO PREDIAL, COPEIRA, RECEPCIONISTA E CONTÍNUO</v>
      </c>
      <c r="D48" s="9" t="str">
        <f t="shared" si="3"/>
        <v>005</v>
      </c>
      <c r="E48" s="10">
        <f t="shared" si="4"/>
        <v>2020</v>
      </c>
      <c r="F48" s="8" t="str">
        <f t="shared" si="5"/>
        <v>UNIKA TERCEIRIZAÇÃO E SERVIÇOS EIRELI - EPP</v>
      </c>
      <c r="G48" s="8" t="str">
        <f t="shared" si="6"/>
        <v>11.788.943/0001-47</v>
      </c>
      <c r="H48" s="11" t="s">
        <v>74</v>
      </c>
      <c r="I48" s="12" t="str">
        <f t="shared" si="9"/>
        <v>SUAPE/DAF</v>
      </c>
      <c r="J48" s="12" t="s">
        <v>70</v>
      </c>
      <c r="K48" s="12" t="s">
        <v>26</v>
      </c>
      <c r="L48" s="12" t="s">
        <v>27</v>
      </c>
      <c r="M48" s="12">
        <v>1143.56</v>
      </c>
      <c r="N48" s="12">
        <v>2318.8000000000002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70">
      <c r="A49" s="7" t="str">
        <f t="shared" si="0"/>
        <v>Suape</v>
      </c>
      <c r="B49" s="7" t="str">
        <f t="shared" si="1"/>
        <v>Suape</v>
      </c>
      <c r="C49" s="13" t="str">
        <f t="shared" si="2"/>
        <v>PRESTAÇÃO DE SERVIÇOS GERAIS DE LIMPEZA E CONSERVAÇÃO PREDIAL, COPEIRA, RECEPCIONISTA E CONTÍNUO</v>
      </c>
      <c r="D49" s="14" t="str">
        <f t="shared" si="3"/>
        <v>005</v>
      </c>
      <c r="E49" s="7">
        <f t="shared" si="4"/>
        <v>2020</v>
      </c>
      <c r="F49" s="13" t="str">
        <f t="shared" si="5"/>
        <v>UNIKA TERCEIRIZAÇÃO E SERVIÇOS EIRELI - EPP</v>
      </c>
      <c r="G49" s="13" t="str">
        <f t="shared" si="6"/>
        <v>11.788.943/0001-47</v>
      </c>
      <c r="H49" s="11" t="s">
        <v>75</v>
      </c>
      <c r="I49" s="12" t="str">
        <f t="shared" si="9"/>
        <v>SUAPE/DAF</v>
      </c>
      <c r="J49" s="12" t="s">
        <v>76</v>
      </c>
      <c r="K49" s="12" t="s">
        <v>26</v>
      </c>
      <c r="L49" s="12" t="s">
        <v>27</v>
      </c>
      <c r="M49" s="12">
        <v>1429.13</v>
      </c>
      <c r="N49" s="12">
        <v>2915.01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30">
      <c r="A50" s="15" t="str">
        <f t="shared" ref="A50:A88" si="10">A49</f>
        <v>Suape</v>
      </c>
      <c r="B50" s="15" t="str">
        <f t="shared" ref="B50:B88" si="11">B49</f>
        <v>Suape</v>
      </c>
      <c r="C50" s="16" t="s">
        <v>77</v>
      </c>
      <c r="D50" s="17" t="s">
        <v>78</v>
      </c>
      <c r="E50" s="18">
        <v>2019</v>
      </c>
      <c r="F50" s="16" t="s">
        <v>79</v>
      </c>
      <c r="G50" s="16" t="s">
        <v>80</v>
      </c>
      <c r="H50" s="19" t="s">
        <v>81</v>
      </c>
      <c r="I50" s="20" t="str">
        <f t="shared" si="9"/>
        <v>SUAPE/DAF</v>
      </c>
      <c r="J50" s="20" t="s">
        <v>82</v>
      </c>
      <c r="K50" s="20" t="s">
        <v>26</v>
      </c>
      <c r="L50" s="20" t="s">
        <v>27</v>
      </c>
      <c r="M50" s="20">
        <v>2190</v>
      </c>
      <c r="N50" s="20">
        <v>4570.53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0">
      <c r="A51" s="21" t="str">
        <f t="shared" si="10"/>
        <v>Suape</v>
      </c>
      <c r="B51" s="21" t="str">
        <f t="shared" si="11"/>
        <v>Suape</v>
      </c>
      <c r="C51" s="22" t="str">
        <f t="shared" ref="C51:C68" si="12">C50</f>
        <v>PRESTAÇÃO DE SERVIÇOS DE MOTORISTAS</v>
      </c>
      <c r="D51" s="23" t="str">
        <f t="shared" ref="D51:D68" si="13">D50</f>
        <v>010</v>
      </c>
      <c r="E51" s="24">
        <f t="shared" ref="E51:E68" si="14">E50</f>
        <v>2019</v>
      </c>
      <c r="F51" s="22" t="str">
        <f t="shared" ref="F51:F68" si="15">F50</f>
        <v>MARANATA PRESTADORA DE SERVIÇOS E CONSTRUÇÕES LTDA</v>
      </c>
      <c r="G51" s="22" t="str">
        <f t="shared" ref="G51:G68" si="16">G50</f>
        <v>03.325.436/0001-49</v>
      </c>
      <c r="H51" s="25" t="s">
        <v>83</v>
      </c>
      <c r="I51" s="26" t="str">
        <f t="shared" si="9"/>
        <v>SUAPE/DAF</v>
      </c>
      <c r="J51" s="26" t="s">
        <v>82</v>
      </c>
      <c r="K51" s="26" t="s">
        <v>26</v>
      </c>
      <c r="L51" s="26" t="s">
        <v>27</v>
      </c>
      <c r="M51" s="26">
        <v>2190</v>
      </c>
      <c r="N51" s="26">
        <v>4570.53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30">
      <c r="A52" s="21" t="str">
        <f t="shared" si="10"/>
        <v>Suape</v>
      </c>
      <c r="B52" s="21" t="str">
        <f t="shared" si="11"/>
        <v>Suape</v>
      </c>
      <c r="C52" s="22" t="str">
        <f t="shared" si="12"/>
        <v>PRESTAÇÃO DE SERVIÇOS DE MOTORISTAS</v>
      </c>
      <c r="D52" s="23" t="str">
        <f t="shared" si="13"/>
        <v>010</v>
      </c>
      <c r="E52" s="24">
        <f t="shared" si="14"/>
        <v>2019</v>
      </c>
      <c r="F52" s="22" t="str">
        <f t="shared" si="15"/>
        <v>MARANATA PRESTADORA DE SERVIÇOS E CONSTRUÇÕES LTDA</v>
      </c>
      <c r="G52" s="22" t="str">
        <f t="shared" si="16"/>
        <v>03.325.436/0001-49</v>
      </c>
      <c r="H52" s="25" t="s">
        <v>84</v>
      </c>
      <c r="I52" s="26" t="str">
        <f t="shared" si="9"/>
        <v>SUAPE/DAF</v>
      </c>
      <c r="J52" s="26" t="s">
        <v>82</v>
      </c>
      <c r="K52" s="26" t="s">
        <v>26</v>
      </c>
      <c r="L52" s="26" t="s">
        <v>27</v>
      </c>
      <c r="M52" s="26">
        <v>2190</v>
      </c>
      <c r="N52" s="26">
        <v>4570.53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30">
      <c r="A53" s="21" t="str">
        <f t="shared" si="10"/>
        <v>Suape</v>
      </c>
      <c r="B53" s="21" t="str">
        <f t="shared" si="11"/>
        <v>Suape</v>
      </c>
      <c r="C53" s="22" t="str">
        <f t="shared" si="12"/>
        <v>PRESTAÇÃO DE SERVIÇOS DE MOTORISTAS</v>
      </c>
      <c r="D53" s="23" t="str">
        <f t="shared" si="13"/>
        <v>010</v>
      </c>
      <c r="E53" s="24">
        <f t="shared" si="14"/>
        <v>2019</v>
      </c>
      <c r="F53" s="22" t="str">
        <f t="shared" si="15"/>
        <v>MARANATA PRESTADORA DE SERVIÇOS E CONSTRUÇÕES LTDA</v>
      </c>
      <c r="G53" s="22" t="str">
        <f t="shared" si="16"/>
        <v>03.325.436/0001-49</v>
      </c>
      <c r="H53" s="25" t="s">
        <v>85</v>
      </c>
      <c r="I53" s="26" t="str">
        <f t="shared" si="9"/>
        <v>SUAPE/DAF</v>
      </c>
      <c r="J53" s="26" t="s">
        <v>82</v>
      </c>
      <c r="K53" s="26" t="s">
        <v>26</v>
      </c>
      <c r="L53" s="26" t="s">
        <v>27</v>
      </c>
      <c r="M53" s="26">
        <v>2190</v>
      </c>
      <c r="N53" s="26">
        <v>4570.53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30">
      <c r="A54" s="21" t="str">
        <f t="shared" si="10"/>
        <v>Suape</v>
      </c>
      <c r="B54" s="21" t="str">
        <f t="shared" si="11"/>
        <v>Suape</v>
      </c>
      <c r="C54" s="22" t="str">
        <f t="shared" si="12"/>
        <v>PRESTAÇÃO DE SERVIÇOS DE MOTORISTAS</v>
      </c>
      <c r="D54" s="23" t="str">
        <f t="shared" si="13"/>
        <v>010</v>
      </c>
      <c r="E54" s="24">
        <f t="shared" si="14"/>
        <v>2019</v>
      </c>
      <c r="F54" s="22" t="str">
        <f t="shared" si="15"/>
        <v>MARANATA PRESTADORA DE SERVIÇOS E CONSTRUÇÕES LTDA</v>
      </c>
      <c r="G54" s="22" t="str">
        <f t="shared" si="16"/>
        <v>03.325.436/0001-49</v>
      </c>
      <c r="H54" s="25" t="s">
        <v>86</v>
      </c>
      <c r="I54" s="26" t="str">
        <f t="shared" si="9"/>
        <v>SUAPE/DAF</v>
      </c>
      <c r="J54" s="26" t="s">
        <v>82</v>
      </c>
      <c r="K54" s="26" t="s">
        <v>26</v>
      </c>
      <c r="L54" s="26" t="s">
        <v>27</v>
      </c>
      <c r="M54" s="26">
        <v>2190</v>
      </c>
      <c r="N54" s="26">
        <v>4570.53</v>
      </c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30">
      <c r="A55" s="21" t="str">
        <f t="shared" si="10"/>
        <v>Suape</v>
      </c>
      <c r="B55" s="21" t="str">
        <f t="shared" si="11"/>
        <v>Suape</v>
      </c>
      <c r="C55" s="22" t="str">
        <f t="shared" si="12"/>
        <v>PRESTAÇÃO DE SERVIÇOS DE MOTORISTAS</v>
      </c>
      <c r="D55" s="23" t="str">
        <f t="shared" si="13"/>
        <v>010</v>
      </c>
      <c r="E55" s="24">
        <f t="shared" si="14"/>
        <v>2019</v>
      </c>
      <c r="F55" s="22" t="str">
        <f t="shared" si="15"/>
        <v>MARANATA PRESTADORA DE SERVIÇOS E CONSTRUÇÕES LTDA</v>
      </c>
      <c r="G55" s="22" t="str">
        <f t="shared" si="16"/>
        <v>03.325.436/0001-49</v>
      </c>
      <c r="H55" s="25" t="s">
        <v>87</v>
      </c>
      <c r="I55" s="26" t="str">
        <f t="shared" si="9"/>
        <v>SUAPE/DAF</v>
      </c>
      <c r="J55" s="26" t="s">
        <v>82</v>
      </c>
      <c r="K55" s="26" t="s">
        <v>26</v>
      </c>
      <c r="L55" s="26" t="s">
        <v>27</v>
      </c>
      <c r="M55" s="26">
        <v>2190</v>
      </c>
      <c r="N55" s="26">
        <v>4570.53</v>
      </c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30">
      <c r="A56" s="21" t="str">
        <f t="shared" si="10"/>
        <v>Suape</v>
      </c>
      <c r="B56" s="21" t="str">
        <f t="shared" si="11"/>
        <v>Suape</v>
      </c>
      <c r="C56" s="22" t="str">
        <f t="shared" si="12"/>
        <v>PRESTAÇÃO DE SERVIÇOS DE MOTORISTAS</v>
      </c>
      <c r="D56" s="23" t="str">
        <f t="shared" si="13"/>
        <v>010</v>
      </c>
      <c r="E56" s="24">
        <f t="shared" si="14"/>
        <v>2019</v>
      </c>
      <c r="F56" s="22" t="str">
        <f t="shared" si="15"/>
        <v>MARANATA PRESTADORA DE SERVIÇOS E CONSTRUÇÕES LTDA</v>
      </c>
      <c r="G56" s="22" t="str">
        <f t="shared" si="16"/>
        <v>03.325.436/0001-49</v>
      </c>
      <c r="H56" s="25" t="s">
        <v>88</v>
      </c>
      <c r="I56" s="26" t="str">
        <f t="shared" si="9"/>
        <v>SUAPE/DAF</v>
      </c>
      <c r="J56" s="26" t="s">
        <v>82</v>
      </c>
      <c r="K56" s="26" t="s">
        <v>26</v>
      </c>
      <c r="L56" s="26" t="s">
        <v>27</v>
      </c>
      <c r="M56" s="26">
        <v>2190</v>
      </c>
      <c r="N56" s="26">
        <v>4570.53</v>
      </c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30">
      <c r="A57" s="21" t="str">
        <f t="shared" si="10"/>
        <v>Suape</v>
      </c>
      <c r="B57" s="21" t="str">
        <f t="shared" si="11"/>
        <v>Suape</v>
      </c>
      <c r="C57" s="22" t="str">
        <f t="shared" si="12"/>
        <v>PRESTAÇÃO DE SERVIÇOS DE MOTORISTAS</v>
      </c>
      <c r="D57" s="23" t="str">
        <f t="shared" si="13"/>
        <v>010</v>
      </c>
      <c r="E57" s="24">
        <f t="shared" si="14"/>
        <v>2019</v>
      </c>
      <c r="F57" s="22" t="str">
        <f t="shared" si="15"/>
        <v>MARANATA PRESTADORA DE SERVIÇOS E CONSTRUÇÕES LTDA</v>
      </c>
      <c r="G57" s="22" t="str">
        <f t="shared" si="16"/>
        <v>03.325.436/0001-49</v>
      </c>
      <c r="H57" s="25" t="s">
        <v>89</v>
      </c>
      <c r="I57" s="26" t="str">
        <f t="shared" si="9"/>
        <v>SUAPE/DAF</v>
      </c>
      <c r="J57" s="26" t="s">
        <v>82</v>
      </c>
      <c r="K57" s="26" t="s">
        <v>26</v>
      </c>
      <c r="L57" s="26" t="s">
        <v>27</v>
      </c>
      <c r="M57" s="26">
        <v>2190</v>
      </c>
      <c r="N57" s="26">
        <v>4570.53</v>
      </c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30">
      <c r="A58" s="21" t="str">
        <f t="shared" si="10"/>
        <v>Suape</v>
      </c>
      <c r="B58" s="21" t="str">
        <f t="shared" si="11"/>
        <v>Suape</v>
      </c>
      <c r="C58" s="22" t="str">
        <f t="shared" si="12"/>
        <v>PRESTAÇÃO DE SERVIÇOS DE MOTORISTAS</v>
      </c>
      <c r="D58" s="23" t="str">
        <f t="shared" si="13"/>
        <v>010</v>
      </c>
      <c r="E58" s="24">
        <f t="shared" si="14"/>
        <v>2019</v>
      </c>
      <c r="F58" s="22" t="str">
        <f t="shared" si="15"/>
        <v>MARANATA PRESTADORA DE SERVIÇOS E CONSTRUÇÕES LTDA</v>
      </c>
      <c r="G58" s="22" t="str">
        <f t="shared" si="16"/>
        <v>03.325.436/0001-49</v>
      </c>
      <c r="H58" s="25" t="s">
        <v>90</v>
      </c>
      <c r="I58" s="26" t="str">
        <f t="shared" si="9"/>
        <v>SUAPE/DAF</v>
      </c>
      <c r="J58" s="26" t="s">
        <v>82</v>
      </c>
      <c r="K58" s="26" t="s">
        <v>26</v>
      </c>
      <c r="L58" s="26" t="s">
        <v>27</v>
      </c>
      <c r="M58" s="26">
        <v>2190</v>
      </c>
      <c r="N58" s="26">
        <v>4570.53</v>
      </c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30">
      <c r="A59" s="21" t="str">
        <f t="shared" si="10"/>
        <v>Suape</v>
      </c>
      <c r="B59" s="21" t="str">
        <f t="shared" si="11"/>
        <v>Suape</v>
      </c>
      <c r="C59" s="22" t="str">
        <f t="shared" si="12"/>
        <v>PRESTAÇÃO DE SERVIÇOS DE MOTORISTAS</v>
      </c>
      <c r="D59" s="23" t="str">
        <f t="shared" si="13"/>
        <v>010</v>
      </c>
      <c r="E59" s="24">
        <f t="shared" si="14"/>
        <v>2019</v>
      </c>
      <c r="F59" s="22" t="str">
        <f t="shared" si="15"/>
        <v>MARANATA PRESTADORA DE SERVIÇOS E CONSTRUÇÕES LTDA</v>
      </c>
      <c r="G59" s="22" t="str">
        <f t="shared" si="16"/>
        <v>03.325.436/0001-49</v>
      </c>
      <c r="H59" s="25" t="s">
        <v>91</v>
      </c>
      <c r="I59" s="26" t="str">
        <f t="shared" si="9"/>
        <v>SUAPE/DAF</v>
      </c>
      <c r="J59" s="26" t="s">
        <v>82</v>
      </c>
      <c r="K59" s="26" t="s">
        <v>26</v>
      </c>
      <c r="L59" s="26" t="s">
        <v>27</v>
      </c>
      <c r="M59" s="26">
        <v>2190</v>
      </c>
      <c r="N59" s="26">
        <v>4570.53</v>
      </c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30">
      <c r="A60" s="21" t="str">
        <f t="shared" si="10"/>
        <v>Suape</v>
      </c>
      <c r="B60" s="21" t="str">
        <f t="shared" si="11"/>
        <v>Suape</v>
      </c>
      <c r="C60" s="22" t="str">
        <f t="shared" si="12"/>
        <v>PRESTAÇÃO DE SERVIÇOS DE MOTORISTAS</v>
      </c>
      <c r="D60" s="23" t="str">
        <f t="shared" si="13"/>
        <v>010</v>
      </c>
      <c r="E60" s="24">
        <f t="shared" si="14"/>
        <v>2019</v>
      </c>
      <c r="F60" s="22" t="str">
        <f t="shared" si="15"/>
        <v>MARANATA PRESTADORA DE SERVIÇOS E CONSTRUÇÕES LTDA</v>
      </c>
      <c r="G60" s="22" t="str">
        <f t="shared" si="16"/>
        <v>03.325.436/0001-49</v>
      </c>
      <c r="H60" s="25" t="s">
        <v>92</v>
      </c>
      <c r="I60" s="26" t="str">
        <f t="shared" si="9"/>
        <v>SUAPE/DAF</v>
      </c>
      <c r="J60" s="26" t="s">
        <v>82</v>
      </c>
      <c r="K60" s="26" t="s">
        <v>26</v>
      </c>
      <c r="L60" s="26" t="s">
        <v>27</v>
      </c>
      <c r="M60" s="26">
        <v>2190</v>
      </c>
      <c r="N60" s="26">
        <v>4570.53</v>
      </c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30">
      <c r="A61" s="21" t="str">
        <f t="shared" si="10"/>
        <v>Suape</v>
      </c>
      <c r="B61" s="21" t="str">
        <f t="shared" si="11"/>
        <v>Suape</v>
      </c>
      <c r="C61" s="22" t="str">
        <f t="shared" si="12"/>
        <v>PRESTAÇÃO DE SERVIÇOS DE MOTORISTAS</v>
      </c>
      <c r="D61" s="23" t="str">
        <f t="shared" si="13"/>
        <v>010</v>
      </c>
      <c r="E61" s="24">
        <f t="shared" si="14"/>
        <v>2019</v>
      </c>
      <c r="F61" s="22" t="str">
        <f t="shared" si="15"/>
        <v>MARANATA PRESTADORA DE SERVIÇOS E CONSTRUÇÕES LTDA</v>
      </c>
      <c r="G61" s="22" t="str">
        <f t="shared" si="16"/>
        <v>03.325.436/0001-49</v>
      </c>
      <c r="H61" s="25" t="s">
        <v>93</v>
      </c>
      <c r="I61" s="26" t="str">
        <f t="shared" si="9"/>
        <v>SUAPE/DAF</v>
      </c>
      <c r="J61" s="26" t="s">
        <v>82</v>
      </c>
      <c r="K61" s="26" t="s">
        <v>26</v>
      </c>
      <c r="L61" s="26" t="s">
        <v>27</v>
      </c>
      <c r="M61" s="26">
        <v>2190</v>
      </c>
      <c r="N61" s="26">
        <v>4570.53</v>
      </c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30">
      <c r="A62" s="21" t="str">
        <f t="shared" si="10"/>
        <v>Suape</v>
      </c>
      <c r="B62" s="21" t="str">
        <f t="shared" si="11"/>
        <v>Suape</v>
      </c>
      <c r="C62" s="22" t="str">
        <f t="shared" si="12"/>
        <v>PRESTAÇÃO DE SERVIÇOS DE MOTORISTAS</v>
      </c>
      <c r="D62" s="23" t="str">
        <f t="shared" si="13"/>
        <v>010</v>
      </c>
      <c r="E62" s="24">
        <f t="shared" si="14"/>
        <v>2019</v>
      </c>
      <c r="F62" s="22" t="str">
        <f t="shared" si="15"/>
        <v>MARANATA PRESTADORA DE SERVIÇOS E CONSTRUÇÕES LTDA</v>
      </c>
      <c r="G62" s="22" t="str">
        <f t="shared" si="16"/>
        <v>03.325.436/0001-49</v>
      </c>
      <c r="H62" s="25" t="s">
        <v>94</v>
      </c>
      <c r="I62" s="26" t="str">
        <f t="shared" si="9"/>
        <v>SUAPE/DAF</v>
      </c>
      <c r="J62" s="26" t="s">
        <v>82</v>
      </c>
      <c r="K62" s="26" t="s">
        <v>26</v>
      </c>
      <c r="L62" s="26" t="s">
        <v>27</v>
      </c>
      <c r="M62" s="26">
        <v>2190</v>
      </c>
      <c r="N62" s="26">
        <v>4570.53</v>
      </c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30">
      <c r="A63" s="21" t="str">
        <f t="shared" si="10"/>
        <v>Suape</v>
      </c>
      <c r="B63" s="21" t="str">
        <f t="shared" si="11"/>
        <v>Suape</v>
      </c>
      <c r="C63" s="22" t="str">
        <f t="shared" si="12"/>
        <v>PRESTAÇÃO DE SERVIÇOS DE MOTORISTAS</v>
      </c>
      <c r="D63" s="23" t="str">
        <f t="shared" si="13"/>
        <v>010</v>
      </c>
      <c r="E63" s="24">
        <f t="shared" si="14"/>
        <v>2019</v>
      </c>
      <c r="F63" s="22" t="str">
        <f t="shared" si="15"/>
        <v>MARANATA PRESTADORA DE SERVIÇOS E CONSTRUÇÕES LTDA</v>
      </c>
      <c r="G63" s="22" t="str">
        <f t="shared" si="16"/>
        <v>03.325.436/0001-49</v>
      </c>
      <c r="H63" s="25" t="s">
        <v>95</v>
      </c>
      <c r="I63" s="26" t="str">
        <f t="shared" si="9"/>
        <v>SUAPE/DAF</v>
      </c>
      <c r="J63" s="26" t="s">
        <v>82</v>
      </c>
      <c r="K63" s="26" t="s">
        <v>26</v>
      </c>
      <c r="L63" s="26" t="s">
        <v>27</v>
      </c>
      <c r="M63" s="26">
        <v>2190</v>
      </c>
      <c r="N63" s="26">
        <v>4570.53</v>
      </c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30">
      <c r="A64" s="21" t="str">
        <f t="shared" si="10"/>
        <v>Suape</v>
      </c>
      <c r="B64" s="21" t="str">
        <f t="shared" si="11"/>
        <v>Suape</v>
      </c>
      <c r="C64" s="22" t="str">
        <f t="shared" si="12"/>
        <v>PRESTAÇÃO DE SERVIÇOS DE MOTORISTAS</v>
      </c>
      <c r="D64" s="23" t="str">
        <f t="shared" si="13"/>
        <v>010</v>
      </c>
      <c r="E64" s="24">
        <f t="shared" si="14"/>
        <v>2019</v>
      </c>
      <c r="F64" s="22" t="str">
        <f t="shared" si="15"/>
        <v>MARANATA PRESTADORA DE SERVIÇOS E CONSTRUÇÕES LTDA</v>
      </c>
      <c r="G64" s="22" t="str">
        <f t="shared" si="16"/>
        <v>03.325.436/0001-49</v>
      </c>
      <c r="H64" s="25" t="s">
        <v>96</v>
      </c>
      <c r="I64" s="26" t="str">
        <f t="shared" si="9"/>
        <v>SUAPE/DAF</v>
      </c>
      <c r="J64" s="26" t="s">
        <v>82</v>
      </c>
      <c r="K64" s="26" t="s">
        <v>26</v>
      </c>
      <c r="L64" s="26" t="s">
        <v>27</v>
      </c>
      <c r="M64" s="26">
        <v>2190</v>
      </c>
      <c r="N64" s="26">
        <v>4570.53</v>
      </c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30">
      <c r="A65" s="21" t="str">
        <f t="shared" si="10"/>
        <v>Suape</v>
      </c>
      <c r="B65" s="21" t="str">
        <f t="shared" si="11"/>
        <v>Suape</v>
      </c>
      <c r="C65" s="22" t="str">
        <f t="shared" si="12"/>
        <v>PRESTAÇÃO DE SERVIÇOS DE MOTORISTAS</v>
      </c>
      <c r="D65" s="23" t="str">
        <f t="shared" si="13"/>
        <v>010</v>
      </c>
      <c r="E65" s="24">
        <f t="shared" si="14"/>
        <v>2019</v>
      </c>
      <c r="F65" s="22" t="str">
        <f t="shared" si="15"/>
        <v>MARANATA PRESTADORA DE SERVIÇOS E CONSTRUÇÕES LTDA</v>
      </c>
      <c r="G65" s="22" t="str">
        <f t="shared" si="16"/>
        <v>03.325.436/0001-49</v>
      </c>
      <c r="H65" s="25" t="s">
        <v>97</v>
      </c>
      <c r="I65" s="26" t="str">
        <f t="shared" si="9"/>
        <v>SUAPE/DAF</v>
      </c>
      <c r="J65" s="26" t="s">
        <v>82</v>
      </c>
      <c r="K65" s="26" t="s">
        <v>26</v>
      </c>
      <c r="L65" s="26" t="s">
        <v>27</v>
      </c>
      <c r="M65" s="26">
        <v>2190</v>
      </c>
      <c r="N65" s="26">
        <v>4570.53</v>
      </c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30">
      <c r="A66" s="21" t="str">
        <f t="shared" si="10"/>
        <v>Suape</v>
      </c>
      <c r="B66" s="21" t="str">
        <f t="shared" si="11"/>
        <v>Suape</v>
      </c>
      <c r="C66" s="22" t="str">
        <f t="shared" si="12"/>
        <v>PRESTAÇÃO DE SERVIÇOS DE MOTORISTAS</v>
      </c>
      <c r="D66" s="23" t="str">
        <f t="shared" si="13"/>
        <v>010</v>
      </c>
      <c r="E66" s="24">
        <f t="shared" si="14"/>
        <v>2019</v>
      </c>
      <c r="F66" s="22" t="str">
        <f t="shared" si="15"/>
        <v>MARANATA PRESTADORA DE SERVIÇOS E CONSTRUÇÕES LTDA</v>
      </c>
      <c r="G66" s="22" t="str">
        <f t="shared" si="16"/>
        <v>03.325.436/0001-49</v>
      </c>
      <c r="H66" s="25" t="s">
        <v>98</v>
      </c>
      <c r="I66" s="26" t="str">
        <f t="shared" si="9"/>
        <v>SUAPE/DAF</v>
      </c>
      <c r="J66" s="26" t="s">
        <v>82</v>
      </c>
      <c r="K66" s="26" t="s">
        <v>26</v>
      </c>
      <c r="L66" s="26" t="s">
        <v>27</v>
      </c>
      <c r="M66" s="26">
        <v>2190</v>
      </c>
      <c r="N66" s="26">
        <v>4570.53</v>
      </c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30">
      <c r="A67" s="21" t="str">
        <f t="shared" si="10"/>
        <v>Suape</v>
      </c>
      <c r="B67" s="21" t="str">
        <f t="shared" si="11"/>
        <v>Suape</v>
      </c>
      <c r="C67" s="22" t="str">
        <f t="shared" si="12"/>
        <v>PRESTAÇÃO DE SERVIÇOS DE MOTORISTAS</v>
      </c>
      <c r="D67" s="23" t="str">
        <f t="shared" si="13"/>
        <v>010</v>
      </c>
      <c r="E67" s="24">
        <f t="shared" si="14"/>
        <v>2019</v>
      </c>
      <c r="F67" s="22" t="str">
        <f t="shared" si="15"/>
        <v>MARANATA PRESTADORA DE SERVIÇOS E CONSTRUÇÕES LTDA</v>
      </c>
      <c r="G67" s="22" t="str">
        <f t="shared" si="16"/>
        <v>03.325.436/0001-49</v>
      </c>
      <c r="H67" s="25" t="s">
        <v>99</v>
      </c>
      <c r="I67" s="26" t="str">
        <f t="shared" si="9"/>
        <v>SUAPE/DAF</v>
      </c>
      <c r="J67" s="26" t="s">
        <v>82</v>
      </c>
      <c r="K67" s="26" t="s">
        <v>26</v>
      </c>
      <c r="L67" s="26" t="s">
        <v>27</v>
      </c>
      <c r="M67" s="26">
        <v>2190</v>
      </c>
      <c r="N67" s="26">
        <v>4570.53</v>
      </c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30">
      <c r="A68" s="21" t="str">
        <f t="shared" si="10"/>
        <v>Suape</v>
      </c>
      <c r="B68" s="21" t="str">
        <f t="shared" si="11"/>
        <v>Suape</v>
      </c>
      <c r="C68" s="27" t="str">
        <f t="shared" si="12"/>
        <v>PRESTAÇÃO DE SERVIÇOS DE MOTORISTAS</v>
      </c>
      <c r="D68" s="28" t="str">
        <f t="shared" si="13"/>
        <v>010</v>
      </c>
      <c r="E68" s="21">
        <f t="shared" si="14"/>
        <v>2019</v>
      </c>
      <c r="F68" s="27" t="str">
        <f t="shared" si="15"/>
        <v>MARANATA PRESTADORA DE SERVIÇOS E CONSTRUÇÕES LTDA</v>
      </c>
      <c r="G68" s="27" t="str">
        <f t="shared" si="16"/>
        <v>03.325.436/0001-49</v>
      </c>
      <c r="H68" s="25" t="s">
        <v>100</v>
      </c>
      <c r="I68" s="26" t="str">
        <f t="shared" si="9"/>
        <v>SUAPE/DAF</v>
      </c>
      <c r="J68" s="26" t="s">
        <v>82</v>
      </c>
      <c r="K68" s="26" t="s">
        <v>26</v>
      </c>
      <c r="L68" s="26" t="s">
        <v>27</v>
      </c>
      <c r="M68" s="26">
        <v>2190</v>
      </c>
      <c r="N68" s="26">
        <v>4570.53</v>
      </c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70">
      <c r="A69" s="29" t="str">
        <f t="shared" si="10"/>
        <v>Suape</v>
      </c>
      <c r="B69" s="29" t="str">
        <f t="shared" si="11"/>
        <v>Suape</v>
      </c>
      <c r="C69" s="30" t="s">
        <v>101</v>
      </c>
      <c r="D69" s="31" t="s">
        <v>102</v>
      </c>
      <c r="E69" s="32">
        <v>2015</v>
      </c>
      <c r="F69" s="30" t="s">
        <v>103</v>
      </c>
      <c r="G69" s="30"/>
      <c r="H69" s="11" t="s">
        <v>104</v>
      </c>
      <c r="I69" s="33" t="s">
        <v>105</v>
      </c>
      <c r="J69" s="34" t="s">
        <v>106</v>
      </c>
      <c r="K69" s="34" t="s">
        <v>26</v>
      </c>
      <c r="L69" s="34" t="s">
        <v>27</v>
      </c>
      <c r="M69" s="35">
        <v>12721.37</v>
      </c>
      <c r="N69" s="35">
        <v>39677.040000000001</v>
      </c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70">
      <c r="A70" s="7" t="str">
        <f t="shared" si="10"/>
        <v>Suape</v>
      </c>
      <c r="B70" s="7" t="str">
        <f t="shared" si="11"/>
        <v>Suape</v>
      </c>
      <c r="C70" s="8" t="str">
        <f t="shared" ref="C70:G73" si="17">C69</f>
        <v>PRESTAÇÃO DE SERVIÇO DE APOIO TÉCNICO ÀS ATIVIDADES DE MANUTENÇÃO MECÂNICA E ELÉTRICA NA ÁREA DO PORTO ORGANIZADO.</v>
      </c>
      <c r="D70" s="9" t="str">
        <f t="shared" si="17"/>
        <v>035</v>
      </c>
      <c r="E70" s="10">
        <f t="shared" si="17"/>
        <v>2015</v>
      </c>
      <c r="F70" s="8" t="str">
        <f t="shared" si="17"/>
        <v>TPF ENGENHARIA LTDA</v>
      </c>
      <c r="G70" s="8">
        <f t="shared" si="17"/>
        <v>0</v>
      </c>
      <c r="H70" s="11" t="s">
        <v>107</v>
      </c>
      <c r="I70" s="12" t="str">
        <f>I69</f>
        <v>SUAPE/DGP</v>
      </c>
      <c r="J70" s="36" t="s">
        <v>108</v>
      </c>
      <c r="K70" s="36" t="s">
        <v>26</v>
      </c>
      <c r="L70" s="36" t="s">
        <v>27</v>
      </c>
      <c r="M70" s="37">
        <v>8151</v>
      </c>
      <c r="N70" s="37">
        <v>25422.38</v>
      </c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70">
      <c r="A71" s="7" t="str">
        <f t="shared" si="10"/>
        <v>Suape</v>
      </c>
      <c r="B71" s="7" t="str">
        <f t="shared" si="11"/>
        <v>Suape</v>
      </c>
      <c r="C71" s="8" t="str">
        <f t="shared" si="17"/>
        <v>PRESTAÇÃO DE SERVIÇO DE APOIO TÉCNICO ÀS ATIVIDADES DE MANUTENÇÃO MECÂNICA E ELÉTRICA NA ÁREA DO PORTO ORGANIZADO.</v>
      </c>
      <c r="D71" s="9" t="str">
        <f t="shared" si="17"/>
        <v>035</v>
      </c>
      <c r="E71" s="10">
        <f t="shared" si="17"/>
        <v>2015</v>
      </c>
      <c r="F71" s="8" t="str">
        <f t="shared" si="17"/>
        <v>TPF ENGENHARIA LTDA</v>
      </c>
      <c r="G71" s="8">
        <f t="shared" si="17"/>
        <v>0</v>
      </c>
      <c r="H71" s="11" t="s">
        <v>109</v>
      </c>
      <c r="I71" s="12" t="str">
        <f>I70</f>
        <v>SUAPE/DGP</v>
      </c>
      <c r="J71" s="36" t="s">
        <v>108</v>
      </c>
      <c r="K71" s="36" t="s">
        <v>26</v>
      </c>
      <c r="L71" s="36" t="s">
        <v>27</v>
      </c>
      <c r="M71" s="37">
        <v>8151</v>
      </c>
      <c r="N71" s="37">
        <v>25422.38</v>
      </c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70">
      <c r="A72" s="7" t="str">
        <f t="shared" si="10"/>
        <v>Suape</v>
      </c>
      <c r="B72" s="7" t="str">
        <f t="shared" si="11"/>
        <v>Suape</v>
      </c>
      <c r="C72" s="8" t="str">
        <f t="shared" si="17"/>
        <v>PRESTAÇÃO DE SERVIÇO DE APOIO TÉCNICO ÀS ATIVIDADES DE MANUTENÇÃO MECÂNICA E ELÉTRICA NA ÁREA DO PORTO ORGANIZADO.</v>
      </c>
      <c r="D72" s="9" t="str">
        <f t="shared" si="17"/>
        <v>035</v>
      </c>
      <c r="E72" s="10">
        <f t="shared" si="17"/>
        <v>2015</v>
      </c>
      <c r="F72" s="8" t="str">
        <f t="shared" si="17"/>
        <v>TPF ENGENHARIA LTDA</v>
      </c>
      <c r="G72" s="8">
        <f t="shared" si="17"/>
        <v>0</v>
      </c>
      <c r="H72" s="11" t="s">
        <v>110</v>
      </c>
      <c r="I72" s="12" t="str">
        <f>I71</f>
        <v>SUAPE/DGP</v>
      </c>
      <c r="J72" s="36" t="s">
        <v>111</v>
      </c>
      <c r="K72" s="36" t="s">
        <v>26</v>
      </c>
      <c r="L72" s="36" t="s">
        <v>27</v>
      </c>
      <c r="M72" s="37">
        <v>5275.4</v>
      </c>
      <c r="N72" s="37">
        <v>16453.59</v>
      </c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70">
      <c r="A73" s="7" t="str">
        <f t="shared" si="10"/>
        <v>Suape</v>
      </c>
      <c r="B73" s="7" t="str">
        <f t="shared" si="11"/>
        <v>Suape</v>
      </c>
      <c r="C73" s="13" t="str">
        <f t="shared" si="17"/>
        <v>PRESTAÇÃO DE SERVIÇO DE APOIO TÉCNICO ÀS ATIVIDADES DE MANUTENÇÃO MECÂNICA E ELÉTRICA NA ÁREA DO PORTO ORGANIZADO.</v>
      </c>
      <c r="D73" s="14" t="str">
        <f t="shared" si="17"/>
        <v>035</v>
      </c>
      <c r="E73" s="7">
        <f t="shared" si="17"/>
        <v>2015</v>
      </c>
      <c r="F73" s="13" t="str">
        <f t="shared" si="17"/>
        <v>TPF ENGENHARIA LTDA</v>
      </c>
      <c r="G73" s="13">
        <f t="shared" si="17"/>
        <v>0</v>
      </c>
      <c r="H73" s="11" t="s">
        <v>112</v>
      </c>
      <c r="I73" s="12" t="str">
        <f>I72</f>
        <v>SUAPE/DGP</v>
      </c>
      <c r="J73" s="12" t="s">
        <v>111</v>
      </c>
      <c r="K73" s="12" t="s">
        <v>26</v>
      </c>
      <c r="L73" s="12" t="s">
        <v>27</v>
      </c>
      <c r="M73" s="38">
        <v>5275.4</v>
      </c>
      <c r="N73" s="38">
        <v>16453.59</v>
      </c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30">
      <c r="A74" s="15" t="str">
        <f t="shared" si="10"/>
        <v>Suape</v>
      </c>
      <c r="B74" s="15" t="str">
        <f t="shared" si="11"/>
        <v>Suape</v>
      </c>
      <c r="C74" s="16" t="s">
        <v>113</v>
      </c>
      <c r="D74" s="17" t="s">
        <v>114</v>
      </c>
      <c r="E74" s="18">
        <v>2019</v>
      </c>
      <c r="F74" s="16" t="s">
        <v>115</v>
      </c>
      <c r="G74" s="16" t="s">
        <v>116</v>
      </c>
      <c r="H74" s="20" t="s">
        <v>117</v>
      </c>
      <c r="I74" s="39" t="s">
        <v>118</v>
      </c>
      <c r="J74" s="39" t="s">
        <v>119</v>
      </c>
      <c r="K74" s="39" t="s">
        <v>120</v>
      </c>
      <c r="L74" s="39" t="s">
        <v>121</v>
      </c>
      <c r="M74" s="39">
        <v>516.66</v>
      </c>
      <c r="N74" s="39">
        <v>977.82</v>
      </c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30">
      <c r="A75" s="21" t="str">
        <f t="shared" si="10"/>
        <v>Suape</v>
      </c>
      <c r="B75" s="21" t="str">
        <f t="shared" si="11"/>
        <v>Suape</v>
      </c>
      <c r="C75" s="22" t="str">
        <f t="shared" ref="C75:G81" si="18">C74</f>
        <v>CONTRATAÇÃO DE JOVEM APRENDIZ</v>
      </c>
      <c r="D75" s="23" t="str">
        <f t="shared" si="18"/>
        <v>025</v>
      </c>
      <c r="E75" s="24">
        <f t="shared" si="18"/>
        <v>2019</v>
      </c>
      <c r="F75" s="22" t="str">
        <f t="shared" si="18"/>
        <v>CENTRO DE INTEGRAÇÃO EMPRESA ESCOLA DE PERNAMBUCO - CIEE</v>
      </c>
      <c r="G75" s="22" t="str">
        <f t="shared" si="18"/>
        <v>010.998.292/0001-57</v>
      </c>
      <c r="H75" s="26" t="s">
        <v>122</v>
      </c>
      <c r="I75" s="39" t="s">
        <v>123</v>
      </c>
      <c r="J75" s="39" t="s">
        <v>119</v>
      </c>
      <c r="K75" s="39" t="s">
        <v>120</v>
      </c>
      <c r="L75" s="39" t="s">
        <v>121</v>
      </c>
      <c r="M75" s="39">
        <v>516.66</v>
      </c>
      <c r="N75" s="39">
        <v>925.13</v>
      </c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30">
      <c r="A76" s="21" t="str">
        <f t="shared" si="10"/>
        <v>Suape</v>
      </c>
      <c r="B76" s="21" t="str">
        <f t="shared" si="11"/>
        <v>Suape</v>
      </c>
      <c r="C76" s="22" t="str">
        <f t="shared" si="18"/>
        <v>CONTRATAÇÃO DE JOVEM APRENDIZ</v>
      </c>
      <c r="D76" s="23" t="str">
        <f t="shared" si="18"/>
        <v>025</v>
      </c>
      <c r="E76" s="24">
        <f t="shared" si="18"/>
        <v>2019</v>
      </c>
      <c r="F76" s="22" t="str">
        <f t="shared" si="18"/>
        <v>CENTRO DE INTEGRAÇÃO EMPRESA ESCOLA DE PERNAMBUCO - CIEE</v>
      </c>
      <c r="G76" s="22" t="str">
        <f t="shared" si="18"/>
        <v>010.998.292/0001-57</v>
      </c>
      <c r="H76" s="26" t="s">
        <v>124</v>
      </c>
      <c r="I76" s="39" t="s">
        <v>125</v>
      </c>
      <c r="J76" s="39" t="s">
        <v>119</v>
      </c>
      <c r="K76" s="39" t="s">
        <v>120</v>
      </c>
      <c r="L76" s="39" t="s">
        <v>121</v>
      </c>
      <c r="M76" s="39">
        <v>516.66</v>
      </c>
      <c r="N76" s="39">
        <v>980.51</v>
      </c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30">
      <c r="A77" s="21" t="str">
        <f t="shared" si="10"/>
        <v>Suape</v>
      </c>
      <c r="B77" s="21" t="str">
        <f t="shared" si="11"/>
        <v>Suape</v>
      </c>
      <c r="C77" s="22" t="str">
        <f t="shared" si="18"/>
        <v>CONTRATAÇÃO DE JOVEM APRENDIZ</v>
      </c>
      <c r="D77" s="23" t="str">
        <f t="shared" si="18"/>
        <v>025</v>
      </c>
      <c r="E77" s="24">
        <f t="shared" si="18"/>
        <v>2019</v>
      </c>
      <c r="F77" s="22" t="str">
        <f t="shared" si="18"/>
        <v>CENTRO DE INTEGRAÇÃO EMPRESA ESCOLA DE PERNAMBUCO - CIEE</v>
      </c>
      <c r="G77" s="22" t="str">
        <f t="shared" si="18"/>
        <v>010.998.292/0001-57</v>
      </c>
      <c r="H77" s="26" t="s">
        <v>126</v>
      </c>
      <c r="I77" s="39" t="s">
        <v>123</v>
      </c>
      <c r="J77" s="39" t="s">
        <v>119</v>
      </c>
      <c r="K77" s="39" t="s">
        <v>120</v>
      </c>
      <c r="L77" s="39" t="s">
        <v>121</v>
      </c>
      <c r="M77" s="39">
        <v>516.66</v>
      </c>
      <c r="N77" s="39">
        <v>1022.17</v>
      </c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30">
      <c r="A78" s="21" t="str">
        <f t="shared" si="10"/>
        <v>Suape</v>
      </c>
      <c r="B78" s="21" t="str">
        <f t="shared" si="11"/>
        <v>Suape</v>
      </c>
      <c r="C78" s="22" t="str">
        <f t="shared" si="18"/>
        <v>CONTRATAÇÃO DE JOVEM APRENDIZ</v>
      </c>
      <c r="D78" s="23" t="str">
        <f t="shared" si="18"/>
        <v>025</v>
      </c>
      <c r="E78" s="24">
        <f t="shared" si="18"/>
        <v>2019</v>
      </c>
      <c r="F78" s="22" t="str">
        <f t="shared" si="18"/>
        <v>CENTRO DE INTEGRAÇÃO EMPRESA ESCOLA DE PERNAMBUCO - CIEE</v>
      </c>
      <c r="G78" s="22" t="str">
        <f t="shared" si="18"/>
        <v>010.998.292/0001-57</v>
      </c>
      <c r="H78" s="26" t="s">
        <v>127</v>
      </c>
      <c r="I78" s="39" t="s">
        <v>123</v>
      </c>
      <c r="J78" s="39" t="s">
        <v>119</v>
      </c>
      <c r="K78" s="39" t="s">
        <v>120</v>
      </c>
      <c r="L78" s="39" t="s">
        <v>121</v>
      </c>
      <c r="M78" s="39">
        <v>516.66</v>
      </c>
      <c r="N78" s="39">
        <v>1106.06</v>
      </c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30">
      <c r="A79" s="21" t="str">
        <f t="shared" si="10"/>
        <v>Suape</v>
      </c>
      <c r="B79" s="21" t="str">
        <f t="shared" si="11"/>
        <v>Suape</v>
      </c>
      <c r="C79" s="22" t="str">
        <f t="shared" si="18"/>
        <v>CONTRATAÇÃO DE JOVEM APRENDIZ</v>
      </c>
      <c r="D79" s="23" t="str">
        <f t="shared" si="18"/>
        <v>025</v>
      </c>
      <c r="E79" s="24">
        <f t="shared" si="18"/>
        <v>2019</v>
      </c>
      <c r="F79" s="22" t="str">
        <f t="shared" si="18"/>
        <v>CENTRO DE INTEGRAÇÃO EMPRESA ESCOLA DE PERNAMBUCO - CIEE</v>
      </c>
      <c r="G79" s="22" t="str">
        <f t="shared" si="18"/>
        <v>010.998.292/0001-57</v>
      </c>
      <c r="H79" s="26" t="s">
        <v>128</v>
      </c>
      <c r="I79" s="39" t="s">
        <v>129</v>
      </c>
      <c r="J79" s="39" t="s">
        <v>119</v>
      </c>
      <c r="K79" s="39" t="s">
        <v>120</v>
      </c>
      <c r="L79" s="39" t="s">
        <v>121</v>
      </c>
      <c r="M79" s="39">
        <v>516.66</v>
      </c>
      <c r="N79" s="39">
        <v>977.82</v>
      </c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30">
      <c r="A80" s="21" t="str">
        <f t="shared" si="10"/>
        <v>Suape</v>
      </c>
      <c r="B80" s="21" t="str">
        <f t="shared" si="11"/>
        <v>Suape</v>
      </c>
      <c r="C80" s="22" t="str">
        <f t="shared" si="18"/>
        <v>CONTRATAÇÃO DE JOVEM APRENDIZ</v>
      </c>
      <c r="D80" s="23" t="str">
        <f t="shared" si="18"/>
        <v>025</v>
      </c>
      <c r="E80" s="24">
        <f t="shared" si="18"/>
        <v>2019</v>
      </c>
      <c r="F80" s="22" t="str">
        <f t="shared" si="18"/>
        <v>CENTRO DE INTEGRAÇÃO EMPRESA ESCOLA DE PERNAMBUCO - CIEE</v>
      </c>
      <c r="G80" s="22" t="str">
        <f t="shared" si="18"/>
        <v>010.998.292/0001-57</v>
      </c>
      <c r="H80" s="26" t="s">
        <v>130</v>
      </c>
      <c r="I80" s="39" t="s">
        <v>131</v>
      </c>
      <c r="J80" s="39" t="s">
        <v>119</v>
      </c>
      <c r="K80" s="39" t="s">
        <v>120</v>
      </c>
      <c r="L80" s="39" t="s">
        <v>121</v>
      </c>
      <c r="M80" s="39">
        <v>516.66</v>
      </c>
      <c r="N80" s="39">
        <v>977.82</v>
      </c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0">
      <c r="A81" s="21" t="str">
        <f t="shared" si="10"/>
        <v>Suape</v>
      </c>
      <c r="B81" s="21" t="str">
        <f t="shared" si="11"/>
        <v>Suape</v>
      </c>
      <c r="C81" s="27" t="str">
        <f t="shared" si="18"/>
        <v>CONTRATAÇÃO DE JOVEM APRENDIZ</v>
      </c>
      <c r="D81" s="28" t="str">
        <f t="shared" si="18"/>
        <v>025</v>
      </c>
      <c r="E81" s="21">
        <f t="shared" si="18"/>
        <v>2019</v>
      </c>
      <c r="F81" s="27" t="str">
        <f t="shared" si="18"/>
        <v>CENTRO DE INTEGRAÇÃO EMPRESA ESCOLA DE PERNAMBUCO - CIEE</v>
      </c>
      <c r="G81" s="27" t="str">
        <f t="shared" si="18"/>
        <v>010.998.292/0001-57</v>
      </c>
      <c r="H81" s="26" t="s">
        <v>132</v>
      </c>
      <c r="I81" s="40" t="s">
        <v>133</v>
      </c>
      <c r="J81" s="40" t="s">
        <v>119</v>
      </c>
      <c r="K81" s="40" t="s">
        <v>120</v>
      </c>
      <c r="L81" s="40" t="s">
        <v>121</v>
      </c>
      <c r="M81" s="40">
        <v>516.66</v>
      </c>
      <c r="N81" s="40">
        <v>925.13</v>
      </c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60">
      <c r="A82" s="29" t="str">
        <f t="shared" si="10"/>
        <v>Suape</v>
      </c>
      <c r="B82" s="29" t="str">
        <f t="shared" si="11"/>
        <v>Suape</v>
      </c>
      <c r="C82" s="30" t="s">
        <v>134</v>
      </c>
      <c r="D82" s="31" t="s">
        <v>135</v>
      </c>
      <c r="E82" s="32">
        <f t="shared" ref="E82:E88" si="19">E81</f>
        <v>2019</v>
      </c>
      <c r="F82" s="30" t="s">
        <v>136</v>
      </c>
      <c r="G82" s="30" t="s">
        <v>137</v>
      </c>
      <c r="H82" s="11" t="s">
        <v>138</v>
      </c>
      <c r="I82" s="33" t="s">
        <v>139</v>
      </c>
      <c r="J82" s="41" t="s">
        <v>140</v>
      </c>
      <c r="K82" s="41" t="s">
        <v>141</v>
      </c>
      <c r="L82" s="42" t="s">
        <v>142</v>
      </c>
      <c r="M82" s="33">
        <v>1410</v>
      </c>
      <c r="N82" s="33">
        <v>1541.55</v>
      </c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60">
      <c r="A83" s="7" t="str">
        <f t="shared" si="10"/>
        <v>Suape</v>
      </c>
      <c r="B83" s="7" t="str">
        <f t="shared" si="11"/>
        <v>Suape</v>
      </c>
      <c r="C83" s="8" t="str">
        <f t="shared" ref="C83:D88" si="20">C82</f>
        <v>PRESTAÇÃO EM SERVIÇOES ESPECIALIZADOS EM ENGENHARIA E
SEGURANÇA DO TRABALHO</v>
      </c>
      <c r="D83" s="9" t="str">
        <f t="shared" si="20"/>
        <v>056</v>
      </c>
      <c r="E83" s="10">
        <f t="shared" si="19"/>
        <v>2019</v>
      </c>
      <c r="F83" s="8" t="str">
        <f t="shared" ref="F83:G88" si="21">F82</f>
        <v>SINGULAR SERVIÇOS DE SAÚDE LTDA</v>
      </c>
      <c r="G83" s="8" t="str">
        <f t="shared" si="21"/>
        <v>007.901.265/0001-43</v>
      </c>
      <c r="H83" s="11" t="s">
        <v>143</v>
      </c>
      <c r="I83" s="12" t="str">
        <f t="shared" ref="I83:I88" si="22">I82</f>
        <v>DAF / SESMT/CRH</v>
      </c>
      <c r="J83" s="41" t="s">
        <v>140</v>
      </c>
      <c r="K83" s="41" t="s">
        <v>141</v>
      </c>
      <c r="L83" s="12" t="s">
        <v>121</v>
      </c>
      <c r="M83" s="12">
        <v>1410</v>
      </c>
      <c r="N83" s="12">
        <v>1541.55</v>
      </c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60">
      <c r="A84" s="7" t="str">
        <f t="shared" si="10"/>
        <v>Suape</v>
      </c>
      <c r="B84" s="7" t="str">
        <f t="shared" si="11"/>
        <v>Suape</v>
      </c>
      <c r="C84" s="8" t="str">
        <f t="shared" si="20"/>
        <v>PRESTAÇÃO EM SERVIÇOES ESPECIALIZADOS EM ENGENHARIA E
SEGURANÇA DO TRABALHO</v>
      </c>
      <c r="D84" s="9" t="str">
        <f t="shared" si="20"/>
        <v>056</v>
      </c>
      <c r="E84" s="10">
        <f t="shared" si="19"/>
        <v>2019</v>
      </c>
      <c r="F84" s="8" t="str">
        <f t="shared" si="21"/>
        <v>SINGULAR SERVIÇOS DE SAÚDE LTDA</v>
      </c>
      <c r="G84" s="8" t="str">
        <f t="shared" si="21"/>
        <v>007.901.265/0001-43</v>
      </c>
      <c r="H84" s="11" t="s">
        <v>144</v>
      </c>
      <c r="I84" s="12" t="str">
        <f t="shared" si="22"/>
        <v>DAF / SESMT/CRH</v>
      </c>
      <c r="J84" s="41" t="s">
        <v>145</v>
      </c>
      <c r="K84" s="41" t="s">
        <v>146</v>
      </c>
      <c r="L84" s="43" t="s">
        <v>147</v>
      </c>
      <c r="M84" s="43">
        <v>1151.68</v>
      </c>
      <c r="N84" s="43">
        <v>2556.17</v>
      </c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60">
      <c r="A85" s="7" t="str">
        <f t="shared" si="10"/>
        <v>Suape</v>
      </c>
      <c r="B85" s="7" t="str">
        <f t="shared" si="11"/>
        <v>Suape</v>
      </c>
      <c r="C85" s="8" t="str">
        <f t="shared" si="20"/>
        <v>PRESTAÇÃO EM SERVIÇOES ESPECIALIZADOS EM ENGENHARIA E
SEGURANÇA DO TRABALHO</v>
      </c>
      <c r="D85" s="9" t="str">
        <f t="shared" si="20"/>
        <v>056</v>
      </c>
      <c r="E85" s="10">
        <f t="shared" si="19"/>
        <v>2019</v>
      </c>
      <c r="F85" s="8" t="str">
        <f t="shared" si="21"/>
        <v>SINGULAR SERVIÇOS DE SAÚDE LTDA</v>
      </c>
      <c r="G85" s="8" t="str">
        <f t="shared" si="21"/>
        <v>007.901.265/0001-43</v>
      </c>
      <c r="H85" s="11" t="s">
        <v>148</v>
      </c>
      <c r="I85" s="43" t="str">
        <f t="shared" si="22"/>
        <v>DAF / SESMT/CRH</v>
      </c>
      <c r="J85" s="36" t="s">
        <v>149</v>
      </c>
      <c r="K85" s="36" t="s">
        <v>146</v>
      </c>
      <c r="L85" s="12" t="s">
        <v>147</v>
      </c>
      <c r="M85" s="43">
        <v>1301.71</v>
      </c>
      <c r="N85" s="43">
        <v>3153.5</v>
      </c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60">
      <c r="A86" s="7" t="str">
        <f t="shared" si="10"/>
        <v>Suape</v>
      </c>
      <c r="B86" s="7" t="str">
        <f t="shared" si="11"/>
        <v>Suape</v>
      </c>
      <c r="C86" s="8" t="str">
        <f t="shared" si="20"/>
        <v>PRESTAÇÃO EM SERVIÇOES ESPECIALIZADOS EM ENGENHARIA E
SEGURANÇA DO TRABALHO</v>
      </c>
      <c r="D86" s="9" t="str">
        <f t="shared" si="20"/>
        <v>056</v>
      </c>
      <c r="E86" s="10">
        <f t="shared" si="19"/>
        <v>2019</v>
      </c>
      <c r="F86" s="8" t="str">
        <f t="shared" si="21"/>
        <v>SINGULAR SERVIÇOS DE SAÚDE LTDA</v>
      </c>
      <c r="G86" s="8" t="str">
        <f t="shared" si="21"/>
        <v>007.901.265/0001-43</v>
      </c>
      <c r="H86" s="11" t="s">
        <v>150</v>
      </c>
      <c r="I86" s="43" t="str">
        <f t="shared" si="22"/>
        <v>DAF / SESMT/CRH</v>
      </c>
      <c r="J86" s="36" t="s">
        <v>149</v>
      </c>
      <c r="K86" s="36" t="s">
        <v>146</v>
      </c>
      <c r="L86" s="12" t="s">
        <v>147</v>
      </c>
      <c r="M86" s="43">
        <v>1301.71</v>
      </c>
      <c r="N86" s="43">
        <v>3153.5</v>
      </c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60">
      <c r="A87" s="7" t="str">
        <f t="shared" si="10"/>
        <v>Suape</v>
      </c>
      <c r="B87" s="7" t="str">
        <f t="shared" si="11"/>
        <v>Suape</v>
      </c>
      <c r="C87" s="8" t="str">
        <f t="shared" si="20"/>
        <v>PRESTAÇÃO EM SERVIÇOES ESPECIALIZADOS EM ENGENHARIA E
SEGURANÇA DO TRABALHO</v>
      </c>
      <c r="D87" s="9" t="str">
        <f t="shared" si="20"/>
        <v>056</v>
      </c>
      <c r="E87" s="10">
        <f t="shared" si="19"/>
        <v>2019</v>
      </c>
      <c r="F87" s="8" t="str">
        <f t="shared" si="21"/>
        <v>SINGULAR SERVIÇOS DE SAÚDE LTDA</v>
      </c>
      <c r="G87" s="8" t="str">
        <f t="shared" si="21"/>
        <v>007.901.265/0001-43</v>
      </c>
      <c r="H87" s="11" t="s">
        <v>151</v>
      </c>
      <c r="I87" s="33" t="str">
        <f t="shared" si="22"/>
        <v>DAF / SESMT/CRH</v>
      </c>
      <c r="J87" s="41" t="s">
        <v>152</v>
      </c>
      <c r="K87" s="41" t="s">
        <v>146</v>
      </c>
      <c r="L87" s="42" t="s">
        <v>147</v>
      </c>
      <c r="M87" s="33">
        <v>1301.71</v>
      </c>
      <c r="N87" s="33">
        <v>3153.5</v>
      </c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60">
      <c r="A88" s="7" t="str">
        <f t="shared" si="10"/>
        <v>Suape</v>
      </c>
      <c r="B88" s="7" t="str">
        <f t="shared" si="11"/>
        <v>Suape</v>
      </c>
      <c r="C88" s="13" t="str">
        <f t="shared" si="20"/>
        <v>PRESTAÇÃO EM SERVIÇOES ESPECIALIZADOS EM ENGENHARIA E
SEGURANÇA DO TRABALHO</v>
      </c>
      <c r="D88" s="14" t="str">
        <f t="shared" si="20"/>
        <v>056</v>
      </c>
      <c r="E88" s="7">
        <f t="shared" si="19"/>
        <v>2019</v>
      </c>
      <c r="F88" s="13" t="str">
        <f t="shared" si="21"/>
        <v>SINGULAR SERVIÇOS DE SAÚDE LTDA</v>
      </c>
      <c r="G88" s="13" t="str">
        <f t="shared" si="21"/>
        <v>007.901.265/0001-43</v>
      </c>
      <c r="H88" s="11" t="s">
        <v>153</v>
      </c>
      <c r="I88" s="43" t="str">
        <f t="shared" si="22"/>
        <v>DAF / SESMT/CRH</v>
      </c>
      <c r="J88" s="41" t="s">
        <v>149</v>
      </c>
      <c r="K88" s="41" t="s">
        <v>146</v>
      </c>
      <c r="L88" s="43" t="s">
        <v>147</v>
      </c>
      <c r="M88" s="43">
        <v>1301.71</v>
      </c>
      <c r="N88" s="43">
        <v>3153.5</v>
      </c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0">
      <c r="A89" s="21" t="s">
        <v>18</v>
      </c>
      <c r="B89" s="21" t="s">
        <v>18</v>
      </c>
      <c r="C89" s="22">
        <v>0</v>
      </c>
      <c r="D89" s="23" t="s">
        <v>154</v>
      </c>
      <c r="E89" s="24">
        <v>2017</v>
      </c>
      <c r="F89" s="22" t="s">
        <v>155</v>
      </c>
      <c r="G89" s="22" t="s">
        <v>156</v>
      </c>
      <c r="H89" s="25" t="s">
        <v>157</v>
      </c>
      <c r="I89" s="26" t="s">
        <v>158</v>
      </c>
      <c r="J89" s="26" t="s">
        <v>159</v>
      </c>
      <c r="K89" s="26" t="s">
        <v>160</v>
      </c>
      <c r="L89" s="26" t="s">
        <v>161</v>
      </c>
      <c r="M89" s="44">
        <v>3027.51</v>
      </c>
      <c r="N89" s="44">
        <v>9005.15</v>
      </c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0">
      <c r="A90" s="21" t="str">
        <f t="shared" ref="A90:A122" si="23">A89</f>
        <v>Suape</v>
      </c>
      <c r="B90" s="21" t="str">
        <f t="shared" ref="B90:B122" si="24">B89</f>
        <v>Suape</v>
      </c>
      <c r="C90" s="22">
        <f t="shared" ref="C90:C122" si="25">C89</f>
        <v>0</v>
      </c>
      <c r="D90" s="23" t="str">
        <f t="shared" ref="D90:D122" si="26">D89</f>
        <v>028</v>
      </c>
      <c r="E90" s="24">
        <f t="shared" ref="E90:E122" si="27">E89</f>
        <v>2017</v>
      </c>
      <c r="F90" s="22" t="str">
        <f t="shared" ref="F90:F122" si="28">F89</f>
        <v>LISERVE</v>
      </c>
      <c r="G90" s="22" t="str">
        <f t="shared" ref="G90:G122" si="29">G89</f>
        <v>08.165.946/0001-10</v>
      </c>
      <c r="H90" s="25" t="s">
        <v>162</v>
      </c>
      <c r="I90" s="40" t="str">
        <f t="shared" ref="I90:I122" si="30">I89</f>
        <v>Centro Administrativo</v>
      </c>
      <c r="J90" s="26" t="s">
        <v>159</v>
      </c>
      <c r="K90" s="26" t="s">
        <v>160</v>
      </c>
      <c r="L90" s="26" t="s">
        <v>161</v>
      </c>
      <c r="M90" s="44">
        <v>3027.51</v>
      </c>
      <c r="N90" s="44">
        <v>9005.15</v>
      </c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0">
      <c r="A91" s="21" t="str">
        <f t="shared" si="23"/>
        <v>Suape</v>
      </c>
      <c r="B91" s="21" t="str">
        <f t="shared" si="24"/>
        <v>Suape</v>
      </c>
      <c r="C91" s="22">
        <f t="shared" si="25"/>
        <v>0</v>
      </c>
      <c r="D91" s="23" t="str">
        <f t="shared" si="26"/>
        <v>028</v>
      </c>
      <c r="E91" s="24">
        <f t="shared" si="27"/>
        <v>2017</v>
      </c>
      <c r="F91" s="22" t="str">
        <f t="shared" si="28"/>
        <v>LISERVE</v>
      </c>
      <c r="G91" s="22" t="str">
        <f t="shared" si="29"/>
        <v>08.165.946/0001-10</v>
      </c>
      <c r="H91" s="25" t="s">
        <v>163</v>
      </c>
      <c r="I91" s="40" t="str">
        <f t="shared" si="30"/>
        <v>Centro Administrativo</v>
      </c>
      <c r="J91" s="26" t="s">
        <v>159</v>
      </c>
      <c r="K91" s="26" t="s">
        <v>160</v>
      </c>
      <c r="L91" s="26" t="s">
        <v>161</v>
      </c>
      <c r="M91" s="44">
        <v>3027.51</v>
      </c>
      <c r="N91" s="44">
        <v>9081.9500000000007</v>
      </c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0">
      <c r="A92" s="21" t="str">
        <f t="shared" si="23"/>
        <v>Suape</v>
      </c>
      <c r="B92" s="21" t="str">
        <f t="shared" si="24"/>
        <v>Suape</v>
      </c>
      <c r="C92" s="22">
        <f t="shared" si="25"/>
        <v>0</v>
      </c>
      <c r="D92" s="23" t="str">
        <f t="shared" si="26"/>
        <v>028</v>
      </c>
      <c r="E92" s="24">
        <f t="shared" si="27"/>
        <v>2017</v>
      </c>
      <c r="F92" s="22" t="str">
        <f t="shared" si="28"/>
        <v>LISERVE</v>
      </c>
      <c r="G92" s="22" t="str">
        <f t="shared" si="29"/>
        <v>08.165.946/0001-10</v>
      </c>
      <c r="H92" s="25" t="s">
        <v>164</v>
      </c>
      <c r="I92" s="40" t="str">
        <f t="shared" si="30"/>
        <v>Centro Administrativo</v>
      </c>
      <c r="J92" s="26" t="s">
        <v>159</v>
      </c>
      <c r="K92" s="26" t="s">
        <v>160</v>
      </c>
      <c r="L92" s="26" t="s">
        <v>161</v>
      </c>
      <c r="M92" s="44">
        <v>3027.51</v>
      </c>
      <c r="N92" s="44">
        <v>9081.9500000000007</v>
      </c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0">
      <c r="A93" s="21" t="str">
        <f t="shared" si="23"/>
        <v>Suape</v>
      </c>
      <c r="B93" s="21" t="str">
        <f t="shared" si="24"/>
        <v>Suape</v>
      </c>
      <c r="C93" s="22">
        <f t="shared" si="25"/>
        <v>0</v>
      </c>
      <c r="D93" s="23" t="str">
        <f t="shared" si="26"/>
        <v>028</v>
      </c>
      <c r="E93" s="24">
        <f t="shared" si="27"/>
        <v>2017</v>
      </c>
      <c r="F93" s="22" t="str">
        <f t="shared" si="28"/>
        <v>LISERVE</v>
      </c>
      <c r="G93" s="22" t="str">
        <f t="shared" si="29"/>
        <v>08.165.946/0001-10</v>
      </c>
      <c r="H93" s="25" t="s">
        <v>165</v>
      </c>
      <c r="I93" s="40" t="str">
        <f t="shared" si="30"/>
        <v>Centro Administrativo</v>
      </c>
      <c r="J93" s="26" t="s">
        <v>159</v>
      </c>
      <c r="K93" s="26" t="s">
        <v>160</v>
      </c>
      <c r="L93" s="26" t="s">
        <v>161</v>
      </c>
      <c r="M93" s="44">
        <v>3027.51</v>
      </c>
      <c r="N93" s="44">
        <v>9005.15</v>
      </c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0">
      <c r="A94" s="21" t="str">
        <f t="shared" si="23"/>
        <v>Suape</v>
      </c>
      <c r="B94" s="21" t="str">
        <f t="shared" si="24"/>
        <v>Suape</v>
      </c>
      <c r="C94" s="22">
        <f t="shared" si="25"/>
        <v>0</v>
      </c>
      <c r="D94" s="23" t="str">
        <f t="shared" si="26"/>
        <v>028</v>
      </c>
      <c r="E94" s="24">
        <f t="shared" si="27"/>
        <v>2017</v>
      </c>
      <c r="F94" s="22" t="str">
        <f t="shared" si="28"/>
        <v>LISERVE</v>
      </c>
      <c r="G94" s="22" t="str">
        <f t="shared" si="29"/>
        <v>08.165.946/0001-10</v>
      </c>
      <c r="H94" s="25" t="s">
        <v>166</v>
      </c>
      <c r="I94" s="40" t="str">
        <f t="shared" si="30"/>
        <v>Centro Administrativo</v>
      </c>
      <c r="J94" s="26" t="s">
        <v>159</v>
      </c>
      <c r="K94" s="26" t="s">
        <v>160</v>
      </c>
      <c r="L94" s="26" t="s">
        <v>161</v>
      </c>
      <c r="M94" s="44">
        <v>3027.51</v>
      </c>
      <c r="N94" s="44">
        <v>9005.15</v>
      </c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0">
      <c r="A95" s="21" t="str">
        <f t="shared" si="23"/>
        <v>Suape</v>
      </c>
      <c r="B95" s="21" t="str">
        <f t="shared" si="24"/>
        <v>Suape</v>
      </c>
      <c r="C95" s="22">
        <f t="shared" si="25"/>
        <v>0</v>
      </c>
      <c r="D95" s="23" t="str">
        <f t="shared" si="26"/>
        <v>028</v>
      </c>
      <c r="E95" s="24">
        <f t="shared" si="27"/>
        <v>2017</v>
      </c>
      <c r="F95" s="22" t="str">
        <f t="shared" si="28"/>
        <v>LISERVE</v>
      </c>
      <c r="G95" s="22" t="str">
        <f t="shared" si="29"/>
        <v>08.165.946/0001-10</v>
      </c>
      <c r="H95" s="25" t="s">
        <v>167</v>
      </c>
      <c r="I95" s="40" t="str">
        <f t="shared" si="30"/>
        <v>Centro Administrativo</v>
      </c>
      <c r="J95" s="26" t="s">
        <v>159</v>
      </c>
      <c r="K95" s="26" t="s">
        <v>160</v>
      </c>
      <c r="L95" s="26" t="s">
        <v>161</v>
      </c>
      <c r="M95" s="44">
        <v>3027.51</v>
      </c>
      <c r="N95" s="44">
        <v>9005.15</v>
      </c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0">
      <c r="A96" s="21" t="str">
        <f t="shared" si="23"/>
        <v>Suape</v>
      </c>
      <c r="B96" s="21" t="str">
        <f t="shared" si="24"/>
        <v>Suape</v>
      </c>
      <c r="C96" s="22">
        <f t="shared" si="25"/>
        <v>0</v>
      </c>
      <c r="D96" s="23" t="str">
        <f t="shared" si="26"/>
        <v>028</v>
      </c>
      <c r="E96" s="24">
        <f t="shared" si="27"/>
        <v>2017</v>
      </c>
      <c r="F96" s="22" t="str">
        <f t="shared" si="28"/>
        <v>LISERVE</v>
      </c>
      <c r="G96" s="22" t="str">
        <f t="shared" si="29"/>
        <v>08.165.946/0001-10</v>
      </c>
      <c r="H96" s="25" t="s">
        <v>168</v>
      </c>
      <c r="I96" s="40" t="str">
        <f t="shared" si="30"/>
        <v>Centro Administrativo</v>
      </c>
      <c r="J96" s="26" t="s">
        <v>159</v>
      </c>
      <c r="K96" s="26" t="s">
        <v>160</v>
      </c>
      <c r="L96" s="26" t="s">
        <v>161</v>
      </c>
      <c r="M96" s="44">
        <v>3027.51</v>
      </c>
      <c r="N96" s="44">
        <v>9005.15</v>
      </c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0">
      <c r="A97" s="21" t="str">
        <f t="shared" si="23"/>
        <v>Suape</v>
      </c>
      <c r="B97" s="21" t="str">
        <f t="shared" si="24"/>
        <v>Suape</v>
      </c>
      <c r="C97" s="22">
        <f t="shared" si="25"/>
        <v>0</v>
      </c>
      <c r="D97" s="23" t="str">
        <f t="shared" si="26"/>
        <v>028</v>
      </c>
      <c r="E97" s="24">
        <f t="shared" si="27"/>
        <v>2017</v>
      </c>
      <c r="F97" s="22" t="str">
        <f t="shared" si="28"/>
        <v>LISERVE</v>
      </c>
      <c r="G97" s="22" t="str">
        <f t="shared" si="29"/>
        <v>08.165.946/0001-10</v>
      </c>
      <c r="H97" s="25" t="s">
        <v>169</v>
      </c>
      <c r="I97" s="40" t="str">
        <f t="shared" si="30"/>
        <v>Centro Administrativo</v>
      </c>
      <c r="J97" s="26" t="s">
        <v>159</v>
      </c>
      <c r="K97" s="26" t="s">
        <v>160</v>
      </c>
      <c r="L97" s="26" t="s">
        <v>161</v>
      </c>
      <c r="M97" s="44">
        <v>3027.51</v>
      </c>
      <c r="N97" s="44">
        <v>9005.15</v>
      </c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0">
      <c r="A98" s="21" t="str">
        <f t="shared" si="23"/>
        <v>Suape</v>
      </c>
      <c r="B98" s="21" t="str">
        <f t="shared" si="24"/>
        <v>Suape</v>
      </c>
      <c r="C98" s="22">
        <f t="shared" si="25"/>
        <v>0</v>
      </c>
      <c r="D98" s="23" t="str">
        <f t="shared" si="26"/>
        <v>028</v>
      </c>
      <c r="E98" s="24">
        <f t="shared" si="27"/>
        <v>2017</v>
      </c>
      <c r="F98" s="22" t="str">
        <f t="shared" si="28"/>
        <v>LISERVE</v>
      </c>
      <c r="G98" s="22" t="str">
        <f t="shared" si="29"/>
        <v>08.165.946/0001-10</v>
      </c>
      <c r="H98" s="25" t="s">
        <v>170</v>
      </c>
      <c r="I98" s="40" t="str">
        <f t="shared" si="30"/>
        <v>Centro Administrativo</v>
      </c>
      <c r="J98" s="26" t="s">
        <v>159</v>
      </c>
      <c r="K98" s="26" t="s">
        <v>160</v>
      </c>
      <c r="L98" s="26" t="s">
        <v>171</v>
      </c>
      <c r="M98" s="44">
        <v>3027.51</v>
      </c>
      <c r="N98" s="44">
        <v>9081.9500000000007</v>
      </c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0">
      <c r="A99" s="21" t="str">
        <f t="shared" si="23"/>
        <v>Suape</v>
      </c>
      <c r="B99" s="21" t="str">
        <f t="shared" si="24"/>
        <v>Suape</v>
      </c>
      <c r="C99" s="22">
        <f t="shared" si="25"/>
        <v>0</v>
      </c>
      <c r="D99" s="23" t="str">
        <f t="shared" si="26"/>
        <v>028</v>
      </c>
      <c r="E99" s="24">
        <f t="shared" si="27"/>
        <v>2017</v>
      </c>
      <c r="F99" s="22" t="str">
        <f t="shared" si="28"/>
        <v>LISERVE</v>
      </c>
      <c r="G99" s="22" t="str">
        <f t="shared" si="29"/>
        <v>08.165.946/0001-10</v>
      </c>
      <c r="H99" s="25" t="s">
        <v>172</v>
      </c>
      <c r="I99" s="40" t="str">
        <f t="shared" si="30"/>
        <v>Centro Administrativo</v>
      </c>
      <c r="J99" s="26" t="s">
        <v>159</v>
      </c>
      <c r="K99" s="26" t="s">
        <v>160</v>
      </c>
      <c r="L99" s="26" t="s">
        <v>161</v>
      </c>
      <c r="M99" s="44">
        <v>3027.51</v>
      </c>
      <c r="N99" s="44">
        <v>9005.15</v>
      </c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0">
      <c r="A100" s="21" t="str">
        <f t="shared" si="23"/>
        <v>Suape</v>
      </c>
      <c r="B100" s="21" t="str">
        <f t="shared" si="24"/>
        <v>Suape</v>
      </c>
      <c r="C100" s="22">
        <f t="shared" si="25"/>
        <v>0</v>
      </c>
      <c r="D100" s="23" t="str">
        <f t="shared" si="26"/>
        <v>028</v>
      </c>
      <c r="E100" s="24">
        <f t="shared" si="27"/>
        <v>2017</v>
      </c>
      <c r="F100" s="22" t="str">
        <f t="shared" si="28"/>
        <v>LISERVE</v>
      </c>
      <c r="G100" s="22" t="str">
        <f t="shared" si="29"/>
        <v>08.165.946/0001-10</v>
      </c>
      <c r="H100" s="25" t="s">
        <v>173</v>
      </c>
      <c r="I100" s="40" t="str">
        <f t="shared" si="30"/>
        <v>Centro Administrativo</v>
      </c>
      <c r="J100" s="26" t="s">
        <v>159</v>
      </c>
      <c r="K100" s="26" t="s">
        <v>160</v>
      </c>
      <c r="L100" s="26" t="s">
        <v>161</v>
      </c>
      <c r="M100" s="44">
        <v>3027.51</v>
      </c>
      <c r="N100" s="44">
        <v>9005.15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0">
      <c r="A101" s="21" t="str">
        <f t="shared" si="23"/>
        <v>Suape</v>
      </c>
      <c r="B101" s="21" t="str">
        <f t="shared" si="24"/>
        <v>Suape</v>
      </c>
      <c r="C101" s="22">
        <f t="shared" si="25"/>
        <v>0</v>
      </c>
      <c r="D101" s="23" t="str">
        <f t="shared" si="26"/>
        <v>028</v>
      </c>
      <c r="E101" s="24">
        <f t="shared" si="27"/>
        <v>2017</v>
      </c>
      <c r="F101" s="22" t="str">
        <f t="shared" si="28"/>
        <v>LISERVE</v>
      </c>
      <c r="G101" s="22" t="str">
        <f t="shared" si="29"/>
        <v>08.165.946/0001-10</v>
      </c>
      <c r="H101" s="25" t="s">
        <v>174</v>
      </c>
      <c r="I101" s="40" t="str">
        <f t="shared" si="30"/>
        <v>Centro Administrativo</v>
      </c>
      <c r="J101" s="26" t="s">
        <v>159</v>
      </c>
      <c r="K101" s="26" t="s">
        <v>160</v>
      </c>
      <c r="L101" s="26" t="s">
        <v>171</v>
      </c>
      <c r="M101" s="44">
        <v>3027.51</v>
      </c>
      <c r="N101" s="44">
        <v>9081.9500000000007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0">
      <c r="A102" s="21" t="str">
        <f t="shared" si="23"/>
        <v>Suape</v>
      </c>
      <c r="B102" s="21" t="str">
        <f t="shared" si="24"/>
        <v>Suape</v>
      </c>
      <c r="C102" s="22">
        <f t="shared" si="25"/>
        <v>0</v>
      </c>
      <c r="D102" s="23" t="str">
        <f t="shared" si="26"/>
        <v>028</v>
      </c>
      <c r="E102" s="24">
        <f t="shared" si="27"/>
        <v>2017</v>
      </c>
      <c r="F102" s="22" t="str">
        <f t="shared" si="28"/>
        <v>LISERVE</v>
      </c>
      <c r="G102" s="22" t="str">
        <f t="shared" si="29"/>
        <v>08.165.946/0001-10</v>
      </c>
      <c r="H102" s="25" t="s">
        <v>175</v>
      </c>
      <c r="I102" s="40" t="str">
        <f t="shared" si="30"/>
        <v>Centro Administrativo</v>
      </c>
      <c r="J102" s="26" t="s">
        <v>159</v>
      </c>
      <c r="K102" s="26" t="s">
        <v>160</v>
      </c>
      <c r="L102" s="26" t="s">
        <v>161</v>
      </c>
      <c r="M102" s="44">
        <v>3027.51</v>
      </c>
      <c r="N102" s="44">
        <v>9005.15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0">
      <c r="A103" s="21" t="str">
        <f t="shared" si="23"/>
        <v>Suape</v>
      </c>
      <c r="B103" s="21" t="str">
        <f t="shared" si="24"/>
        <v>Suape</v>
      </c>
      <c r="C103" s="22">
        <f t="shared" si="25"/>
        <v>0</v>
      </c>
      <c r="D103" s="23" t="str">
        <f t="shared" si="26"/>
        <v>028</v>
      </c>
      <c r="E103" s="24">
        <f t="shared" si="27"/>
        <v>2017</v>
      </c>
      <c r="F103" s="22" t="str">
        <f t="shared" si="28"/>
        <v>LISERVE</v>
      </c>
      <c r="G103" s="22" t="str">
        <f t="shared" si="29"/>
        <v>08.165.946/0001-10</v>
      </c>
      <c r="H103" s="25" t="s">
        <v>176</v>
      </c>
      <c r="I103" s="40" t="str">
        <f t="shared" si="30"/>
        <v>Centro Administrativo</v>
      </c>
      <c r="J103" s="26" t="s">
        <v>159</v>
      </c>
      <c r="K103" s="26" t="s">
        <v>160</v>
      </c>
      <c r="L103" s="26" t="s">
        <v>161</v>
      </c>
      <c r="M103" s="44">
        <v>3027.51</v>
      </c>
      <c r="N103" s="44">
        <v>9005.15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0">
      <c r="A104" s="21" t="str">
        <f t="shared" si="23"/>
        <v>Suape</v>
      </c>
      <c r="B104" s="21" t="str">
        <f t="shared" si="24"/>
        <v>Suape</v>
      </c>
      <c r="C104" s="22">
        <f t="shared" si="25"/>
        <v>0</v>
      </c>
      <c r="D104" s="23" t="str">
        <f t="shared" si="26"/>
        <v>028</v>
      </c>
      <c r="E104" s="24">
        <f t="shared" si="27"/>
        <v>2017</v>
      </c>
      <c r="F104" s="22" t="str">
        <f t="shared" si="28"/>
        <v>LISERVE</v>
      </c>
      <c r="G104" s="22" t="str">
        <f t="shared" si="29"/>
        <v>08.165.946/0001-10</v>
      </c>
      <c r="H104" s="25" t="s">
        <v>177</v>
      </c>
      <c r="I104" s="40" t="str">
        <f t="shared" si="30"/>
        <v>Centro Administrativo</v>
      </c>
      <c r="J104" s="26" t="s">
        <v>159</v>
      </c>
      <c r="K104" s="26" t="s">
        <v>160</v>
      </c>
      <c r="L104" s="26" t="s">
        <v>161</v>
      </c>
      <c r="M104" s="44">
        <v>3027.51</v>
      </c>
      <c r="N104" s="44">
        <v>9005.15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0">
      <c r="A105" s="21" t="str">
        <f t="shared" si="23"/>
        <v>Suape</v>
      </c>
      <c r="B105" s="21" t="str">
        <f t="shared" si="24"/>
        <v>Suape</v>
      </c>
      <c r="C105" s="22">
        <f t="shared" si="25"/>
        <v>0</v>
      </c>
      <c r="D105" s="23" t="str">
        <f t="shared" si="26"/>
        <v>028</v>
      </c>
      <c r="E105" s="24">
        <f t="shared" si="27"/>
        <v>2017</v>
      </c>
      <c r="F105" s="22" t="str">
        <f t="shared" si="28"/>
        <v>LISERVE</v>
      </c>
      <c r="G105" s="22" t="str">
        <f t="shared" si="29"/>
        <v>08.165.946/0001-10</v>
      </c>
      <c r="H105" s="25" t="s">
        <v>178</v>
      </c>
      <c r="I105" s="40" t="str">
        <f t="shared" si="30"/>
        <v>Centro Administrativo</v>
      </c>
      <c r="J105" s="26" t="s">
        <v>159</v>
      </c>
      <c r="K105" s="26" t="s">
        <v>160</v>
      </c>
      <c r="L105" s="26" t="s">
        <v>161</v>
      </c>
      <c r="M105" s="44">
        <v>3027.51</v>
      </c>
      <c r="N105" s="44">
        <v>9005.15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0">
      <c r="A106" s="21" t="str">
        <f t="shared" si="23"/>
        <v>Suape</v>
      </c>
      <c r="B106" s="21" t="str">
        <f t="shared" si="24"/>
        <v>Suape</v>
      </c>
      <c r="C106" s="22">
        <f t="shared" si="25"/>
        <v>0</v>
      </c>
      <c r="D106" s="23" t="str">
        <f t="shared" si="26"/>
        <v>028</v>
      </c>
      <c r="E106" s="24">
        <f t="shared" si="27"/>
        <v>2017</v>
      </c>
      <c r="F106" s="22" t="str">
        <f t="shared" si="28"/>
        <v>LISERVE</v>
      </c>
      <c r="G106" s="22" t="str">
        <f t="shared" si="29"/>
        <v>08.165.946/0001-10</v>
      </c>
      <c r="H106" s="25" t="s">
        <v>179</v>
      </c>
      <c r="I106" s="40" t="str">
        <f t="shared" si="30"/>
        <v>Centro Administrativo</v>
      </c>
      <c r="J106" s="26" t="s">
        <v>159</v>
      </c>
      <c r="K106" s="26" t="s">
        <v>160</v>
      </c>
      <c r="L106" s="26" t="s">
        <v>161</v>
      </c>
      <c r="M106" s="44">
        <v>3027.51</v>
      </c>
      <c r="N106" s="44">
        <v>9005.15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0">
      <c r="A107" s="21" t="str">
        <f t="shared" si="23"/>
        <v>Suape</v>
      </c>
      <c r="B107" s="21" t="str">
        <f t="shared" si="24"/>
        <v>Suape</v>
      </c>
      <c r="C107" s="22">
        <f t="shared" si="25"/>
        <v>0</v>
      </c>
      <c r="D107" s="23" t="str">
        <f t="shared" si="26"/>
        <v>028</v>
      </c>
      <c r="E107" s="24">
        <f t="shared" si="27"/>
        <v>2017</v>
      </c>
      <c r="F107" s="22" t="str">
        <f t="shared" si="28"/>
        <v>LISERVE</v>
      </c>
      <c r="G107" s="22" t="str">
        <f t="shared" si="29"/>
        <v>08.165.946/0001-10</v>
      </c>
      <c r="H107" s="25" t="s">
        <v>180</v>
      </c>
      <c r="I107" s="40" t="str">
        <f t="shared" si="30"/>
        <v>Centro Administrativo</v>
      </c>
      <c r="J107" s="26" t="s">
        <v>159</v>
      </c>
      <c r="K107" s="26" t="s">
        <v>160</v>
      </c>
      <c r="L107" s="26" t="s">
        <v>161</v>
      </c>
      <c r="M107" s="44">
        <v>3027.51</v>
      </c>
      <c r="N107" s="44">
        <v>9005.15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0">
      <c r="A108" s="21" t="str">
        <f t="shared" si="23"/>
        <v>Suape</v>
      </c>
      <c r="B108" s="21" t="str">
        <f t="shared" si="24"/>
        <v>Suape</v>
      </c>
      <c r="C108" s="22">
        <f t="shared" si="25"/>
        <v>0</v>
      </c>
      <c r="D108" s="23" t="str">
        <f t="shared" si="26"/>
        <v>028</v>
      </c>
      <c r="E108" s="24">
        <f t="shared" si="27"/>
        <v>2017</v>
      </c>
      <c r="F108" s="22" t="str">
        <f t="shared" si="28"/>
        <v>LISERVE</v>
      </c>
      <c r="G108" s="22" t="str">
        <f t="shared" si="29"/>
        <v>08.165.946/0001-10</v>
      </c>
      <c r="H108" s="25" t="s">
        <v>181</v>
      </c>
      <c r="I108" s="40" t="str">
        <f t="shared" si="30"/>
        <v>Centro Administrativo</v>
      </c>
      <c r="J108" s="26" t="s">
        <v>159</v>
      </c>
      <c r="K108" s="26" t="s">
        <v>160</v>
      </c>
      <c r="L108" s="26" t="s">
        <v>161</v>
      </c>
      <c r="M108" s="44">
        <v>3027.51</v>
      </c>
      <c r="N108" s="44">
        <v>9005.15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0">
      <c r="A109" s="21" t="str">
        <f t="shared" si="23"/>
        <v>Suape</v>
      </c>
      <c r="B109" s="21" t="str">
        <f t="shared" si="24"/>
        <v>Suape</v>
      </c>
      <c r="C109" s="22">
        <f t="shared" si="25"/>
        <v>0</v>
      </c>
      <c r="D109" s="23" t="str">
        <f t="shared" si="26"/>
        <v>028</v>
      </c>
      <c r="E109" s="24">
        <f t="shared" si="27"/>
        <v>2017</v>
      </c>
      <c r="F109" s="22" t="str">
        <f t="shared" si="28"/>
        <v>LISERVE</v>
      </c>
      <c r="G109" s="22" t="str">
        <f t="shared" si="29"/>
        <v>08.165.946/0001-10</v>
      </c>
      <c r="H109" s="25" t="s">
        <v>182</v>
      </c>
      <c r="I109" s="40" t="str">
        <f t="shared" si="30"/>
        <v>Centro Administrativo</v>
      </c>
      <c r="J109" s="26" t="s">
        <v>159</v>
      </c>
      <c r="K109" s="26" t="s">
        <v>160</v>
      </c>
      <c r="L109" s="26" t="s">
        <v>171</v>
      </c>
      <c r="M109" s="44">
        <v>3027.51</v>
      </c>
      <c r="N109" s="44">
        <v>9081.9500000000007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0">
      <c r="A110" s="21" t="str">
        <f t="shared" si="23"/>
        <v>Suape</v>
      </c>
      <c r="B110" s="21" t="str">
        <f t="shared" si="24"/>
        <v>Suape</v>
      </c>
      <c r="C110" s="22">
        <f t="shared" si="25"/>
        <v>0</v>
      </c>
      <c r="D110" s="23" t="str">
        <f t="shared" si="26"/>
        <v>028</v>
      </c>
      <c r="E110" s="24">
        <f t="shared" si="27"/>
        <v>2017</v>
      </c>
      <c r="F110" s="22" t="str">
        <f t="shared" si="28"/>
        <v>LISERVE</v>
      </c>
      <c r="G110" s="22" t="str">
        <f t="shared" si="29"/>
        <v>08.165.946/0001-10</v>
      </c>
      <c r="H110" s="25" t="s">
        <v>183</v>
      </c>
      <c r="I110" s="40" t="str">
        <f t="shared" si="30"/>
        <v>Centro Administrativo</v>
      </c>
      <c r="J110" s="26" t="s">
        <v>159</v>
      </c>
      <c r="K110" s="26" t="s">
        <v>160</v>
      </c>
      <c r="L110" s="26" t="s">
        <v>161</v>
      </c>
      <c r="M110" s="44">
        <v>3027.51</v>
      </c>
      <c r="N110" s="44">
        <v>9005.15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0">
      <c r="A111" s="21" t="str">
        <f t="shared" si="23"/>
        <v>Suape</v>
      </c>
      <c r="B111" s="21" t="str">
        <f t="shared" si="24"/>
        <v>Suape</v>
      </c>
      <c r="C111" s="22">
        <f t="shared" si="25"/>
        <v>0</v>
      </c>
      <c r="D111" s="23" t="str">
        <f t="shared" si="26"/>
        <v>028</v>
      </c>
      <c r="E111" s="24">
        <f t="shared" si="27"/>
        <v>2017</v>
      </c>
      <c r="F111" s="22" t="str">
        <f t="shared" si="28"/>
        <v>LISERVE</v>
      </c>
      <c r="G111" s="22" t="str">
        <f t="shared" si="29"/>
        <v>08.165.946/0001-10</v>
      </c>
      <c r="H111" s="25" t="s">
        <v>184</v>
      </c>
      <c r="I111" s="40" t="str">
        <f t="shared" si="30"/>
        <v>Centro Administrativo</v>
      </c>
      <c r="J111" s="26" t="s">
        <v>159</v>
      </c>
      <c r="K111" s="26" t="s">
        <v>160</v>
      </c>
      <c r="L111" s="26" t="s">
        <v>161</v>
      </c>
      <c r="M111" s="44">
        <v>3027.51</v>
      </c>
      <c r="N111" s="44">
        <v>9081.9500000000007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0">
      <c r="A112" s="21" t="str">
        <f t="shared" si="23"/>
        <v>Suape</v>
      </c>
      <c r="B112" s="21" t="str">
        <f t="shared" si="24"/>
        <v>Suape</v>
      </c>
      <c r="C112" s="22">
        <f t="shared" si="25"/>
        <v>0</v>
      </c>
      <c r="D112" s="23" t="str">
        <f t="shared" si="26"/>
        <v>028</v>
      </c>
      <c r="E112" s="24">
        <f t="shared" si="27"/>
        <v>2017</v>
      </c>
      <c r="F112" s="22" t="str">
        <f t="shared" si="28"/>
        <v>LISERVE</v>
      </c>
      <c r="G112" s="22" t="str">
        <f t="shared" si="29"/>
        <v>08.165.946/0001-10</v>
      </c>
      <c r="H112" s="25" t="s">
        <v>185</v>
      </c>
      <c r="I112" s="40" t="str">
        <f t="shared" si="30"/>
        <v>Centro Administrativo</v>
      </c>
      <c r="J112" s="26" t="s">
        <v>159</v>
      </c>
      <c r="K112" s="26" t="s">
        <v>160</v>
      </c>
      <c r="L112" s="26" t="s">
        <v>161</v>
      </c>
      <c r="M112" s="44">
        <v>3027.51</v>
      </c>
      <c r="N112" s="44">
        <v>9005.15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0">
      <c r="A113" s="21" t="str">
        <f t="shared" si="23"/>
        <v>Suape</v>
      </c>
      <c r="B113" s="21" t="str">
        <f t="shared" si="24"/>
        <v>Suape</v>
      </c>
      <c r="C113" s="22">
        <f t="shared" si="25"/>
        <v>0</v>
      </c>
      <c r="D113" s="23" t="str">
        <f t="shared" si="26"/>
        <v>028</v>
      </c>
      <c r="E113" s="24">
        <f t="shared" si="27"/>
        <v>2017</v>
      </c>
      <c r="F113" s="22" t="str">
        <f t="shared" si="28"/>
        <v>LISERVE</v>
      </c>
      <c r="G113" s="22" t="str">
        <f t="shared" si="29"/>
        <v>08.165.946/0001-10</v>
      </c>
      <c r="H113" s="25" t="s">
        <v>186</v>
      </c>
      <c r="I113" s="40" t="str">
        <f t="shared" si="30"/>
        <v>Centro Administrativo</v>
      </c>
      <c r="J113" s="26" t="s">
        <v>159</v>
      </c>
      <c r="K113" s="26" t="s">
        <v>160</v>
      </c>
      <c r="L113" s="26" t="s">
        <v>161</v>
      </c>
      <c r="M113" s="44">
        <v>3027.51</v>
      </c>
      <c r="N113" s="44">
        <v>9005.15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0">
      <c r="A114" s="21" t="str">
        <f t="shared" si="23"/>
        <v>Suape</v>
      </c>
      <c r="B114" s="21" t="str">
        <f t="shared" si="24"/>
        <v>Suape</v>
      </c>
      <c r="C114" s="22">
        <f t="shared" si="25"/>
        <v>0</v>
      </c>
      <c r="D114" s="23" t="str">
        <f t="shared" si="26"/>
        <v>028</v>
      </c>
      <c r="E114" s="24">
        <f t="shared" si="27"/>
        <v>2017</v>
      </c>
      <c r="F114" s="22" t="str">
        <f t="shared" si="28"/>
        <v>LISERVE</v>
      </c>
      <c r="G114" s="22" t="str">
        <f t="shared" si="29"/>
        <v>08.165.946/0001-10</v>
      </c>
      <c r="H114" s="25" t="s">
        <v>187</v>
      </c>
      <c r="I114" s="40" t="str">
        <f t="shared" si="30"/>
        <v>Centro Administrativo</v>
      </c>
      <c r="J114" s="26" t="s">
        <v>159</v>
      </c>
      <c r="K114" s="26" t="s">
        <v>160</v>
      </c>
      <c r="L114" s="26" t="s">
        <v>161</v>
      </c>
      <c r="M114" s="44">
        <v>3027.51</v>
      </c>
      <c r="N114" s="44">
        <v>9005.15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0">
      <c r="A115" s="21" t="str">
        <f t="shared" si="23"/>
        <v>Suape</v>
      </c>
      <c r="B115" s="21" t="str">
        <f t="shared" si="24"/>
        <v>Suape</v>
      </c>
      <c r="C115" s="22">
        <f t="shared" si="25"/>
        <v>0</v>
      </c>
      <c r="D115" s="23" t="str">
        <f t="shared" si="26"/>
        <v>028</v>
      </c>
      <c r="E115" s="24">
        <f t="shared" si="27"/>
        <v>2017</v>
      </c>
      <c r="F115" s="22" t="str">
        <f t="shared" si="28"/>
        <v>LISERVE</v>
      </c>
      <c r="G115" s="22" t="str">
        <f t="shared" si="29"/>
        <v>08.165.946/0001-10</v>
      </c>
      <c r="H115" s="25" t="s">
        <v>188</v>
      </c>
      <c r="I115" s="40" t="str">
        <f t="shared" si="30"/>
        <v>Centro Administrativo</v>
      </c>
      <c r="J115" s="26" t="s">
        <v>159</v>
      </c>
      <c r="K115" s="26" t="s">
        <v>189</v>
      </c>
      <c r="L115" s="26" t="s">
        <v>161</v>
      </c>
      <c r="M115" s="44">
        <v>3027.51</v>
      </c>
      <c r="N115" s="44">
        <v>9005.15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0">
      <c r="A116" s="21" t="str">
        <f t="shared" si="23"/>
        <v>Suape</v>
      </c>
      <c r="B116" s="21" t="str">
        <f t="shared" si="24"/>
        <v>Suape</v>
      </c>
      <c r="C116" s="22">
        <f t="shared" si="25"/>
        <v>0</v>
      </c>
      <c r="D116" s="23" t="str">
        <f t="shared" si="26"/>
        <v>028</v>
      </c>
      <c r="E116" s="24">
        <f t="shared" si="27"/>
        <v>2017</v>
      </c>
      <c r="F116" s="22" t="str">
        <f t="shared" si="28"/>
        <v>LISERVE</v>
      </c>
      <c r="G116" s="22" t="str">
        <f t="shared" si="29"/>
        <v>08.165.946/0001-10</v>
      </c>
      <c r="H116" s="25" t="s">
        <v>190</v>
      </c>
      <c r="I116" s="40" t="str">
        <f t="shared" si="30"/>
        <v>Centro Administrativo</v>
      </c>
      <c r="J116" s="26" t="s">
        <v>159</v>
      </c>
      <c r="K116" s="26" t="s">
        <v>160</v>
      </c>
      <c r="L116" s="26" t="s">
        <v>171</v>
      </c>
      <c r="M116" s="44">
        <v>3027.51</v>
      </c>
      <c r="N116" s="44">
        <v>9081.9500000000007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0">
      <c r="A117" s="21" t="str">
        <f t="shared" si="23"/>
        <v>Suape</v>
      </c>
      <c r="B117" s="21" t="str">
        <f t="shared" si="24"/>
        <v>Suape</v>
      </c>
      <c r="C117" s="22">
        <f t="shared" si="25"/>
        <v>0</v>
      </c>
      <c r="D117" s="23" t="str">
        <f t="shared" si="26"/>
        <v>028</v>
      </c>
      <c r="E117" s="24">
        <f t="shared" si="27"/>
        <v>2017</v>
      </c>
      <c r="F117" s="22" t="str">
        <f t="shared" si="28"/>
        <v>LISERVE</v>
      </c>
      <c r="G117" s="22" t="str">
        <f t="shared" si="29"/>
        <v>08.165.946/0001-10</v>
      </c>
      <c r="H117" s="25" t="s">
        <v>191</v>
      </c>
      <c r="I117" s="40" t="str">
        <f t="shared" si="30"/>
        <v>Centro Administrativo</v>
      </c>
      <c r="J117" s="26" t="s">
        <v>159</v>
      </c>
      <c r="K117" s="26" t="s">
        <v>160</v>
      </c>
      <c r="L117" s="26" t="s">
        <v>161</v>
      </c>
      <c r="M117" s="44">
        <v>3027.51</v>
      </c>
      <c r="N117" s="44">
        <v>9005.15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0">
      <c r="A118" s="21" t="str">
        <f t="shared" si="23"/>
        <v>Suape</v>
      </c>
      <c r="B118" s="21" t="str">
        <f t="shared" si="24"/>
        <v>Suape</v>
      </c>
      <c r="C118" s="22">
        <f t="shared" si="25"/>
        <v>0</v>
      </c>
      <c r="D118" s="23" t="str">
        <f t="shared" si="26"/>
        <v>028</v>
      </c>
      <c r="E118" s="24">
        <f t="shared" si="27"/>
        <v>2017</v>
      </c>
      <c r="F118" s="22" t="str">
        <f t="shared" si="28"/>
        <v>LISERVE</v>
      </c>
      <c r="G118" s="22" t="str">
        <f t="shared" si="29"/>
        <v>08.165.946/0001-10</v>
      </c>
      <c r="H118" s="25" t="s">
        <v>192</v>
      </c>
      <c r="I118" s="40" t="str">
        <f t="shared" si="30"/>
        <v>Centro Administrativo</v>
      </c>
      <c r="J118" s="26" t="s">
        <v>159</v>
      </c>
      <c r="K118" s="26" t="s">
        <v>160</v>
      </c>
      <c r="L118" s="26" t="s">
        <v>161</v>
      </c>
      <c r="M118" s="44">
        <v>3027.51</v>
      </c>
      <c r="N118" s="44">
        <v>9005.15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0">
      <c r="A119" s="21" t="str">
        <f t="shared" si="23"/>
        <v>Suape</v>
      </c>
      <c r="B119" s="21" t="str">
        <f t="shared" si="24"/>
        <v>Suape</v>
      </c>
      <c r="C119" s="22">
        <f t="shared" si="25"/>
        <v>0</v>
      </c>
      <c r="D119" s="23" t="str">
        <f t="shared" si="26"/>
        <v>028</v>
      </c>
      <c r="E119" s="24">
        <f t="shared" si="27"/>
        <v>2017</v>
      </c>
      <c r="F119" s="22" t="str">
        <f t="shared" si="28"/>
        <v>LISERVE</v>
      </c>
      <c r="G119" s="22" t="str">
        <f t="shared" si="29"/>
        <v>08.165.946/0001-10</v>
      </c>
      <c r="H119" s="25" t="s">
        <v>193</v>
      </c>
      <c r="I119" s="40" t="str">
        <f t="shared" si="30"/>
        <v>Centro Administrativo</v>
      </c>
      <c r="J119" s="26" t="s">
        <v>159</v>
      </c>
      <c r="K119" s="26" t="s">
        <v>160</v>
      </c>
      <c r="L119" s="26" t="s">
        <v>161</v>
      </c>
      <c r="M119" s="44">
        <v>3027.51</v>
      </c>
      <c r="N119" s="44">
        <v>9005.15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0">
      <c r="A120" s="21" t="str">
        <f t="shared" si="23"/>
        <v>Suape</v>
      </c>
      <c r="B120" s="21" t="str">
        <f t="shared" si="24"/>
        <v>Suape</v>
      </c>
      <c r="C120" s="22">
        <f t="shared" si="25"/>
        <v>0</v>
      </c>
      <c r="D120" s="23" t="str">
        <f t="shared" si="26"/>
        <v>028</v>
      </c>
      <c r="E120" s="24">
        <f t="shared" si="27"/>
        <v>2017</v>
      </c>
      <c r="F120" s="22" t="str">
        <f t="shared" si="28"/>
        <v>LISERVE</v>
      </c>
      <c r="G120" s="22" t="str">
        <f t="shared" si="29"/>
        <v>08.165.946/0001-10</v>
      </c>
      <c r="H120" s="25" t="s">
        <v>194</v>
      </c>
      <c r="I120" s="40" t="str">
        <f t="shared" si="30"/>
        <v>Centro Administrativo</v>
      </c>
      <c r="J120" s="26" t="s">
        <v>159</v>
      </c>
      <c r="K120" s="26" t="s">
        <v>160</v>
      </c>
      <c r="L120" s="26" t="s">
        <v>161</v>
      </c>
      <c r="M120" s="44">
        <v>3027.51</v>
      </c>
      <c r="N120" s="44">
        <v>9005.15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0">
      <c r="A121" s="21" t="str">
        <f t="shared" si="23"/>
        <v>Suape</v>
      </c>
      <c r="B121" s="21" t="str">
        <f t="shared" si="24"/>
        <v>Suape</v>
      </c>
      <c r="C121" s="22">
        <f t="shared" si="25"/>
        <v>0</v>
      </c>
      <c r="D121" s="23" t="str">
        <f t="shared" si="26"/>
        <v>028</v>
      </c>
      <c r="E121" s="24">
        <f t="shared" si="27"/>
        <v>2017</v>
      </c>
      <c r="F121" s="22" t="str">
        <f t="shared" si="28"/>
        <v>LISERVE</v>
      </c>
      <c r="G121" s="22" t="str">
        <f t="shared" si="29"/>
        <v>08.165.946/0001-10</v>
      </c>
      <c r="H121" s="25" t="s">
        <v>195</v>
      </c>
      <c r="I121" s="40" t="str">
        <f t="shared" si="30"/>
        <v>Centro Administrativo</v>
      </c>
      <c r="J121" s="26" t="s">
        <v>196</v>
      </c>
      <c r="K121" s="26" t="s">
        <v>160</v>
      </c>
      <c r="L121" s="26" t="s">
        <v>161</v>
      </c>
      <c r="M121" s="44">
        <v>3942.25</v>
      </c>
      <c r="N121" s="44">
        <v>16452.55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0">
      <c r="A122" s="21" t="str">
        <f t="shared" si="23"/>
        <v>Suape</v>
      </c>
      <c r="B122" s="21" t="str">
        <f t="shared" si="24"/>
        <v>Suape</v>
      </c>
      <c r="C122" s="27">
        <f t="shared" si="25"/>
        <v>0</v>
      </c>
      <c r="D122" s="28" t="str">
        <f t="shared" si="26"/>
        <v>028</v>
      </c>
      <c r="E122" s="21">
        <f t="shared" si="27"/>
        <v>2017</v>
      </c>
      <c r="F122" s="27" t="str">
        <f t="shared" si="28"/>
        <v>LISERVE</v>
      </c>
      <c r="G122" s="27" t="str">
        <f t="shared" si="29"/>
        <v>08.165.946/0001-10</v>
      </c>
      <c r="H122" s="26" t="s">
        <v>197</v>
      </c>
      <c r="I122" s="40" t="str">
        <f t="shared" si="30"/>
        <v>Centro Administrativo</v>
      </c>
      <c r="J122" s="26" t="s">
        <v>196</v>
      </c>
      <c r="K122" s="26" t="s">
        <v>160</v>
      </c>
      <c r="L122" s="26" t="s">
        <v>161</v>
      </c>
      <c r="M122" s="44">
        <v>3942.25</v>
      </c>
      <c r="N122" s="44">
        <v>16452.55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0">
      <c r="A123" s="7" t="s">
        <v>18</v>
      </c>
      <c r="B123" s="7" t="s">
        <v>18</v>
      </c>
      <c r="C123" s="8" t="s">
        <v>198</v>
      </c>
      <c r="D123" s="9" t="s">
        <v>199</v>
      </c>
      <c r="E123" s="10">
        <v>2021</v>
      </c>
      <c r="F123" s="8" t="s">
        <v>200</v>
      </c>
      <c r="G123" s="8" t="s">
        <v>201</v>
      </c>
      <c r="H123" s="12" t="s">
        <v>202</v>
      </c>
      <c r="I123" s="12" t="s">
        <v>203</v>
      </c>
      <c r="J123" s="12" t="s">
        <v>25</v>
      </c>
      <c r="K123" s="12" t="s">
        <v>204</v>
      </c>
      <c r="L123" s="12" t="s">
        <v>27</v>
      </c>
      <c r="M123" s="38">
        <v>2975.94</v>
      </c>
      <c r="N123" s="38">
        <v>1122.2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0">
      <c r="A124" s="7" t="str">
        <f t="shared" ref="A124:G126" si="31">A123</f>
        <v>Suape</v>
      </c>
      <c r="B124" s="7" t="str">
        <f t="shared" si="31"/>
        <v>Suape</v>
      </c>
      <c r="C124" s="8" t="str">
        <f t="shared" si="31"/>
        <v>Auxiliares de Apoio à serviço de Campo</v>
      </c>
      <c r="D124" s="9" t="str">
        <f t="shared" si="31"/>
        <v>048</v>
      </c>
      <c r="E124" s="10">
        <f t="shared" si="31"/>
        <v>2021</v>
      </c>
      <c r="F124" s="8" t="str">
        <f t="shared" si="31"/>
        <v>ATIVA SERVIÇOS DE APOIO ADMINISTRATIVO EIRELI</v>
      </c>
      <c r="G124" s="8" t="str">
        <f t="shared" si="31"/>
        <v>22.778.636/0001-00</v>
      </c>
      <c r="H124" s="12" t="s">
        <v>205</v>
      </c>
      <c r="I124" s="43" t="str">
        <f>I123</f>
        <v>SUAPE/DFP</v>
      </c>
      <c r="J124" s="12" t="s">
        <v>25</v>
      </c>
      <c r="K124" s="12" t="s">
        <v>204</v>
      </c>
      <c r="L124" s="12" t="s">
        <v>27</v>
      </c>
      <c r="M124" s="38">
        <v>2975.94</v>
      </c>
      <c r="N124" s="38">
        <v>1122.2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0">
      <c r="A125" s="7" t="str">
        <f t="shared" si="31"/>
        <v>Suape</v>
      </c>
      <c r="B125" s="7" t="str">
        <f t="shared" si="31"/>
        <v>Suape</v>
      </c>
      <c r="C125" s="8" t="str">
        <f t="shared" si="31"/>
        <v>Auxiliares de Apoio à serviço de Campo</v>
      </c>
      <c r="D125" s="9" t="str">
        <f t="shared" si="31"/>
        <v>048</v>
      </c>
      <c r="E125" s="10">
        <f t="shared" si="31"/>
        <v>2021</v>
      </c>
      <c r="F125" s="8" t="str">
        <f t="shared" si="31"/>
        <v>ATIVA SERVIÇOS DE APOIO ADMINISTRATIVO EIRELI</v>
      </c>
      <c r="G125" s="8" t="str">
        <f t="shared" si="31"/>
        <v>22.778.636/0001-00</v>
      </c>
      <c r="H125" s="12" t="s">
        <v>206</v>
      </c>
      <c r="I125" s="43" t="str">
        <f>I124</f>
        <v>SUAPE/DFP</v>
      </c>
      <c r="J125" s="12" t="s">
        <v>25</v>
      </c>
      <c r="K125" s="12" t="s">
        <v>204</v>
      </c>
      <c r="L125" s="12" t="s">
        <v>27</v>
      </c>
      <c r="M125" s="38">
        <v>2975.94</v>
      </c>
      <c r="N125" s="38">
        <v>1122.2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0">
      <c r="A126" s="7" t="str">
        <f t="shared" si="31"/>
        <v>Suape</v>
      </c>
      <c r="B126" s="7" t="str">
        <f t="shared" si="31"/>
        <v>Suape</v>
      </c>
      <c r="C126" s="13" t="str">
        <f t="shared" si="31"/>
        <v>Auxiliares de Apoio à serviço de Campo</v>
      </c>
      <c r="D126" s="14" t="str">
        <f t="shared" si="31"/>
        <v>048</v>
      </c>
      <c r="E126" s="7">
        <f t="shared" si="31"/>
        <v>2021</v>
      </c>
      <c r="F126" s="13" t="str">
        <f t="shared" si="31"/>
        <v>ATIVA SERVIÇOS DE APOIO ADMINISTRATIVO EIRELI</v>
      </c>
      <c r="G126" s="13" t="str">
        <f t="shared" si="31"/>
        <v>22.778.636/0001-00</v>
      </c>
      <c r="H126" s="12" t="s">
        <v>207</v>
      </c>
      <c r="I126" s="43" t="str">
        <f>I125</f>
        <v>SUAPE/DFP</v>
      </c>
      <c r="J126" s="12" t="s">
        <v>25</v>
      </c>
      <c r="K126" s="12" t="s">
        <v>204</v>
      </c>
      <c r="L126" s="12" t="s">
        <v>27</v>
      </c>
      <c r="M126" s="38">
        <v>2975.94</v>
      </c>
      <c r="N126" s="38">
        <v>1122.2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30">
      <c r="A127" s="21" t="s">
        <v>18</v>
      </c>
      <c r="B127" s="21" t="s">
        <v>18</v>
      </c>
      <c r="C127" s="22" t="s">
        <v>208</v>
      </c>
      <c r="D127" s="23" t="s">
        <v>209</v>
      </c>
      <c r="E127" s="24">
        <v>2018</v>
      </c>
      <c r="F127" s="22" t="s">
        <v>210</v>
      </c>
      <c r="G127" s="22" t="s">
        <v>211</v>
      </c>
      <c r="H127" s="26" t="s">
        <v>212</v>
      </c>
      <c r="I127" s="20" t="s">
        <v>213</v>
      </c>
      <c r="J127" s="20" t="s">
        <v>214</v>
      </c>
      <c r="K127" s="20" t="s">
        <v>26</v>
      </c>
      <c r="L127" s="20" t="s">
        <v>27</v>
      </c>
      <c r="M127" s="39">
        <v>9274</v>
      </c>
      <c r="N127" s="39">
        <v>16395.98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30">
      <c r="A128" s="21" t="str">
        <f t="shared" ref="A128:A142" si="32">A127</f>
        <v>Suape</v>
      </c>
      <c r="B128" s="21" t="str">
        <f t="shared" ref="B128:B142" si="33">B127</f>
        <v>Suape</v>
      </c>
      <c r="C128" s="22" t="str">
        <f t="shared" ref="C128:C142" si="34">C127</f>
        <v>Operação e manutenção de Centro de Prontidão Ambiental</v>
      </c>
      <c r="D128" s="23" t="str">
        <f t="shared" ref="D128:D142" si="35">D127</f>
        <v>023</v>
      </c>
      <c r="E128" s="24">
        <f t="shared" ref="E128:E142" si="36">E127</f>
        <v>2018</v>
      </c>
      <c r="F128" s="22" t="str">
        <f t="shared" ref="F128:F142" si="37">F127</f>
        <v>BRASBUNKER PARTICIPAÇÕES S/A</v>
      </c>
      <c r="G128" s="22" t="str">
        <f t="shared" ref="G128:G142" si="38">G127</f>
        <v>04.931.019/0001-02</v>
      </c>
      <c r="H128" s="26" t="s">
        <v>215</v>
      </c>
      <c r="I128" s="39" t="str">
        <f t="shared" ref="I128:I142" si="39">I127</f>
        <v>SUAPE/DMS</v>
      </c>
      <c r="J128" s="20" t="s">
        <v>216</v>
      </c>
      <c r="K128" s="20" t="s">
        <v>26</v>
      </c>
      <c r="L128" s="20" t="s">
        <v>217</v>
      </c>
      <c r="M128" s="39">
        <v>2076</v>
      </c>
      <c r="N128" s="39">
        <v>4194.57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30">
      <c r="A129" s="21" t="str">
        <f t="shared" si="32"/>
        <v>Suape</v>
      </c>
      <c r="B129" s="21" t="str">
        <f t="shared" si="33"/>
        <v>Suape</v>
      </c>
      <c r="C129" s="22" t="str">
        <f t="shared" si="34"/>
        <v>Operação e manutenção de Centro de Prontidão Ambiental</v>
      </c>
      <c r="D129" s="23" t="str">
        <f t="shared" si="35"/>
        <v>023</v>
      </c>
      <c r="E129" s="24">
        <f t="shared" si="36"/>
        <v>2018</v>
      </c>
      <c r="F129" s="22" t="str">
        <f t="shared" si="37"/>
        <v>BRASBUNKER PARTICIPAÇÕES S/A</v>
      </c>
      <c r="G129" s="22" t="str">
        <f t="shared" si="38"/>
        <v>04.931.019/0001-02</v>
      </c>
      <c r="H129" s="26" t="s">
        <v>218</v>
      </c>
      <c r="I129" s="39" t="str">
        <f t="shared" si="39"/>
        <v>SUAPE/DMS</v>
      </c>
      <c r="J129" s="20" t="s">
        <v>219</v>
      </c>
      <c r="K129" s="20" t="s">
        <v>26</v>
      </c>
      <c r="L129" s="20" t="s">
        <v>217</v>
      </c>
      <c r="M129" s="39">
        <v>2031</v>
      </c>
      <c r="N129" s="39">
        <v>4265.3500000000004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30">
      <c r="A130" s="21" t="str">
        <f t="shared" si="32"/>
        <v>Suape</v>
      </c>
      <c r="B130" s="21" t="str">
        <f t="shared" si="33"/>
        <v>Suape</v>
      </c>
      <c r="C130" s="22" t="str">
        <f t="shared" si="34"/>
        <v>Operação e manutenção de Centro de Prontidão Ambiental</v>
      </c>
      <c r="D130" s="23" t="str">
        <f t="shared" si="35"/>
        <v>023</v>
      </c>
      <c r="E130" s="24">
        <f t="shared" si="36"/>
        <v>2018</v>
      </c>
      <c r="F130" s="22" t="str">
        <f t="shared" si="37"/>
        <v>BRASBUNKER PARTICIPAÇÕES S/A</v>
      </c>
      <c r="G130" s="22" t="str">
        <f t="shared" si="38"/>
        <v>04.931.019/0001-02</v>
      </c>
      <c r="H130" s="26" t="s">
        <v>220</v>
      </c>
      <c r="I130" s="39" t="str">
        <f t="shared" si="39"/>
        <v>SUAPE/DMS</v>
      </c>
      <c r="J130" s="20" t="s">
        <v>216</v>
      </c>
      <c r="K130" s="20" t="s">
        <v>26</v>
      </c>
      <c r="L130" s="20" t="s">
        <v>217</v>
      </c>
      <c r="M130" s="39">
        <v>2226</v>
      </c>
      <c r="N130" s="39">
        <v>4502.68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30">
      <c r="A131" s="21" t="str">
        <f t="shared" si="32"/>
        <v>Suape</v>
      </c>
      <c r="B131" s="21" t="str">
        <f t="shared" si="33"/>
        <v>Suape</v>
      </c>
      <c r="C131" s="22" t="str">
        <f t="shared" si="34"/>
        <v>Operação e manutenção de Centro de Prontidão Ambiental</v>
      </c>
      <c r="D131" s="23" t="str">
        <f t="shared" si="35"/>
        <v>023</v>
      </c>
      <c r="E131" s="24">
        <f t="shared" si="36"/>
        <v>2018</v>
      </c>
      <c r="F131" s="22" t="str">
        <f t="shared" si="37"/>
        <v>BRASBUNKER PARTICIPAÇÕES S/A</v>
      </c>
      <c r="G131" s="22" t="str">
        <f t="shared" si="38"/>
        <v>04.931.019/0001-02</v>
      </c>
      <c r="H131" s="26" t="s">
        <v>221</v>
      </c>
      <c r="I131" s="39" t="str">
        <f t="shared" si="39"/>
        <v>SUAPE/DMS</v>
      </c>
      <c r="J131" s="20" t="s">
        <v>216</v>
      </c>
      <c r="K131" s="20" t="s">
        <v>26</v>
      </c>
      <c r="L131" s="20" t="s">
        <v>217</v>
      </c>
      <c r="M131" s="39">
        <v>2076</v>
      </c>
      <c r="N131" s="39">
        <v>4194.57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30">
      <c r="A132" s="21" t="str">
        <f t="shared" si="32"/>
        <v>Suape</v>
      </c>
      <c r="B132" s="21" t="str">
        <f t="shared" si="33"/>
        <v>Suape</v>
      </c>
      <c r="C132" s="22" t="str">
        <f t="shared" si="34"/>
        <v>Operação e manutenção de Centro de Prontidão Ambiental</v>
      </c>
      <c r="D132" s="23" t="str">
        <f t="shared" si="35"/>
        <v>023</v>
      </c>
      <c r="E132" s="24">
        <f t="shared" si="36"/>
        <v>2018</v>
      </c>
      <c r="F132" s="22" t="str">
        <f t="shared" si="37"/>
        <v>BRASBUNKER PARTICIPAÇÕES S/A</v>
      </c>
      <c r="G132" s="22" t="str">
        <f t="shared" si="38"/>
        <v>04.931.019/0001-02</v>
      </c>
      <c r="H132" s="26" t="s">
        <v>222</v>
      </c>
      <c r="I132" s="39" t="str">
        <f t="shared" si="39"/>
        <v>SUAPE/DMS</v>
      </c>
      <c r="J132" s="20" t="s">
        <v>216</v>
      </c>
      <c r="K132" s="20" t="s">
        <v>26</v>
      </c>
      <c r="L132" s="20" t="s">
        <v>217</v>
      </c>
      <c r="M132" s="39">
        <v>2076</v>
      </c>
      <c r="N132" s="39">
        <v>4194.57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30">
      <c r="A133" s="21" t="str">
        <f t="shared" si="32"/>
        <v>Suape</v>
      </c>
      <c r="B133" s="21" t="str">
        <f t="shared" si="33"/>
        <v>Suape</v>
      </c>
      <c r="C133" s="22" t="str">
        <f t="shared" si="34"/>
        <v>Operação e manutenção de Centro de Prontidão Ambiental</v>
      </c>
      <c r="D133" s="23" t="str">
        <f t="shared" si="35"/>
        <v>023</v>
      </c>
      <c r="E133" s="24">
        <f t="shared" si="36"/>
        <v>2018</v>
      </c>
      <c r="F133" s="22" t="str">
        <f t="shared" si="37"/>
        <v>BRASBUNKER PARTICIPAÇÕES S/A</v>
      </c>
      <c r="G133" s="22" t="str">
        <f t="shared" si="38"/>
        <v>04.931.019/0001-02</v>
      </c>
      <c r="H133" s="26" t="s">
        <v>223</v>
      </c>
      <c r="I133" s="39" t="str">
        <f t="shared" si="39"/>
        <v>SUAPE/DMS</v>
      </c>
      <c r="J133" s="20" t="s">
        <v>216</v>
      </c>
      <c r="K133" s="20" t="s">
        <v>26</v>
      </c>
      <c r="L133" s="20" t="s">
        <v>217</v>
      </c>
      <c r="M133" s="39">
        <v>2076</v>
      </c>
      <c r="N133" s="39">
        <v>4194.57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30">
      <c r="A134" s="21" t="str">
        <f t="shared" si="32"/>
        <v>Suape</v>
      </c>
      <c r="B134" s="21" t="str">
        <f t="shared" si="33"/>
        <v>Suape</v>
      </c>
      <c r="C134" s="22" t="str">
        <f t="shared" si="34"/>
        <v>Operação e manutenção de Centro de Prontidão Ambiental</v>
      </c>
      <c r="D134" s="23" t="str">
        <f t="shared" si="35"/>
        <v>023</v>
      </c>
      <c r="E134" s="24">
        <f t="shared" si="36"/>
        <v>2018</v>
      </c>
      <c r="F134" s="22" t="str">
        <f t="shared" si="37"/>
        <v>BRASBUNKER PARTICIPAÇÕES S/A</v>
      </c>
      <c r="G134" s="22" t="str">
        <f t="shared" si="38"/>
        <v>04.931.019/0001-02</v>
      </c>
      <c r="H134" s="26" t="s">
        <v>224</v>
      </c>
      <c r="I134" s="39" t="str">
        <f t="shared" si="39"/>
        <v>SUAPE/DMS</v>
      </c>
      <c r="J134" s="20" t="s">
        <v>219</v>
      </c>
      <c r="K134" s="20" t="s">
        <v>26</v>
      </c>
      <c r="L134" s="20" t="s">
        <v>217</v>
      </c>
      <c r="M134" s="39">
        <v>2031</v>
      </c>
      <c r="N134" s="39">
        <v>4265.3500000000004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30">
      <c r="A135" s="21" t="str">
        <f t="shared" si="32"/>
        <v>Suape</v>
      </c>
      <c r="B135" s="21" t="str">
        <f t="shared" si="33"/>
        <v>Suape</v>
      </c>
      <c r="C135" s="22" t="str">
        <f t="shared" si="34"/>
        <v>Operação e manutenção de Centro de Prontidão Ambiental</v>
      </c>
      <c r="D135" s="23" t="str">
        <f t="shared" si="35"/>
        <v>023</v>
      </c>
      <c r="E135" s="24">
        <f t="shared" si="36"/>
        <v>2018</v>
      </c>
      <c r="F135" s="22" t="str">
        <f t="shared" si="37"/>
        <v>BRASBUNKER PARTICIPAÇÕES S/A</v>
      </c>
      <c r="G135" s="22" t="str">
        <f t="shared" si="38"/>
        <v>04.931.019/0001-02</v>
      </c>
      <c r="H135" s="26" t="s">
        <v>225</v>
      </c>
      <c r="I135" s="39" t="str">
        <f t="shared" si="39"/>
        <v>SUAPE/DMS</v>
      </c>
      <c r="J135" s="20" t="s">
        <v>216</v>
      </c>
      <c r="K135" s="20" t="s">
        <v>26</v>
      </c>
      <c r="L135" s="20" t="s">
        <v>217</v>
      </c>
      <c r="M135" s="39">
        <v>2076</v>
      </c>
      <c r="N135" s="39">
        <v>4194.57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30">
      <c r="A136" s="21" t="str">
        <f t="shared" si="32"/>
        <v>Suape</v>
      </c>
      <c r="B136" s="21" t="str">
        <f t="shared" si="33"/>
        <v>Suape</v>
      </c>
      <c r="C136" s="22" t="str">
        <f t="shared" si="34"/>
        <v>Operação e manutenção de Centro de Prontidão Ambiental</v>
      </c>
      <c r="D136" s="23" t="str">
        <f t="shared" si="35"/>
        <v>023</v>
      </c>
      <c r="E136" s="24">
        <f t="shared" si="36"/>
        <v>2018</v>
      </c>
      <c r="F136" s="22" t="str">
        <f t="shared" si="37"/>
        <v>BRASBUNKER PARTICIPAÇÕES S/A</v>
      </c>
      <c r="G136" s="22" t="str">
        <f t="shared" si="38"/>
        <v>04.931.019/0001-02</v>
      </c>
      <c r="H136" s="26" t="s">
        <v>226</v>
      </c>
      <c r="I136" s="39" t="str">
        <f t="shared" si="39"/>
        <v>SUAPE/DMS</v>
      </c>
      <c r="J136" s="20" t="s">
        <v>216</v>
      </c>
      <c r="K136" s="20" t="s">
        <v>26</v>
      </c>
      <c r="L136" s="20" t="s">
        <v>217</v>
      </c>
      <c r="M136" s="39">
        <v>2076</v>
      </c>
      <c r="N136" s="39">
        <v>4194.57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30">
      <c r="A137" s="21" t="str">
        <f t="shared" si="32"/>
        <v>Suape</v>
      </c>
      <c r="B137" s="21" t="str">
        <f t="shared" si="33"/>
        <v>Suape</v>
      </c>
      <c r="C137" s="22" t="str">
        <f t="shared" si="34"/>
        <v>Operação e manutenção de Centro de Prontidão Ambiental</v>
      </c>
      <c r="D137" s="23" t="str">
        <f t="shared" si="35"/>
        <v>023</v>
      </c>
      <c r="E137" s="24">
        <f t="shared" si="36"/>
        <v>2018</v>
      </c>
      <c r="F137" s="22" t="str">
        <f t="shared" si="37"/>
        <v>BRASBUNKER PARTICIPAÇÕES S/A</v>
      </c>
      <c r="G137" s="22" t="str">
        <f t="shared" si="38"/>
        <v>04.931.019/0001-02</v>
      </c>
      <c r="H137" s="26" t="s">
        <v>227</v>
      </c>
      <c r="I137" s="39" t="str">
        <f t="shared" si="39"/>
        <v>SUAPE/DMS</v>
      </c>
      <c r="J137" s="20" t="s">
        <v>216</v>
      </c>
      <c r="K137" s="20" t="s">
        <v>26</v>
      </c>
      <c r="L137" s="20" t="s">
        <v>217</v>
      </c>
      <c r="M137" s="39">
        <v>2272</v>
      </c>
      <c r="N137" s="39">
        <v>4505.6899999999996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30">
      <c r="A138" s="21" t="str">
        <f t="shared" si="32"/>
        <v>Suape</v>
      </c>
      <c r="B138" s="21" t="str">
        <f t="shared" si="33"/>
        <v>Suape</v>
      </c>
      <c r="C138" s="22" t="str">
        <f t="shared" si="34"/>
        <v>Operação e manutenção de Centro de Prontidão Ambiental</v>
      </c>
      <c r="D138" s="23" t="str">
        <f t="shared" si="35"/>
        <v>023</v>
      </c>
      <c r="E138" s="24">
        <f t="shared" si="36"/>
        <v>2018</v>
      </c>
      <c r="F138" s="22" t="str">
        <f t="shared" si="37"/>
        <v>BRASBUNKER PARTICIPAÇÕES S/A</v>
      </c>
      <c r="G138" s="22" t="str">
        <f t="shared" si="38"/>
        <v>04.931.019/0001-02</v>
      </c>
      <c r="H138" s="26" t="s">
        <v>228</v>
      </c>
      <c r="I138" s="39" t="str">
        <f t="shared" si="39"/>
        <v>SUAPE/DMS</v>
      </c>
      <c r="J138" s="20" t="s">
        <v>216</v>
      </c>
      <c r="K138" s="20" t="s">
        <v>26</v>
      </c>
      <c r="L138" s="20" t="s">
        <v>217</v>
      </c>
      <c r="M138" s="39">
        <v>2076</v>
      </c>
      <c r="N138" s="39">
        <v>4194.57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30">
      <c r="A139" s="21" t="str">
        <f t="shared" si="32"/>
        <v>Suape</v>
      </c>
      <c r="B139" s="21" t="str">
        <f t="shared" si="33"/>
        <v>Suape</v>
      </c>
      <c r="C139" s="22" t="str">
        <f t="shared" si="34"/>
        <v>Operação e manutenção de Centro de Prontidão Ambiental</v>
      </c>
      <c r="D139" s="23" t="str">
        <f t="shared" si="35"/>
        <v>023</v>
      </c>
      <c r="E139" s="24">
        <f t="shared" si="36"/>
        <v>2018</v>
      </c>
      <c r="F139" s="22" t="str">
        <f t="shared" si="37"/>
        <v>BRASBUNKER PARTICIPAÇÕES S/A</v>
      </c>
      <c r="G139" s="22" t="str">
        <f t="shared" si="38"/>
        <v>04.931.019/0001-02</v>
      </c>
      <c r="H139" s="26" t="s">
        <v>229</v>
      </c>
      <c r="I139" s="39" t="str">
        <f t="shared" si="39"/>
        <v>SUAPE/DMS</v>
      </c>
      <c r="J139" s="20" t="s">
        <v>219</v>
      </c>
      <c r="K139" s="20" t="s">
        <v>26</v>
      </c>
      <c r="L139" s="20" t="s">
        <v>217</v>
      </c>
      <c r="M139" s="39"/>
      <c r="N139" s="39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30">
      <c r="A140" s="21" t="str">
        <f t="shared" si="32"/>
        <v>Suape</v>
      </c>
      <c r="B140" s="21" t="str">
        <f t="shared" si="33"/>
        <v>Suape</v>
      </c>
      <c r="C140" s="22" t="str">
        <f t="shared" si="34"/>
        <v>Operação e manutenção de Centro de Prontidão Ambiental</v>
      </c>
      <c r="D140" s="23" t="str">
        <f t="shared" si="35"/>
        <v>023</v>
      </c>
      <c r="E140" s="24">
        <f t="shared" si="36"/>
        <v>2018</v>
      </c>
      <c r="F140" s="22" t="str">
        <f t="shared" si="37"/>
        <v>BRASBUNKER PARTICIPAÇÕES S/A</v>
      </c>
      <c r="G140" s="22" t="str">
        <f t="shared" si="38"/>
        <v>04.931.019/0001-02</v>
      </c>
      <c r="H140" s="26" t="s">
        <v>230</v>
      </c>
      <c r="I140" s="39" t="str">
        <f t="shared" si="39"/>
        <v>SUAPE/DMS</v>
      </c>
      <c r="J140" s="20" t="s">
        <v>216</v>
      </c>
      <c r="K140" s="20" t="s">
        <v>26</v>
      </c>
      <c r="L140" s="20" t="s">
        <v>217</v>
      </c>
      <c r="M140" s="39">
        <v>2076</v>
      </c>
      <c r="N140" s="39">
        <v>4194.57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30">
      <c r="A141" s="21" t="str">
        <f t="shared" si="32"/>
        <v>Suape</v>
      </c>
      <c r="B141" s="21" t="str">
        <f t="shared" si="33"/>
        <v>Suape</v>
      </c>
      <c r="C141" s="22" t="str">
        <f t="shared" si="34"/>
        <v>Operação e manutenção de Centro de Prontidão Ambiental</v>
      </c>
      <c r="D141" s="23" t="str">
        <f t="shared" si="35"/>
        <v>023</v>
      </c>
      <c r="E141" s="24">
        <f t="shared" si="36"/>
        <v>2018</v>
      </c>
      <c r="F141" s="22" t="str">
        <f t="shared" si="37"/>
        <v>BRASBUNKER PARTICIPAÇÕES S/A</v>
      </c>
      <c r="G141" s="22" t="str">
        <f t="shared" si="38"/>
        <v>04.931.019/0001-02</v>
      </c>
      <c r="H141" s="26" t="s">
        <v>231</v>
      </c>
      <c r="I141" s="39" t="str">
        <f t="shared" si="39"/>
        <v>SUAPE/DMS</v>
      </c>
      <c r="J141" s="20" t="s">
        <v>216</v>
      </c>
      <c r="K141" s="20" t="s">
        <v>26</v>
      </c>
      <c r="L141" s="20" t="s">
        <v>217</v>
      </c>
      <c r="M141" s="39">
        <v>2076</v>
      </c>
      <c r="N141" s="39">
        <v>4195.57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30">
      <c r="A142" s="21" t="str">
        <f t="shared" si="32"/>
        <v>Suape</v>
      </c>
      <c r="B142" s="21" t="str">
        <f t="shared" si="33"/>
        <v>Suape</v>
      </c>
      <c r="C142" s="27" t="str">
        <f t="shared" si="34"/>
        <v>Operação e manutenção de Centro de Prontidão Ambiental</v>
      </c>
      <c r="D142" s="28" t="str">
        <f t="shared" si="35"/>
        <v>023</v>
      </c>
      <c r="E142" s="21">
        <f t="shared" si="36"/>
        <v>2018</v>
      </c>
      <c r="F142" s="27" t="str">
        <f t="shared" si="37"/>
        <v>BRASBUNKER PARTICIPAÇÕES S/A</v>
      </c>
      <c r="G142" s="27" t="str">
        <f t="shared" si="38"/>
        <v>04.931.019/0001-02</v>
      </c>
      <c r="H142" s="26" t="s">
        <v>232</v>
      </c>
      <c r="I142" s="40" t="str">
        <f t="shared" si="39"/>
        <v>SUAPE/DMS</v>
      </c>
      <c r="J142" s="26" t="s">
        <v>233</v>
      </c>
      <c r="K142" s="26" t="s">
        <v>26</v>
      </c>
      <c r="L142" s="26" t="s">
        <v>27</v>
      </c>
      <c r="M142" s="40">
        <v>2060</v>
      </c>
      <c r="N142" s="40">
        <v>4268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90">
      <c r="A143" s="29" t="str">
        <f t="shared" ref="A143:A206" si="40">A142</f>
        <v>Suape</v>
      </c>
      <c r="B143" s="29" t="str">
        <f t="shared" ref="B143:B206" si="41">B142</f>
        <v>Suape</v>
      </c>
      <c r="C143" s="30" t="s">
        <v>234</v>
      </c>
      <c r="D143" s="31" t="s">
        <v>235</v>
      </c>
      <c r="E143" s="32">
        <v>2020</v>
      </c>
      <c r="F143" s="30" t="s">
        <v>236</v>
      </c>
      <c r="G143" s="30" t="s">
        <v>237</v>
      </c>
      <c r="H143" s="45" t="s">
        <v>238</v>
      </c>
      <c r="I143" s="33" t="s">
        <v>239</v>
      </c>
      <c r="J143" s="11" t="s">
        <v>240</v>
      </c>
      <c r="K143" s="11" t="s">
        <v>241</v>
      </c>
      <c r="L143" s="11" t="s">
        <v>27</v>
      </c>
      <c r="M143" s="46">
        <v>4716.63</v>
      </c>
      <c r="N143" s="46">
        <v>1809.8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90">
      <c r="A144" s="7" t="str">
        <f t="shared" si="40"/>
        <v>Suape</v>
      </c>
      <c r="B144" s="7" t="str">
        <f t="shared" si="41"/>
        <v>Suape</v>
      </c>
      <c r="C144" s="8" t="str">
        <f t="shared" ref="C144:G150" si="42">C143</f>
        <v>SERVIÇO DE PONTIDÃO PARA ATENDIMENTO A VÍTIMAS DE ACIDENTES E MAL SUBTO, NA ÁREA PORTUÁRIA DE SUAPE, COM AMBULÂNCIA E EQUIPE, COMPOSTA POR CONDUTOR E TÉCNICO  24H.</v>
      </c>
      <c r="D144" s="9" t="str">
        <f t="shared" si="42"/>
        <v>046</v>
      </c>
      <c r="E144" s="10">
        <f t="shared" si="42"/>
        <v>2020</v>
      </c>
      <c r="F144" s="8" t="str">
        <f t="shared" si="42"/>
        <v>MED MAIS SOLUÇÕES EM SERVIÇOS ESPECIAIS EIRELI</v>
      </c>
      <c r="G144" s="8" t="str">
        <f t="shared" si="42"/>
        <v>09.557.452/0001-43</v>
      </c>
      <c r="H144" s="11" t="s">
        <v>242</v>
      </c>
      <c r="I144" s="43" t="str">
        <f t="shared" ref="I144:I150" si="43">I143</f>
        <v xml:space="preserve"> SUAPE/DMS</v>
      </c>
      <c r="J144" s="12" t="s">
        <v>243</v>
      </c>
      <c r="K144" s="12" t="s">
        <v>241</v>
      </c>
      <c r="L144" s="12" t="s">
        <v>27</v>
      </c>
      <c r="M144" s="46">
        <v>5084.5</v>
      </c>
      <c r="N144" s="46">
        <v>4036.83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90">
      <c r="A145" s="7" t="str">
        <f t="shared" si="40"/>
        <v>Suape</v>
      </c>
      <c r="B145" s="7" t="str">
        <f t="shared" si="41"/>
        <v>Suape</v>
      </c>
      <c r="C145" s="8" t="str">
        <f t="shared" si="42"/>
        <v>SERVIÇO DE PONTIDÃO PARA ATENDIMENTO A VÍTIMAS DE ACIDENTES E MAL SUBTO, NA ÁREA PORTUÁRIA DE SUAPE, COM AMBULÂNCIA E EQUIPE, COMPOSTA POR CONDUTOR E TÉCNICO  24H.</v>
      </c>
      <c r="D145" s="9" t="str">
        <f t="shared" si="42"/>
        <v>046</v>
      </c>
      <c r="E145" s="10">
        <f t="shared" si="42"/>
        <v>2020</v>
      </c>
      <c r="F145" s="8" t="str">
        <f t="shared" si="42"/>
        <v>MED MAIS SOLUÇÕES EM SERVIÇOS ESPECIAIS EIRELI</v>
      </c>
      <c r="G145" s="8" t="str">
        <f t="shared" si="42"/>
        <v>09.557.452/0001-43</v>
      </c>
      <c r="H145" s="45" t="s">
        <v>244</v>
      </c>
      <c r="I145" s="43" t="str">
        <f t="shared" si="43"/>
        <v xml:space="preserve"> SUAPE/DMS</v>
      </c>
      <c r="J145" s="12" t="s">
        <v>240</v>
      </c>
      <c r="K145" s="12" t="s">
        <v>241</v>
      </c>
      <c r="L145" s="12" t="s">
        <v>245</v>
      </c>
      <c r="M145" s="46">
        <v>5294.01</v>
      </c>
      <c r="N145" s="46">
        <v>1977.02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90">
      <c r="A146" s="7" t="str">
        <f t="shared" si="40"/>
        <v>Suape</v>
      </c>
      <c r="B146" s="7" t="str">
        <f t="shared" si="41"/>
        <v>Suape</v>
      </c>
      <c r="C146" s="8" t="str">
        <f t="shared" si="42"/>
        <v>SERVIÇO DE PONTIDÃO PARA ATENDIMENTO A VÍTIMAS DE ACIDENTES E MAL SUBTO, NA ÁREA PORTUÁRIA DE SUAPE, COM AMBULÂNCIA E EQUIPE, COMPOSTA POR CONDUTOR E TÉCNICO  24H.</v>
      </c>
      <c r="D146" s="9" t="str">
        <f t="shared" si="42"/>
        <v>046</v>
      </c>
      <c r="E146" s="10">
        <f t="shared" si="42"/>
        <v>2020</v>
      </c>
      <c r="F146" s="8" t="str">
        <f t="shared" si="42"/>
        <v>MED MAIS SOLUÇÕES EM SERVIÇOS ESPECIAIS EIRELI</v>
      </c>
      <c r="G146" s="8" t="str">
        <f t="shared" si="42"/>
        <v>09.557.452/0001-43</v>
      </c>
      <c r="H146" s="11" t="s">
        <v>246</v>
      </c>
      <c r="I146" s="43" t="str">
        <f t="shared" si="43"/>
        <v xml:space="preserve"> SUAPE/DMS</v>
      </c>
      <c r="J146" s="12" t="s">
        <v>243</v>
      </c>
      <c r="K146" s="12" t="s">
        <v>241</v>
      </c>
      <c r="L146" s="12" t="s">
        <v>245</v>
      </c>
      <c r="M146" s="46">
        <v>5738.08</v>
      </c>
      <c r="N146" s="46">
        <v>3502.19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90">
      <c r="A147" s="7" t="str">
        <f t="shared" si="40"/>
        <v>Suape</v>
      </c>
      <c r="B147" s="7" t="str">
        <f t="shared" si="41"/>
        <v>Suape</v>
      </c>
      <c r="C147" s="8" t="str">
        <f t="shared" si="42"/>
        <v>SERVIÇO DE PONTIDÃO PARA ATENDIMENTO A VÍTIMAS DE ACIDENTES E MAL SUBTO, NA ÁREA PORTUÁRIA DE SUAPE, COM AMBULÂNCIA E EQUIPE, COMPOSTA POR CONDUTOR E TÉCNICO  24H.</v>
      </c>
      <c r="D147" s="9" t="str">
        <f t="shared" si="42"/>
        <v>046</v>
      </c>
      <c r="E147" s="10">
        <f t="shared" si="42"/>
        <v>2020</v>
      </c>
      <c r="F147" s="8" t="str">
        <f t="shared" si="42"/>
        <v>MED MAIS SOLUÇÕES EM SERVIÇOS ESPECIAIS EIRELI</v>
      </c>
      <c r="G147" s="8" t="str">
        <f t="shared" si="42"/>
        <v>09.557.452/0001-43</v>
      </c>
      <c r="H147" s="45" t="s">
        <v>247</v>
      </c>
      <c r="I147" s="43" t="str">
        <f t="shared" si="43"/>
        <v xml:space="preserve"> SUAPE/DMS</v>
      </c>
      <c r="J147" s="11" t="s">
        <v>240</v>
      </c>
      <c r="K147" s="11" t="s">
        <v>241</v>
      </c>
      <c r="L147" s="11" t="s">
        <v>27</v>
      </c>
      <c r="M147" s="46">
        <v>4716.63</v>
      </c>
      <c r="N147" s="46">
        <v>1809.8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90">
      <c r="A148" s="7" t="str">
        <f t="shared" si="40"/>
        <v>Suape</v>
      </c>
      <c r="B148" s="7" t="str">
        <f t="shared" si="41"/>
        <v>Suape</v>
      </c>
      <c r="C148" s="8" t="str">
        <f t="shared" si="42"/>
        <v>SERVIÇO DE PONTIDÃO PARA ATENDIMENTO A VÍTIMAS DE ACIDENTES E MAL SUBTO, NA ÁREA PORTUÁRIA DE SUAPE, COM AMBULÂNCIA E EQUIPE, COMPOSTA POR CONDUTOR E TÉCNICO  24H.</v>
      </c>
      <c r="D148" s="9" t="str">
        <f t="shared" si="42"/>
        <v>046</v>
      </c>
      <c r="E148" s="10">
        <f t="shared" si="42"/>
        <v>2020</v>
      </c>
      <c r="F148" s="8" t="str">
        <f t="shared" si="42"/>
        <v>MED MAIS SOLUÇÕES EM SERVIÇOS ESPECIAIS EIRELI</v>
      </c>
      <c r="G148" s="8" t="str">
        <f t="shared" si="42"/>
        <v>09.557.452/0001-43</v>
      </c>
      <c r="H148" s="11" t="s">
        <v>248</v>
      </c>
      <c r="I148" s="43" t="str">
        <f t="shared" si="43"/>
        <v xml:space="preserve"> SUAPE/DMS</v>
      </c>
      <c r="J148" s="12" t="s">
        <v>243</v>
      </c>
      <c r="K148" s="12" t="s">
        <v>241</v>
      </c>
      <c r="L148" s="12" t="s">
        <v>27</v>
      </c>
      <c r="M148" s="46">
        <v>5084.5</v>
      </c>
      <c r="N148" s="46">
        <v>2002.79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90">
      <c r="A149" s="7" t="str">
        <f t="shared" si="40"/>
        <v>Suape</v>
      </c>
      <c r="B149" s="7" t="str">
        <f t="shared" si="41"/>
        <v>Suape</v>
      </c>
      <c r="C149" s="8" t="str">
        <f t="shared" si="42"/>
        <v>SERVIÇO DE PONTIDÃO PARA ATENDIMENTO A VÍTIMAS DE ACIDENTES E MAL SUBTO, NA ÁREA PORTUÁRIA DE SUAPE, COM AMBULÂNCIA E EQUIPE, COMPOSTA POR CONDUTOR E TÉCNICO  24H.</v>
      </c>
      <c r="D149" s="9" t="str">
        <f t="shared" si="42"/>
        <v>046</v>
      </c>
      <c r="E149" s="10">
        <f t="shared" si="42"/>
        <v>2020</v>
      </c>
      <c r="F149" s="8" t="str">
        <f t="shared" si="42"/>
        <v>MED MAIS SOLUÇÕES EM SERVIÇOS ESPECIAIS EIRELI</v>
      </c>
      <c r="G149" s="8" t="str">
        <f t="shared" si="42"/>
        <v>09.557.452/0001-43</v>
      </c>
      <c r="H149" s="45" t="s">
        <v>249</v>
      </c>
      <c r="I149" s="43" t="str">
        <f t="shared" si="43"/>
        <v xml:space="preserve"> SUAPE/DMS</v>
      </c>
      <c r="J149" s="12" t="s">
        <v>240</v>
      </c>
      <c r="K149" s="12" t="s">
        <v>241</v>
      </c>
      <c r="L149" s="12" t="s">
        <v>245</v>
      </c>
      <c r="M149" s="46">
        <v>5294.01</v>
      </c>
      <c r="N149" s="46">
        <v>1977.02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90">
      <c r="A150" s="7" t="str">
        <f t="shared" si="40"/>
        <v>Suape</v>
      </c>
      <c r="B150" s="7" t="str">
        <f t="shared" si="41"/>
        <v>Suape</v>
      </c>
      <c r="C150" s="13" t="str">
        <f t="shared" si="42"/>
        <v>SERVIÇO DE PONTIDÃO PARA ATENDIMENTO A VÍTIMAS DE ACIDENTES E MAL SUBTO, NA ÁREA PORTUÁRIA DE SUAPE, COM AMBULÂNCIA E EQUIPE, COMPOSTA POR CONDUTOR E TÉCNICO  24H.</v>
      </c>
      <c r="D150" s="14" t="str">
        <f t="shared" si="42"/>
        <v>046</v>
      </c>
      <c r="E150" s="7">
        <f t="shared" si="42"/>
        <v>2020</v>
      </c>
      <c r="F150" s="13" t="str">
        <f t="shared" si="42"/>
        <v>MED MAIS SOLUÇÕES EM SERVIÇOS ESPECIAIS EIRELI</v>
      </c>
      <c r="G150" s="13" t="str">
        <f t="shared" si="42"/>
        <v>09.557.452/0001-43</v>
      </c>
      <c r="H150" s="12" t="s">
        <v>250</v>
      </c>
      <c r="I150" s="43" t="str">
        <f t="shared" si="43"/>
        <v xml:space="preserve"> SUAPE/DMS</v>
      </c>
      <c r="J150" s="12" t="s">
        <v>243</v>
      </c>
      <c r="K150" s="12" t="s">
        <v>241</v>
      </c>
      <c r="L150" s="12" t="s">
        <v>245</v>
      </c>
      <c r="M150" s="46">
        <v>5738.08</v>
      </c>
      <c r="N150" s="46">
        <v>2201.15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60">
      <c r="A151" s="21" t="str">
        <f t="shared" si="40"/>
        <v>Suape</v>
      </c>
      <c r="B151" s="21" t="str">
        <f t="shared" si="41"/>
        <v>Suape</v>
      </c>
      <c r="C151" s="22" t="s">
        <v>251</v>
      </c>
      <c r="D151" s="23" t="s">
        <v>252</v>
      </c>
      <c r="E151" s="24">
        <v>2019</v>
      </c>
      <c r="F151" s="22" t="s">
        <v>210</v>
      </c>
      <c r="G151" s="22" t="s">
        <v>211</v>
      </c>
      <c r="H151" s="26" t="s">
        <v>253</v>
      </c>
      <c r="I151" s="20" t="s">
        <v>213</v>
      </c>
      <c r="J151" s="20" t="s">
        <v>254</v>
      </c>
      <c r="K151" s="20" t="s">
        <v>26</v>
      </c>
      <c r="L151" s="20" t="s">
        <v>27</v>
      </c>
      <c r="M151" s="39">
        <v>4378</v>
      </c>
      <c r="N151" s="39">
        <v>7803.94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60">
      <c r="A152" s="21" t="str">
        <f t="shared" si="40"/>
        <v>Suape</v>
      </c>
      <c r="B152" s="21" t="str">
        <f t="shared" si="41"/>
        <v>Suape</v>
      </c>
      <c r="C152" s="22" t="str">
        <f t="shared" ref="C152:C160" si="44">C151</f>
        <v>Prontidão dedicado a primeira resposta em cenários emergencias e atividades proativas/preventivas em terra.</v>
      </c>
      <c r="D152" s="23" t="str">
        <f t="shared" ref="D152:D160" si="45">D151</f>
        <v>088</v>
      </c>
      <c r="E152" s="24">
        <f t="shared" ref="E152:E160" si="46">E151</f>
        <v>2019</v>
      </c>
      <c r="F152" s="22" t="str">
        <f t="shared" ref="F152:F160" si="47">F151</f>
        <v>BRASBUNKER PARTICIPAÇÕES S/A</v>
      </c>
      <c r="G152" s="22" t="str">
        <f t="shared" ref="G152:G160" si="48">G151</f>
        <v>04.931.019/0001-02</v>
      </c>
      <c r="H152" s="26" t="s">
        <v>255</v>
      </c>
      <c r="I152" s="39" t="str">
        <f t="shared" ref="I152:I160" si="49">I151</f>
        <v>SUAPE/DMS</v>
      </c>
      <c r="J152" s="20" t="s">
        <v>256</v>
      </c>
      <c r="K152" s="20" t="s">
        <v>257</v>
      </c>
      <c r="L152" s="20" t="s">
        <v>258</v>
      </c>
      <c r="M152" s="39">
        <v>2076</v>
      </c>
      <c r="N152" s="39">
        <v>4194.57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60">
      <c r="A153" s="21" t="str">
        <f t="shared" si="40"/>
        <v>Suape</v>
      </c>
      <c r="B153" s="21" t="str">
        <f t="shared" si="41"/>
        <v>Suape</v>
      </c>
      <c r="C153" s="22" t="str">
        <f t="shared" si="44"/>
        <v>Prontidão dedicado a primeira resposta em cenários emergencias e atividades proativas/preventivas em terra.</v>
      </c>
      <c r="D153" s="23" t="str">
        <f t="shared" si="45"/>
        <v>088</v>
      </c>
      <c r="E153" s="24">
        <f t="shared" si="46"/>
        <v>2019</v>
      </c>
      <c r="F153" s="22" t="str">
        <f t="shared" si="47"/>
        <v>BRASBUNKER PARTICIPAÇÕES S/A</v>
      </c>
      <c r="G153" s="22" t="str">
        <f t="shared" si="48"/>
        <v>04.931.019/0001-02</v>
      </c>
      <c r="H153" s="26" t="s">
        <v>259</v>
      </c>
      <c r="I153" s="39" t="str">
        <f t="shared" si="49"/>
        <v>SUAPE/DMS</v>
      </c>
      <c r="J153" s="20" t="s">
        <v>256</v>
      </c>
      <c r="K153" s="20" t="s">
        <v>257</v>
      </c>
      <c r="L153" s="20" t="s">
        <v>258</v>
      </c>
      <c r="M153" s="39">
        <v>2076</v>
      </c>
      <c r="N153" s="39">
        <v>4194.57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60">
      <c r="A154" s="21" t="str">
        <f t="shared" si="40"/>
        <v>Suape</v>
      </c>
      <c r="B154" s="21" t="str">
        <f t="shared" si="41"/>
        <v>Suape</v>
      </c>
      <c r="C154" s="22" t="str">
        <f t="shared" si="44"/>
        <v>Prontidão dedicado a primeira resposta em cenários emergencias e atividades proativas/preventivas em terra.</v>
      </c>
      <c r="D154" s="23" t="str">
        <f t="shared" si="45"/>
        <v>088</v>
      </c>
      <c r="E154" s="24">
        <f t="shared" si="46"/>
        <v>2019</v>
      </c>
      <c r="F154" s="22" t="str">
        <f t="shared" si="47"/>
        <v>BRASBUNKER PARTICIPAÇÕES S/A</v>
      </c>
      <c r="G154" s="22" t="str">
        <f t="shared" si="48"/>
        <v>04.931.019/0001-02</v>
      </c>
      <c r="H154" s="26" t="s">
        <v>260</v>
      </c>
      <c r="I154" s="39" t="str">
        <f t="shared" si="49"/>
        <v>SUAPE/DMS</v>
      </c>
      <c r="J154" s="20" t="s">
        <v>256</v>
      </c>
      <c r="K154" s="20" t="s">
        <v>257</v>
      </c>
      <c r="L154" s="20" t="s">
        <v>258</v>
      </c>
      <c r="M154" s="39">
        <v>2076</v>
      </c>
      <c r="N154" s="39">
        <v>4194.57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60">
      <c r="A155" s="21" t="str">
        <f t="shared" si="40"/>
        <v>Suape</v>
      </c>
      <c r="B155" s="21" t="str">
        <f t="shared" si="41"/>
        <v>Suape</v>
      </c>
      <c r="C155" s="22" t="str">
        <f t="shared" si="44"/>
        <v>Prontidão dedicado a primeira resposta em cenários emergencias e atividades proativas/preventivas em terra.</v>
      </c>
      <c r="D155" s="23" t="str">
        <f t="shared" si="45"/>
        <v>088</v>
      </c>
      <c r="E155" s="24">
        <f t="shared" si="46"/>
        <v>2019</v>
      </c>
      <c r="F155" s="22" t="str">
        <f t="shared" si="47"/>
        <v>BRASBUNKER PARTICIPAÇÕES S/A</v>
      </c>
      <c r="G155" s="22" t="str">
        <f t="shared" si="48"/>
        <v>04.931.019/0001-02</v>
      </c>
      <c r="H155" s="26" t="s">
        <v>261</v>
      </c>
      <c r="I155" s="39" t="str">
        <f t="shared" si="49"/>
        <v>SUAPE/DMS</v>
      </c>
      <c r="J155" s="20" t="s">
        <v>256</v>
      </c>
      <c r="K155" s="20" t="s">
        <v>257</v>
      </c>
      <c r="L155" s="20" t="s">
        <v>258</v>
      </c>
      <c r="M155" s="39">
        <v>2076</v>
      </c>
      <c r="N155" s="39">
        <v>4194.57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60">
      <c r="A156" s="21" t="str">
        <f t="shared" si="40"/>
        <v>Suape</v>
      </c>
      <c r="B156" s="21" t="str">
        <f t="shared" si="41"/>
        <v>Suape</v>
      </c>
      <c r="C156" s="22" t="str">
        <f t="shared" si="44"/>
        <v>Prontidão dedicado a primeira resposta em cenários emergencias e atividades proativas/preventivas em terra.</v>
      </c>
      <c r="D156" s="23" t="str">
        <f t="shared" si="45"/>
        <v>088</v>
      </c>
      <c r="E156" s="24">
        <f t="shared" si="46"/>
        <v>2019</v>
      </c>
      <c r="F156" s="22" t="str">
        <f t="shared" si="47"/>
        <v>BRASBUNKER PARTICIPAÇÕES S/A</v>
      </c>
      <c r="G156" s="22" t="str">
        <f t="shared" si="48"/>
        <v>04.931.019/0001-02</v>
      </c>
      <c r="H156" s="26" t="s">
        <v>262</v>
      </c>
      <c r="I156" s="39" t="str">
        <f t="shared" si="49"/>
        <v>SUAPE/DMS</v>
      </c>
      <c r="J156" s="20" t="s">
        <v>256</v>
      </c>
      <c r="K156" s="20" t="s">
        <v>257</v>
      </c>
      <c r="L156" s="20" t="s">
        <v>258</v>
      </c>
      <c r="M156" s="39">
        <v>2076</v>
      </c>
      <c r="N156" s="39">
        <v>4194.57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60">
      <c r="A157" s="21" t="str">
        <f t="shared" si="40"/>
        <v>Suape</v>
      </c>
      <c r="B157" s="21" t="str">
        <f t="shared" si="41"/>
        <v>Suape</v>
      </c>
      <c r="C157" s="22" t="str">
        <f t="shared" si="44"/>
        <v>Prontidão dedicado a primeira resposta em cenários emergencias e atividades proativas/preventivas em terra.</v>
      </c>
      <c r="D157" s="23" t="str">
        <f t="shared" si="45"/>
        <v>088</v>
      </c>
      <c r="E157" s="24">
        <f t="shared" si="46"/>
        <v>2019</v>
      </c>
      <c r="F157" s="22" t="str">
        <f t="shared" si="47"/>
        <v>BRASBUNKER PARTICIPAÇÕES S/A</v>
      </c>
      <c r="G157" s="22" t="str">
        <f t="shared" si="48"/>
        <v>04.931.019/0001-02</v>
      </c>
      <c r="H157" s="26" t="s">
        <v>263</v>
      </c>
      <c r="I157" s="39" t="str">
        <f t="shared" si="49"/>
        <v>SUAPE/DMS</v>
      </c>
      <c r="J157" s="20" t="s">
        <v>256</v>
      </c>
      <c r="K157" s="20" t="s">
        <v>257</v>
      </c>
      <c r="L157" s="20" t="s">
        <v>258</v>
      </c>
      <c r="M157" s="39">
        <v>2076</v>
      </c>
      <c r="N157" s="39">
        <v>4194.57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60">
      <c r="A158" s="21" t="str">
        <f t="shared" si="40"/>
        <v>Suape</v>
      </c>
      <c r="B158" s="21" t="str">
        <f t="shared" si="41"/>
        <v>Suape</v>
      </c>
      <c r="C158" s="22" t="str">
        <f t="shared" si="44"/>
        <v>Prontidão dedicado a primeira resposta em cenários emergencias e atividades proativas/preventivas em terra.</v>
      </c>
      <c r="D158" s="23" t="str">
        <f t="shared" si="45"/>
        <v>088</v>
      </c>
      <c r="E158" s="24">
        <f t="shared" si="46"/>
        <v>2019</v>
      </c>
      <c r="F158" s="22" t="str">
        <f t="shared" si="47"/>
        <v>BRASBUNKER PARTICIPAÇÕES S/A</v>
      </c>
      <c r="G158" s="22" t="str">
        <f t="shared" si="48"/>
        <v>04.931.019/0001-02</v>
      </c>
      <c r="H158" s="26" t="s">
        <v>264</v>
      </c>
      <c r="I158" s="39" t="str">
        <f t="shared" si="49"/>
        <v>SUAPE/DMS</v>
      </c>
      <c r="J158" s="20" t="s">
        <v>256</v>
      </c>
      <c r="K158" s="20" t="s">
        <v>257</v>
      </c>
      <c r="L158" s="20" t="s">
        <v>258</v>
      </c>
      <c r="M158" s="39">
        <v>2076</v>
      </c>
      <c r="N158" s="39">
        <v>4194.57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60">
      <c r="A159" s="21" t="str">
        <f t="shared" si="40"/>
        <v>Suape</v>
      </c>
      <c r="B159" s="21" t="str">
        <f t="shared" si="41"/>
        <v>Suape</v>
      </c>
      <c r="C159" s="22" t="str">
        <f t="shared" si="44"/>
        <v>Prontidão dedicado a primeira resposta em cenários emergencias e atividades proativas/preventivas em terra.</v>
      </c>
      <c r="D159" s="23" t="str">
        <f t="shared" si="45"/>
        <v>088</v>
      </c>
      <c r="E159" s="24">
        <f t="shared" si="46"/>
        <v>2019</v>
      </c>
      <c r="F159" s="22" t="str">
        <f t="shared" si="47"/>
        <v>BRASBUNKER PARTICIPAÇÕES S/A</v>
      </c>
      <c r="G159" s="22" t="str">
        <f t="shared" si="48"/>
        <v>04.931.019/0001-02</v>
      </c>
      <c r="H159" s="26" t="s">
        <v>265</v>
      </c>
      <c r="I159" s="39" t="str">
        <f t="shared" si="49"/>
        <v>SUAPE/DMS</v>
      </c>
      <c r="J159" s="20" t="s">
        <v>256</v>
      </c>
      <c r="K159" s="20" t="s">
        <v>257</v>
      </c>
      <c r="L159" s="20" t="s">
        <v>258</v>
      </c>
      <c r="M159" s="39">
        <v>2076</v>
      </c>
      <c r="N159" s="39">
        <v>4194.57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60">
      <c r="A160" s="21" t="str">
        <f t="shared" si="40"/>
        <v>Suape</v>
      </c>
      <c r="B160" s="21" t="str">
        <f t="shared" si="41"/>
        <v>Suape</v>
      </c>
      <c r="C160" s="27" t="str">
        <f t="shared" si="44"/>
        <v>Prontidão dedicado a primeira resposta em cenários emergencias e atividades proativas/preventivas em terra.</v>
      </c>
      <c r="D160" s="28" t="str">
        <f t="shared" si="45"/>
        <v>088</v>
      </c>
      <c r="E160" s="21">
        <f t="shared" si="46"/>
        <v>2019</v>
      </c>
      <c r="F160" s="27" t="str">
        <f t="shared" si="47"/>
        <v>BRASBUNKER PARTICIPAÇÕES S/A</v>
      </c>
      <c r="G160" s="27" t="str">
        <f t="shared" si="48"/>
        <v>04.931.019/0001-02</v>
      </c>
      <c r="H160" s="26" t="s">
        <v>266</v>
      </c>
      <c r="I160" s="39" t="str">
        <f t="shared" si="49"/>
        <v>SUAPE/DMS</v>
      </c>
      <c r="J160" s="20" t="s">
        <v>256</v>
      </c>
      <c r="K160" s="20" t="s">
        <v>257</v>
      </c>
      <c r="L160" s="20" t="s">
        <v>258</v>
      </c>
      <c r="M160" s="39">
        <v>1473</v>
      </c>
      <c r="N160" s="20" t="s">
        <v>267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30">
      <c r="A161" s="29" t="str">
        <f t="shared" si="40"/>
        <v>Suape</v>
      </c>
      <c r="B161" s="29" t="str">
        <f t="shared" si="41"/>
        <v>Suape</v>
      </c>
      <c r="C161" s="8" t="s">
        <v>268</v>
      </c>
      <c r="D161" s="9" t="s">
        <v>269</v>
      </c>
      <c r="E161" s="10">
        <v>2021</v>
      </c>
      <c r="F161" s="8" t="s">
        <v>270</v>
      </c>
      <c r="G161" s="30" t="s">
        <v>271</v>
      </c>
      <c r="H161" s="45" t="s">
        <v>272</v>
      </c>
      <c r="I161" s="33" t="s">
        <v>239</v>
      </c>
      <c r="J161" s="33" t="s">
        <v>273</v>
      </c>
      <c r="K161" s="33" t="s">
        <v>258</v>
      </c>
      <c r="L161" s="33" t="s">
        <v>274</v>
      </c>
      <c r="M161" s="47">
        <v>4307.18</v>
      </c>
      <c r="N161" s="47">
        <v>1693.06</v>
      </c>
      <c r="O161" s="48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30">
      <c r="A162" s="7" t="str">
        <f t="shared" si="40"/>
        <v>Suape</v>
      </c>
      <c r="B162" s="7" t="str">
        <f t="shared" si="41"/>
        <v>Suape</v>
      </c>
      <c r="C162" s="8" t="str">
        <f t="shared" ref="C162:C193" si="50">C161</f>
        <v>PRESTAÇÃO DE SERVIÇO CONTINUADO DE VIGILÂNCIA ARMADA</v>
      </c>
      <c r="D162" s="9" t="s">
        <v>269</v>
      </c>
      <c r="E162" s="10">
        <v>2021</v>
      </c>
      <c r="F162" s="8" t="s">
        <v>270</v>
      </c>
      <c r="G162" s="8" t="str">
        <f t="shared" ref="G162:G193" si="51">G161</f>
        <v>15.195.617/0001-87</v>
      </c>
      <c r="H162" s="11" t="s">
        <v>275</v>
      </c>
      <c r="I162" s="43" t="str">
        <f t="shared" ref="I162:I193" si="52">I161</f>
        <v xml:space="preserve"> SUAPE/DMS</v>
      </c>
      <c r="J162" s="12" t="s">
        <v>273</v>
      </c>
      <c r="K162" s="12" t="s">
        <v>258</v>
      </c>
      <c r="L162" s="12" t="s">
        <v>274</v>
      </c>
      <c r="M162" s="38">
        <v>4307.18</v>
      </c>
      <c r="N162" s="38">
        <v>1693.06</v>
      </c>
      <c r="O162" s="48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30">
      <c r="A163" s="7" t="str">
        <f t="shared" si="40"/>
        <v>Suape</v>
      </c>
      <c r="B163" s="7" t="str">
        <f t="shared" si="41"/>
        <v>Suape</v>
      </c>
      <c r="C163" s="8" t="str">
        <f t="shared" si="50"/>
        <v>PRESTAÇÃO DE SERVIÇO CONTINUADO DE VIGILÂNCIA ARMADA</v>
      </c>
      <c r="D163" s="9" t="s">
        <v>276</v>
      </c>
      <c r="E163" s="10">
        <v>2021</v>
      </c>
      <c r="F163" s="8" t="s">
        <v>270</v>
      </c>
      <c r="G163" s="8" t="str">
        <f t="shared" si="51"/>
        <v>15.195.617/0001-87</v>
      </c>
      <c r="H163" s="45" t="s">
        <v>277</v>
      </c>
      <c r="I163" s="43" t="str">
        <f t="shared" si="52"/>
        <v xml:space="preserve"> SUAPE/DMS</v>
      </c>
      <c r="J163" s="12" t="s">
        <v>273</v>
      </c>
      <c r="K163" s="12" t="s">
        <v>258</v>
      </c>
      <c r="L163" s="12" t="s">
        <v>278</v>
      </c>
      <c r="M163" s="38">
        <v>4307.18</v>
      </c>
      <c r="N163" s="38">
        <f>1693.06+93.47</f>
        <v>1786.53</v>
      </c>
      <c r="O163" s="48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30">
      <c r="A164" s="7" t="str">
        <f t="shared" si="40"/>
        <v>Suape</v>
      </c>
      <c r="B164" s="7" t="str">
        <f t="shared" si="41"/>
        <v>Suape</v>
      </c>
      <c r="C164" s="8" t="str">
        <f t="shared" si="50"/>
        <v>PRESTAÇÃO DE SERVIÇO CONTINUADO DE VIGILÂNCIA ARMADA</v>
      </c>
      <c r="D164" s="9" t="s">
        <v>279</v>
      </c>
      <c r="E164" s="10">
        <v>2021</v>
      </c>
      <c r="F164" s="8" t="s">
        <v>270</v>
      </c>
      <c r="G164" s="8" t="str">
        <f t="shared" si="51"/>
        <v>15.195.617/0001-87</v>
      </c>
      <c r="H164" s="11" t="s">
        <v>280</v>
      </c>
      <c r="I164" s="43" t="str">
        <f t="shared" si="52"/>
        <v xml:space="preserve"> SUAPE/DMS</v>
      </c>
      <c r="J164" s="12" t="s">
        <v>273</v>
      </c>
      <c r="K164" s="12" t="s">
        <v>258</v>
      </c>
      <c r="L164" s="12" t="s">
        <v>278</v>
      </c>
      <c r="M164" s="38">
        <v>4307.18</v>
      </c>
      <c r="N164" s="38">
        <f>1693.06+93.47</f>
        <v>1786.53</v>
      </c>
      <c r="O164" s="48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30">
      <c r="A165" s="7" t="str">
        <f t="shared" si="40"/>
        <v>Suape</v>
      </c>
      <c r="B165" s="7" t="str">
        <f t="shared" si="41"/>
        <v>Suape</v>
      </c>
      <c r="C165" s="8" t="str">
        <f t="shared" si="50"/>
        <v>PRESTAÇÃO DE SERVIÇO CONTINUADO DE VIGILÂNCIA ARMADA</v>
      </c>
      <c r="D165" s="9" t="s">
        <v>281</v>
      </c>
      <c r="E165" s="10">
        <v>2021</v>
      </c>
      <c r="F165" s="8" t="s">
        <v>270</v>
      </c>
      <c r="G165" s="8" t="str">
        <f t="shared" si="51"/>
        <v>15.195.617/0001-87</v>
      </c>
      <c r="H165" s="45" t="s">
        <v>282</v>
      </c>
      <c r="I165" s="43" t="str">
        <f t="shared" si="52"/>
        <v xml:space="preserve"> SUAPE/DMS</v>
      </c>
      <c r="J165" s="12" t="s">
        <v>273</v>
      </c>
      <c r="K165" s="12" t="s">
        <v>258</v>
      </c>
      <c r="L165" s="12" t="s">
        <v>278</v>
      </c>
      <c r="M165" s="38">
        <v>4307.18</v>
      </c>
      <c r="N165" s="38">
        <f>1693.06+93.47</f>
        <v>1786.53</v>
      </c>
      <c r="O165" s="48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30">
      <c r="A166" s="7" t="str">
        <f t="shared" si="40"/>
        <v>Suape</v>
      </c>
      <c r="B166" s="7" t="str">
        <f t="shared" si="41"/>
        <v>Suape</v>
      </c>
      <c r="C166" s="8" t="str">
        <f t="shared" si="50"/>
        <v>PRESTAÇÃO DE SERVIÇO CONTINUADO DE VIGILÂNCIA ARMADA</v>
      </c>
      <c r="D166" s="9" t="s">
        <v>283</v>
      </c>
      <c r="E166" s="10">
        <v>2021</v>
      </c>
      <c r="F166" s="8" t="s">
        <v>270</v>
      </c>
      <c r="G166" s="8" t="str">
        <f t="shared" si="51"/>
        <v>15.195.617/0001-87</v>
      </c>
      <c r="H166" s="11" t="s">
        <v>284</v>
      </c>
      <c r="I166" s="43" t="str">
        <f t="shared" si="52"/>
        <v xml:space="preserve"> SUAPE/DMS</v>
      </c>
      <c r="J166" s="12" t="s">
        <v>273</v>
      </c>
      <c r="K166" s="12" t="s">
        <v>258</v>
      </c>
      <c r="L166" s="12" t="s">
        <v>274</v>
      </c>
      <c r="M166" s="38">
        <v>4307.18</v>
      </c>
      <c r="N166" s="38">
        <v>1693.06</v>
      </c>
      <c r="O166" s="48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30">
      <c r="A167" s="7" t="str">
        <f t="shared" si="40"/>
        <v>Suape</v>
      </c>
      <c r="B167" s="7" t="str">
        <f t="shared" si="41"/>
        <v>Suape</v>
      </c>
      <c r="C167" s="8" t="str">
        <f t="shared" si="50"/>
        <v>PRESTAÇÃO DE SERVIÇO CONTINUADO DE VIGILÂNCIA ARMADA</v>
      </c>
      <c r="D167" s="9" t="s">
        <v>285</v>
      </c>
      <c r="E167" s="10">
        <v>2021</v>
      </c>
      <c r="F167" s="8" t="s">
        <v>270</v>
      </c>
      <c r="G167" s="8" t="str">
        <f t="shared" si="51"/>
        <v>15.195.617/0001-87</v>
      </c>
      <c r="H167" s="45" t="s">
        <v>286</v>
      </c>
      <c r="I167" s="43" t="str">
        <f t="shared" si="52"/>
        <v xml:space="preserve"> SUAPE/DMS</v>
      </c>
      <c r="J167" s="12" t="s">
        <v>273</v>
      </c>
      <c r="K167" s="12" t="s">
        <v>258</v>
      </c>
      <c r="L167" s="12" t="s">
        <v>274</v>
      </c>
      <c r="M167" s="38">
        <v>4307.18</v>
      </c>
      <c r="N167" s="38">
        <v>1693.06</v>
      </c>
      <c r="O167" s="48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30">
      <c r="A168" s="7" t="str">
        <f t="shared" si="40"/>
        <v>Suape</v>
      </c>
      <c r="B168" s="7" t="str">
        <f t="shared" si="41"/>
        <v>Suape</v>
      </c>
      <c r="C168" s="8" t="str">
        <f t="shared" si="50"/>
        <v>PRESTAÇÃO DE SERVIÇO CONTINUADO DE VIGILÂNCIA ARMADA</v>
      </c>
      <c r="D168" s="9" t="s">
        <v>287</v>
      </c>
      <c r="E168" s="10">
        <v>2021</v>
      </c>
      <c r="F168" s="8" t="s">
        <v>270</v>
      </c>
      <c r="G168" s="8" t="str">
        <f t="shared" si="51"/>
        <v>15.195.617/0001-87</v>
      </c>
      <c r="H168" s="11" t="s">
        <v>288</v>
      </c>
      <c r="I168" s="43" t="str">
        <f t="shared" si="52"/>
        <v xml:space="preserve"> SUAPE/DMS</v>
      </c>
      <c r="J168" s="12" t="s">
        <v>273</v>
      </c>
      <c r="K168" s="12" t="s">
        <v>258</v>
      </c>
      <c r="L168" s="12" t="s">
        <v>278</v>
      </c>
      <c r="M168" s="38">
        <v>4307.18</v>
      </c>
      <c r="N168" s="38">
        <f>1693.06+93.47</f>
        <v>1786.53</v>
      </c>
      <c r="O168" s="48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30">
      <c r="A169" s="7" t="str">
        <f t="shared" si="40"/>
        <v>Suape</v>
      </c>
      <c r="B169" s="7" t="str">
        <f t="shared" si="41"/>
        <v>Suape</v>
      </c>
      <c r="C169" s="8" t="str">
        <f t="shared" si="50"/>
        <v>PRESTAÇÃO DE SERVIÇO CONTINUADO DE VIGILÂNCIA ARMADA</v>
      </c>
      <c r="D169" s="9" t="s">
        <v>289</v>
      </c>
      <c r="E169" s="10">
        <v>2021</v>
      </c>
      <c r="F169" s="8" t="s">
        <v>270</v>
      </c>
      <c r="G169" s="8" t="str">
        <f t="shared" si="51"/>
        <v>15.195.617/0001-87</v>
      </c>
      <c r="H169" s="45" t="s">
        <v>290</v>
      </c>
      <c r="I169" s="43" t="str">
        <f t="shared" si="52"/>
        <v xml:space="preserve"> SUAPE/DMS</v>
      </c>
      <c r="J169" s="12" t="s">
        <v>273</v>
      </c>
      <c r="K169" s="12" t="s">
        <v>258</v>
      </c>
      <c r="L169" s="12" t="s">
        <v>274</v>
      </c>
      <c r="M169" s="38">
        <v>4307.18</v>
      </c>
      <c r="N169" s="38">
        <v>1693.06</v>
      </c>
      <c r="O169" s="48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30">
      <c r="A170" s="7" t="str">
        <f t="shared" si="40"/>
        <v>Suape</v>
      </c>
      <c r="B170" s="7" t="str">
        <f t="shared" si="41"/>
        <v>Suape</v>
      </c>
      <c r="C170" s="8" t="str">
        <f t="shared" si="50"/>
        <v>PRESTAÇÃO DE SERVIÇO CONTINUADO DE VIGILÂNCIA ARMADA</v>
      </c>
      <c r="D170" s="9" t="s">
        <v>291</v>
      </c>
      <c r="E170" s="10">
        <v>2021</v>
      </c>
      <c r="F170" s="8" t="s">
        <v>270</v>
      </c>
      <c r="G170" s="8" t="str">
        <f t="shared" si="51"/>
        <v>15.195.617/0001-87</v>
      </c>
      <c r="H170" s="11" t="s">
        <v>292</v>
      </c>
      <c r="I170" s="43" t="str">
        <f t="shared" si="52"/>
        <v xml:space="preserve"> SUAPE/DMS</v>
      </c>
      <c r="J170" s="12" t="s">
        <v>273</v>
      </c>
      <c r="K170" s="12" t="s">
        <v>258</v>
      </c>
      <c r="L170" s="12" t="s">
        <v>278</v>
      </c>
      <c r="M170" s="38">
        <v>4307.18</v>
      </c>
      <c r="N170" s="38">
        <f>1693.06+93.47</f>
        <v>1786.53</v>
      </c>
      <c r="O170" s="48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30">
      <c r="A171" s="7" t="str">
        <f t="shared" si="40"/>
        <v>Suape</v>
      </c>
      <c r="B171" s="7" t="str">
        <f t="shared" si="41"/>
        <v>Suape</v>
      </c>
      <c r="C171" s="8" t="str">
        <f t="shared" si="50"/>
        <v>PRESTAÇÃO DE SERVIÇO CONTINUADO DE VIGILÂNCIA ARMADA</v>
      </c>
      <c r="D171" s="9" t="s">
        <v>293</v>
      </c>
      <c r="E171" s="10">
        <v>2021</v>
      </c>
      <c r="F171" s="8" t="s">
        <v>270</v>
      </c>
      <c r="G171" s="8" t="str">
        <f t="shared" si="51"/>
        <v>15.195.617/0001-87</v>
      </c>
      <c r="H171" s="45" t="s">
        <v>294</v>
      </c>
      <c r="I171" s="43" t="str">
        <f t="shared" si="52"/>
        <v xml:space="preserve"> SUAPE/DMS</v>
      </c>
      <c r="J171" s="12" t="s">
        <v>273</v>
      </c>
      <c r="K171" s="12" t="s">
        <v>258</v>
      </c>
      <c r="L171" s="12" t="s">
        <v>278</v>
      </c>
      <c r="M171" s="38">
        <v>4307.18</v>
      </c>
      <c r="N171" s="38">
        <f>1693.06+93.47</f>
        <v>1786.53</v>
      </c>
      <c r="O171" s="48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30">
      <c r="A172" s="7" t="str">
        <f t="shared" si="40"/>
        <v>Suape</v>
      </c>
      <c r="B172" s="7" t="str">
        <f t="shared" si="41"/>
        <v>Suape</v>
      </c>
      <c r="C172" s="8" t="str">
        <f t="shared" si="50"/>
        <v>PRESTAÇÃO DE SERVIÇO CONTINUADO DE VIGILÂNCIA ARMADA</v>
      </c>
      <c r="D172" s="9" t="s">
        <v>295</v>
      </c>
      <c r="E172" s="10">
        <v>2021</v>
      </c>
      <c r="F172" s="8" t="s">
        <v>270</v>
      </c>
      <c r="G172" s="8" t="str">
        <f t="shared" si="51"/>
        <v>15.195.617/0001-87</v>
      </c>
      <c r="H172" s="11" t="s">
        <v>296</v>
      </c>
      <c r="I172" s="43" t="str">
        <f t="shared" si="52"/>
        <v xml:space="preserve"> SUAPE/DMS</v>
      </c>
      <c r="J172" s="12" t="s">
        <v>273</v>
      </c>
      <c r="K172" s="12" t="s">
        <v>258</v>
      </c>
      <c r="L172" s="12" t="s">
        <v>274</v>
      </c>
      <c r="M172" s="38">
        <v>4307.18</v>
      </c>
      <c r="N172" s="38">
        <v>1693.06</v>
      </c>
      <c r="O172" s="48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30">
      <c r="A173" s="7" t="str">
        <f t="shared" si="40"/>
        <v>Suape</v>
      </c>
      <c r="B173" s="7" t="str">
        <f t="shared" si="41"/>
        <v>Suape</v>
      </c>
      <c r="C173" s="8" t="str">
        <f t="shared" si="50"/>
        <v>PRESTAÇÃO DE SERVIÇO CONTINUADO DE VIGILÂNCIA ARMADA</v>
      </c>
      <c r="D173" s="9" t="s">
        <v>297</v>
      </c>
      <c r="E173" s="10">
        <v>2021</v>
      </c>
      <c r="F173" s="8" t="s">
        <v>270</v>
      </c>
      <c r="G173" s="8" t="str">
        <f t="shared" si="51"/>
        <v>15.195.617/0001-87</v>
      </c>
      <c r="H173" s="45" t="s">
        <v>298</v>
      </c>
      <c r="I173" s="43" t="str">
        <f t="shared" si="52"/>
        <v xml:space="preserve"> SUAPE/DMS</v>
      </c>
      <c r="J173" s="12" t="s">
        <v>273</v>
      </c>
      <c r="K173" s="12" t="s">
        <v>258</v>
      </c>
      <c r="L173" s="12" t="s">
        <v>274</v>
      </c>
      <c r="M173" s="38">
        <v>4307.18</v>
      </c>
      <c r="N173" s="38">
        <v>1693.06</v>
      </c>
      <c r="O173" s="48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30">
      <c r="A174" s="7" t="str">
        <f t="shared" si="40"/>
        <v>Suape</v>
      </c>
      <c r="B174" s="7" t="str">
        <f t="shared" si="41"/>
        <v>Suape</v>
      </c>
      <c r="C174" s="8" t="str">
        <f t="shared" si="50"/>
        <v>PRESTAÇÃO DE SERVIÇO CONTINUADO DE VIGILÂNCIA ARMADA</v>
      </c>
      <c r="D174" s="9" t="s">
        <v>299</v>
      </c>
      <c r="E174" s="10">
        <v>2021</v>
      </c>
      <c r="F174" s="8" t="s">
        <v>270</v>
      </c>
      <c r="G174" s="8" t="str">
        <f t="shared" si="51"/>
        <v>15.195.617/0001-87</v>
      </c>
      <c r="H174" s="11" t="s">
        <v>300</v>
      </c>
      <c r="I174" s="43" t="str">
        <f t="shared" si="52"/>
        <v xml:space="preserve"> SUAPE/DMS</v>
      </c>
      <c r="J174" s="12" t="s">
        <v>273</v>
      </c>
      <c r="K174" s="12" t="s">
        <v>258</v>
      </c>
      <c r="L174" s="12" t="s">
        <v>274</v>
      </c>
      <c r="M174" s="38">
        <v>4307.18</v>
      </c>
      <c r="N174" s="38">
        <v>1693.06</v>
      </c>
      <c r="O174" s="48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30">
      <c r="A175" s="7" t="str">
        <f t="shared" si="40"/>
        <v>Suape</v>
      </c>
      <c r="B175" s="7" t="str">
        <f t="shared" si="41"/>
        <v>Suape</v>
      </c>
      <c r="C175" s="8" t="str">
        <f t="shared" si="50"/>
        <v>PRESTAÇÃO DE SERVIÇO CONTINUADO DE VIGILÂNCIA ARMADA</v>
      </c>
      <c r="D175" s="9" t="s">
        <v>301</v>
      </c>
      <c r="E175" s="10">
        <v>2021</v>
      </c>
      <c r="F175" s="8" t="s">
        <v>270</v>
      </c>
      <c r="G175" s="8" t="str">
        <f t="shared" si="51"/>
        <v>15.195.617/0001-87</v>
      </c>
      <c r="H175" s="45" t="s">
        <v>302</v>
      </c>
      <c r="I175" s="43" t="str">
        <f t="shared" si="52"/>
        <v xml:space="preserve"> SUAPE/DMS</v>
      </c>
      <c r="J175" s="12" t="s">
        <v>273</v>
      </c>
      <c r="K175" s="12" t="s">
        <v>258</v>
      </c>
      <c r="L175" s="12" t="s">
        <v>278</v>
      </c>
      <c r="M175" s="38">
        <v>4307.18</v>
      </c>
      <c r="N175" s="38">
        <f>1693.06+93.47</f>
        <v>1786.53</v>
      </c>
      <c r="O175" s="48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30">
      <c r="A176" s="7" t="str">
        <f t="shared" si="40"/>
        <v>Suape</v>
      </c>
      <c r="B176" s="7" t="str">
        <f t="shared" si="41"/>
        <v>Suape</v>
      </c>
      <c r="C176" s="8" t="str">
        <f t="shared" si="50"/>
        <v>PRESTAÇÃO DE SERVIÇO CONTINUADO DE VIGILÂNCIA ARMADA</v>
      </c>
      <c r="D176" s="9" t="s">
        <v>303</v>
      </c>
      <c r="E176" s="10">
        <v>2021</v>
      </c>
      <c r="F176" s="8" t="s">
        <v>270</v>
      </c>
      <c r="G176" s="8" t="str">
        <f t="shared" si="51"/>
        <v>15.195.617/0001-87</v>
      </c>
      <c r="H176" s="11" t="s">
        <v>304</v>
      </c>
      <c r="I176" s="43" t="str">
        <f t="shared" si="52"/>
        <v xml:space="preserve"> SUAPE/DMS</v>
      </c>
      <c r="J176" s="12" t="s">
        <v>273</v>
      </c>
      <c r="K176" s="12" t="s">
        <v>258</v>
      </c>
      <c r="L176" s="12" t="s">
        <v>278</v>
      </c>
      <c r="M176" s="38">
        <v>4307.18</v>
      </c>
      <c r="N176" s="38">
        <f>1693.06+93.47</f>
        <v>1786.53</v>
      </c>
      <c r="O176" s="48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30">
      <c r="A177" s="7" t="str">
        <f t="shared" si="40"/>
        <v>Suape</v>
      </c>
      <c r="B177" s="7" t="str">
        <f t="shared" si="41"/>
        <v>Suape</v>
      </c>
      <c r="C177" s="8" t="str">
        <f t="shared" si="50"/>
        <v>PRESTAÇÃO DE SERVIÇO CONTINUADO DE VIGILÂNCIA ARMADA</v>
      </c>
      <c r="D177" s="9" t="s">
        <v>305</v>
      </c>
      <c r="E177" s="10">
        <v>2021</v>
      </c>
      <c r="F177" s="8" t="s">
        <v>270</v>
      </c>
      <c r="G177" s="8" t="str">
        <f t="shared" si="51"/>
        <v>15.195.617/0001-87</v>
      </c>
      <c r="H177" s="45" t="s">
        <v>306</v>
      </c>
      <c r="I177" s="43" t="str">
        <f t="shared" si="52"/>
        <v xml:space="preserve"> SUAPE/DMS</v>
      </c>
      <c r="J177" s="12" t="s">
        <v>273</v>
      </c>
      <c r="K177" s="12" t="s">
        <v>258</v>
      </c>
      <c r="L177" s="12" t="s">
        <v>278</v>
      </c>
      <c r="M177" s="38">
        <v>4307.18</v>
      </c>
      <c r="N177" s="38">
        <f>1693.06+93.47</f>
        <v>1786.53</v>
      </c>
      <c r="O177" s="48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30">
      <c r="A178" s="7" t="str">
        <f t="shared" si="40"/>
        <v>Suape</v>
      </c>
      <c r="B178" s="7" t="str">
        <f t="shared" si="41"/>
        <v>Suape</v>
      </c>
      <c r="C178" s="8" t="str">
        <f t="shared" si="50"/>
        <v>PRESTAÇÃO DE SERVIÇO CONTINUADO DE VIGILÂNCIA ARMADA</v>
      </c>
      <c r="D178" s="9" t="s">
        <v>307</v>
      </c>
      <c r="E178" s="10">
        <v>2021</v>
      </c>
      <c r="F178" s="8" t="s">
        <v>270</v>
      </c>
      <c r="G178" s="8" t="str">
        <f t="shared" si="51"/>
        <v>15.195.617/0001-87</v>
      </c>
      <c r="H178" s="11" t="s">
        <v>308</v>
      </c>
      <c r="I178" s="43" t="str">
        <f t="shared" si="52"/>
        <v xml:space="preserve"> SUAPE/DMS</v>
      </c>
      <c r="J178" s="12" t="s">
        <v>273</v>
      </c>
      <c r="K178" s="12" t="s">
        <v>258</v>
      </c>
      <c r="L178" s="12" t="s">
        <v>278</v>
      </c>
      <c r="M178" s="38">
        <v>4307.18</v>
      </c>
      <c r="N178" s="38">
        <f>1693.06+93.47</f>
        <v>1786.53</v>
      </c>
      <c r="O178" s="48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30">
      <c r="A179" s="7" t="str">
        <f t="shared" si="40"/>
        <v>Suape</v>
      </c>
      <c r="B179" s="7" t="str">
        <f t="shared" si="41"/>
        <v>Suape</v>
      </c>
      <c r="C179" s="8" t="str">
        <f t="shared" si="50"/>
        <v>PRESTAÇÃO DE SERVIÇO CONTINUADO DE VIGILÂNCIA ARMADA</v>
      </c>
      <c r="D179" s="9" t="s">
        <v>309</v>
      </c>
      <c r="E179" s="10">
        <v>2021</v>
      </c>
      <c r="F179" s="8" t="s">
        <v>270</v>
      </c>
      <c r="G179" s="8" t="str">
        <f t="shared" si="51"/>
        <v>15.195.617/0001-87</v>
      </c>
      <c r="H179" s="45" t="s">
        <v>310</v>
      </c>
      <c r="I179" s="43" t="str">
        <f t="shared" si="52"/>
        <v xml:space="preserve"> SUAPE/DMS</v>
      </c>
      <c r="J179" s="12" t="s">
        <v>273</v>
      </c>
      <c r="K179" s="12" t="s">
        <v>258</v>
      </c>
      <c r="L179" s="12" t="s">
        <v>274</v>
      </c>
      <c r="M179" s="38">
        <v>4307.18</v>
      </c>
      <c r="N179" s="38">
        <v>1693.06</v>
      </c>
      <c r="O179" s="48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30">
      <c r="A180" s="7" t="str">
        <f t="shared" si="40"/>
        <v>Suape</v>
      </c>
      <c r="B180" s="7" t="str">
        <f t="shared" si="41"/>
        <v>Suape</v>
      </c>
      <c r="C180" s="8" t="str">
        <f t="shared" si="50"/>
        <v>PRESTAÇÃO DE SERVIÇO CONTINUADO DE VIGILÂNCIA ARMADA</v>
      </c>
      <c r="D180" s="9" t="s">
        <v>311</v>
      </c>
      <c r="E180" s="10">
        <v>2021</v>
      </c>
      <c r="F180" s="8" t="s">
        <v>270</v>
      </c>
      <c r="G180" s="8" t="str">
        <f t="shared" si="51"/>
        <v>15.195.617/0001-87</v>
      </c>
      <c r="H180" s="11" t="s">
        <v>312</v>
      </c>
      <c r="I180" s="43" t="str">
        <f t="shared" si="52"/>
        <v xml:space="preserve"> SUAPE/DMS</v>
      </c>
      <c r="J180" s="12" t="s">
        <v>273</v>
      </c>
      <c r="K180" s="12" t="s">
        <v>258</v>
      </c>
      <c r="L180" s="12" t="s">
        <v>278</v>
      </c>
      <c r="M180" s="38">
        <v>4307.18</v>
      </c>
      <c r="N180" s="38">
        <f>1693.06+93.47</f>
        <v>1786.53</v>
      </c>
      <c r="O180" s="48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30">
      <c r="A181" s="7" t="str">
        <f t="shared" si="40"/>
        <v>Suape</v>
      </c>
      <c r="B181" s="7" t="str">
        <f t="shared" si="41"/>
        <v>Suape</v>
      </c>
      <c r="C181" s="8" t="str">
        <f t="shared" si="50"/>
        <v>PRESTAÇÃO DE SERVIÇO CONTINUADO DE VIGILÂNCIA ARMADA</v>
      </c>
      <c r="D181" s="9" t="s">
        <v>313</v>
      </c>
      <c r="E181" s="10">
        <v>2021</v>
      </c>
      <c r="F181" s="8" t="s">
        <v>270</v>
      </c>
      <c r="G181" s="8" t="str">
        <f t="shared" si="51"/>
        <v>15.195.617/0001-87</v>
      </c>
      <c r="H181" s="45" t="s">
        <v>314</v>
      </c>
      <c r="I181" s="43" t="str">
        <f t="shared" si="52"/>
        <v xml:space="preserve"> SUAPE/DMS</v>
      </c>
      <c r="J181" s="12" t="s">
        <v>273</v>
      </c>
      <c r="K181" s="12" t="s">
        <v>258</v>
      </c>
      <c r="L181" s="12" t="s">
        <v>278</v>
      </c>
      <c r="M181" s="38">
        <v>4307.18</v>
      </c>
      <c r="N181" s="38">
        <f>1693.06+93.47</f>
        <v>1786.53</v>
      </c>
      <c r="O181" s="48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30">
      <c r="A182" s="7" t="str">
        <f t="shared" si="40"/>
        <v>Suape</v>
      </c>
      <c r="B182" s="7" t="str">
        <f t="shared" si="41"/>
        <v>Suape</v>
      </c>
      <c r="C182" s="8" t="str">
        <f t="shared" si="50"/>
        <v>PRESTAÇÃO DE SERVIÇO CONTINUADO DE VIGILÂNCIA ARMADA</v>
      </c>
      <c r="D182" s="9" t="s">
        <v>315</v>
      </c>
      <c r="E182" s="10">
        <v>2021</v>
      </c>
      <c r="F182" s="8" t="s">
        <v>270</v>
      </c>
      <c r="G182" s="8" t="str">
        <f t="shared" si="51"/>
        <v>15.195.617/0001-87</v>
      </c>
      <c r="H182" s="11" t="s">
        <v>316</v>
      </c>
      <c r="I182" s="43" t="str">
        <f t="shared" si="52"/>
        <v xml:space="preserve"> SUAPE/DMS</v>
      </c>
      <c r="J182" s="12" t="s">
        <v>273</v>
      </c>
      <c r="K182" s="12" t="s">
        <v>258</v>
      </c>
      <c r="L182" s="12" t="s">
        <v>274</v>
      </c>
      <c r="M182" s="38">
        <v>4307.18</v>
      </c>
      <c r="N182" s="38">
        <v>1693.06</v>
      </c>
      <c r="O182" s="48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30">
      <c r="A183" s="7" t="str">
        <f t="shared" si="40"/>
        <v>Suape</v>
      </c>
      <c r="B183" s="7" t="str">
        <f t="shared" si="41"/>
        <v>Suape</v>
      </c>
      <c r="C183" s="8" t="str">
        <f t="shared" si="50"/>
        <v>PRESTAÇÃO DE SERVIÇO CONTINUADO DE VIGILÂNCIA ARMADA</v>
      </c>
      <c r="D183" s="9" t="s">
        <v>317</v>
      </c>
      <c r="E183" s="10">
        <v>2021</v>
      </c>
      <c r="F183" s="8" t="s">
        <v>270</v>
      </c>
      <c r="G183" s="8" t="str">
        <f t="shared" si="51"/>
        <v>15.195.617/0001-87</v>
      </c>
      <c r="H183" s="45" t="s">
        <v>318</v>
      </c>
      <c r="I183" s="43" t="str">
        <f t="shared" si="52"/>
        <v xml:space="preserve"> SUAPE/DMS</v>
      </c>
      <c r="J183" s="12" t="s">
        <v>273</v>
      </c>
      <c r="K183" s="12" t="s">
        <v>258</v>
      </c>
      <c r="L183" s="12" t="s">
        <v>274</v>
      </c>
      <c r="M183" s="38">
        <v>4307.18</v>
      </c>
      <c r="N183" s="38">
        <v>1693.06</v>
      </c>
      <c r="O183" s="48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30">
      <c r="A184" s="7" t="str">
        <f t="shared" si="40"/>
        <v>Suape</v>
      </c>
      <c r="B184" s="7" t="str">
        <f t="shared" si="41"/>
        <v>Suape</v>
      </c>
      <c r="C184" s="8" t="str">
        <f t="shared" si="50"/>
        <v>PRESTAÇÃO DE SERVIÇO CONTINUADO DE VIGILÂNCIA ARMADA</v>
      </c>
      <c r="D184" s="9" t="s">
        <v>319</v>
      </c>
      <c r="E184" s="10">
        <v>2021</v>
      </c>
      <c r="F184" s="8" t="s">
        <v>270</v>
      </c>
      <c r="G184" s="8" t="str">
        <f t="shared" si="51"/>
        <v>15.195.617/0001-87</v>
      </c>
      <c r="H184" s="11" t="s">
        <v>320</v>
      </c>
      <c r="I184" s="43" t="str">
        <f t="shared" si="52"/>
        <v xml:space="preserve"> SUAPE/DMS</v>
      </c>
      <c r="J184" s="12" t="s">
        <v>273</v>
      </c>
      <c r="K184" s="12" t="s">
        <v>258</v>
      </c>
      <c r="L184" s="12" t="s">
        <v>278</v>
      </c>
      <c r="M184" s="38">
        <v>4307.18</v>
      </c>
      <c r="N184" s="38">
        <f>1693.06+93.47</f>
        <v>1786.53</v>
      </c>
      <c r="O184" s="48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30">
      <c r="A185" s="7" t="str">
        <f t="shared" si="40"/>
        <v>Suape</v>
      </c>
      <c r="B185" s="7" t="str">
        <f t="shared" si="41"/>
        <v>Suape</v>
      </c>
      <c r="C185" s="8" t="str">
        <f t="shared" si="50"/>
        <v>PRESTAÇÃO DE SERVIÇO CONTINUADO DE VIGILÂNCIA ARMADA</v>
      </c>
      <c r="D185" s="9" t="s">
        <v>321</v>
      </c>
      <c r="E185" s="10">
        <v>2021</v>
      </c>
      <c r="F185" s="8" t="s">
        <v>270</v>
      </c>
      <c r="G185" s="8" t="str">
        <f t="shared" si="51"/>
        <v>15.195.617/0001-87</v>
      </c>
      <c r="H185" s="45" t="s">
        <v>322</v>
      </c>
      <c r="I185" s="43" t="str">
        <f t="shared" si="52"/>
        <v xml:space="preserve"> SUAPE/DMS</v>
      </c>
      <c r="J185" s="12" t="s">
        <v>273</v>
      </c>
      <c r="K185" s="12" t="s">
        <v>258</v>
      </c>
      <c r="L185" s="12" t="s">
        <v>274</v>
      </c>
      <c r="M185" s="38">
        <v>4307.18</v>
      </c>
      <c r="N185" s="38">
        <v>1693.06</v>
      </c>
      <c r="O185" s="48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30">
      <c r="A186" s="7" t="str">
        <f t="shared" si="40"/>
        <v>Suape</v>
      </c>
      <c r="B186" s="7" t="str">
        <f t="shared" si="41"/>
        <v>Suape</v>
      </c>
      <c r="C186" s="8" t="str">
        <f t="shared" si="50"/>
        <v>PRESTAÇÃO DE SERVIÇO CONTINUADO DE VIGILÂNCIA ARMADA</v>
      </c>
      <c r="D186" s="9" t="s">
        <v>323</v>
      </c>
      <c r="E186" s="10">
        <v>2021</v>
      </c>
      <c r="F186" s="8" t="s">
        <v>270</v>
      </c>
      <c r="G186" s="8" t="str">
        <f t="shared" si="51"/>
        <v>15.195.617/0001-87</v>
      </c>
      <c r="H186" s="11" t="s">
        <v>324</v>
      </c>
      <c r="I186" s="43" t="str">
        <f t="shared" si="52"/>
        <v xml:space="preserve"> SUAPE/DMS</v>
      </c>
      <c r="J186" s="12" t="s">
        <v>273</v>
      </c>
      <c r="K186" s="12" t="s">
        <v>258</v>
      </c>
      <c r="L186" s="12" t="s">
        <v>278</v>
      </c>
      <c r="M186" s="38">
        <v>4307.18</v>
      </c>
      <c r="N186" s="38">
        <f>1693.06+93.47</f>
        <v>1786.53</v>
      </c>
      <c r="O186" s="48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30">
      <c r="A187" s="7" t="str">
        <f t="shared" si="40"/>
        <v>Suape</v>
      </c>
      <c r="B187" s="7" t="str">
        <f t="shared" si="41"/>
        <v>Suape</v>
      </c>
      <c r="C187" s="8" t="str">
        <f t="shared" si="50"/>
        <v>PRESTAÇÃO DE SERVIÇO CONTINUADO DE VIGILÂNCIA ARMADA</v>
      </c>
      <c r="D187" s="9" t="s">
        <v>325</v>
      </c>
      <c r="E187" s="10">
        <v>2021</v>
      </c>
      <c r="F187" s="8" t="s">
        <v>270</v>
      </c>
      <c r="G187" s="8" t="str">
        <f t="shared" si="51"/>
        <v>15.195.617/0001-87</v>
      </c>
      <c r="H187" s="45" t="s">
        <v>326</v>
      </c>
      <c r="I187" s="43" t="str">
        <f t="shared" si="52"/>
        <v xml:space="preserve"> SUAPE/DMS</v>
      </c>
      <c r="J187" s="12" t="s">
        <v>273</v>
      </c>
      <c r="K187" s="12" t="s">
        <v>258</v>
      </c>
      <c r="L187" s="12" t="s">
        <v>274</v>
      </c>
      <c r="M187" s="38">
        <v>4307.18</v>
      </c>
      <c r="N187" s="38">
        <v>1693.06</v>
      </c>
      <c r="O187" s="48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30">
      <c r="A188" s="7" t="str">
        <f t="shared" si="40"/>
        <v>Suape</v>
      </c>
      <c r="B188" s="7" t="str">
        <f t="shared" si="41"/>
        <v>Suape</v>
      </c>
      <c r="C188" s="8" t="str">
        <f t="shared" si="50"/>
        <v>PRESTAÇÃO DE SERVIÇO CONTINUADO DE VIGILÂNCIA ARMADA</v>
      </c>
      <c r="D188" s="9" t="s">
        <v>327</v>
      </c>
      <c r="E188" s="10">
        <v>2021</v>
      </c>
      <c r="F188" s="8" t="s">
        <v>270</v>
      </c>
      <c r="G188" s="8" t="str">
        <f t="shared" si="51"/>
        <v>15.195.617/0001-87</v>
      </c>
      <c r="H188" s="11" t="s">
        <v>328</v>
      </c>
      <c r="I188" s="43" t="str">
        <f t="shared" si="52"/>
        <v xml:space="preserve"> SUAPE/DMS</v>
      </c>
      <c r="J188" s="12" t="s">
        <v>273</v>
      </c>
      <c r="K188" s="12" t="s">
        <v>258</v>
      </c>
      <c r="L188" s="12" t="s">
        <v>278</v>
      </c>
      <c r="M188" s="38">
        <v>4307.18</v>
      </c>
      <c r="N188" s="38">
        <f>1693.06+93.47</f>
        <v>1786.53</v>
      </c>
      <c r="O188" s="48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30">
      <c r="A189" s="7" t="str">
        <f t="shared" si="40"/>
        <v>Suape</v>
      </c>
      <c r="B189" s="7" t="str">
        <f t="shared" si="41"/>
        <v>Suape</v>
      </c>
      <c r="C189" s="8" t="str">
        <f t="shared" si="50"/>
        <v>PRESTAÇÃO DE SERVIÇO CONTINUADO DE VIGILÂNCIA ARMADA</v>
      </c>
      <c r="D189" s="9" t="s">
        <v>329</v>
      </c>
      <c r="E189" s="10">
        <v>2021</v>
      </c>
      <c r="F189" s="8" t="s">
        <v>270</v>
      </c>
      <c r="G189" s="8" t="str">
        <f t="shared" si="51"/>
        <v>15.195.617/0001-87</v>
      </c>
      <c r="H189" s="45" t="s">
        <v>330</v>
      </c>
      <c r="I189" s="43" t="str">
        <f t="shared" si="52"/>
        <v xml:space="preserve"> SUAPE/DMS</v>
      </c>
      <c r="J189" s="12" t="s">
        <v>273</v>
      </c>
      <c r="K189" s="12" t="s">
        <v>258</v>
      </c>
      <c r="L189" s="12" t="s">
        <v>278</v>
      </c>
      <c r="M189" s="38">
        <v>4307.18</v>
      </c>
      <c r="N189" s="38">
        <f>1693.06+93.47</f>
        <v>1786.53</v>
      </c>
      <c r="O189" s="48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30">
      <c r="A190" s="7" t="str">
        <f t="shared" si="40"/>
        <v>Suape</v>
      </c>
      <c r="B190" s="7" t="str">
        <f t="shared" si="41"/>
        <v>Suape</v>
      </c>
      <c r="C190" s="8" t="str">
        <f t="shared" si="50"/>
        <v>PRESTAÇÃO DE SERVIÇO CONTINUADO DE VIGILÂNCIA ARMADA</v>
      </c>
      <c r="D190" s="9" t="s">
        <v>331</v>
      </c>
      <c r="E190" s="10">
        <v>2021</v>
      </c>
      <c r="F190" s="8" t="s">
        <v>270</v>
      </c>
      <c r="G190" s="8" t="str">
        <f t="shared" si="51"/>
        <v>15.195.617/0001-87</v>
      </c>
      <c r="H190" s="11" t="s">
        <v>332</v>
      </c>
      <c r="I190" s="43" t="str">
        <f t="shared" si="52"/>
        <v xml:space="preserve"> SUAPE/DMS</v>
      </c>
      <c r="J190" s="12" t="s">
        <v>273</v>
      </c>
      <c r="K190" s="12" t="s">
        <v>258</v>
      </c>
      <c r="L190" s="12" t="s">
        <v>274</v>
      </c>
      <c r="M190" s="38">
        <v>4307.18</v>
      </c>
      <c r="N190" s="38">
        <v>1693.06</v>
      </c>
      <c r="O190" s="48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30">
      <c r="A191" s="7" t="str">
        <f t="shared" si="40"/>
        <v>Suape</v>
      </c>
      <c r="B191" s="7" t="str">
        <f t="shared" si="41"/>
        <v>Suape</v>
      </c>
      <c r="C191" s="8" t="str">
        <f t="shared" si="50"/>
        <v>PRESTAÇÃO DE SERVIÇO CONTINUADO DE VIGILÂNCIA ARMADA</v>
      </c>
      <c r="D191" s="9" t="s">
        <v>333</v>
      </c>
      <c r="E191" s="10">
        <v>2021</v>
      </c>
      <c r="F191" s="8" t="s">
        <v>270</v>
      </c>
      <c r="G191" s="8" t="str">
        <f t="shared" si="51"/>
        <v>15.195.617/0001-87</v>
      </c>
      <c r="H191" s="45" t="s">
        <v>334</v>
      </c>
      <c r="I191" s="43" t="str">
        <f t="shared" si="52"/>
        <v xml:space="preserve"> SUAPE/DMS</v>
      </c>
      <c r="J191" s="12" t="s">
        <v>273</v>
      </c>
      <c r="K191" s="12" t="s">
        <v>258</v>
      </c>
      <c r="L191" s="12" t="s">
        <v>274</v>
      </c>
      <c r="M191" s="38">
        <v>4307.18</v>
      </c>
      <c r="N191" s="38">
        <v>1693.06</v>
      </c>
      <c r="O191" s="48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30">
      <c r="A192" s="7" t="str">
        <f t="shared" si="40"/>
        <v>Suape</v>
      </c>
      <c r="B192" s="7" t="str">
        <f t="shared" si="41"/>
        <v>Suape</v>
      </c>
      <c r="C192" s="8" t="str">
        <f t="shared" si="50"/>
        <v>PRESTAÇÃO DE SERVIÇO CONTINUADO DE VIGILÂNCIA ARMADA</v>
      </c>
      <c r="D192" s="9" t="s">
        <v>335</v>
      </c>
      <c r="E192" s="10">
        <v>2021</v>
      </c>
      <c r="F192" s="8" t="s">
        <v>270</v>
      </c>
      <c r="G192" s="8" t="str">
        <f t="shared" si="51"/>
        <v>15.195.617/0001-87</v>
      </c>
      <c r="H192" s="11" t="s">
        <v>336</v>
      </c>
      <c r="I192" s="43" t="str">
        <f t="shared" si="52"/>
        <v xml:space="preserve"> SUAPE/DMS</v>
      </c>
      <c r="J192" s="12" t="s">
        <v>273</v>
      </c>
      <c r="K192" s="12" t="s">
        <v>258</v>
      </c>
      <c r="L192" s="12" t="s">
        <v>274</v>
      </c>
      <c r="M192" s="38">
        <v>4307.18</v>
      </c>
      <c r="N192" s="38">
        <v>1693.06</v>
      </c>
      <c r="O192" s="48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30">
      <c r="A193" s="7" t="str">
        <f t="shared" si="40"/>
        <v>Suape</v>
      </c>
      <c r="B193" s="7" t="str">
        <f t="shared" si="41"/>
        <v>Suape</v>
      </c>
      <c r="C193" s="8" t="str">
        <f t="shared" si="50"/>
        <v>PRESTAÇÃO DE SERVIÇO CONTINUADO DE VIGILÂNCIA ARMADA</v>
      </c>
      <c r="D193" s="9" t="s">
        <v>337</v>
      </c>
      <c r="E193" s="10">
        <v>2021</v>
      </c>
      <c r="F193" s="8" t="s">
        <v>270</v>
      </c>
      <c r="G193" s="8" t="str">
        <f t="shared" si="51"/>
        <v>15.195.617/0001-87</v>
      </c>
      <c r="H193" s="45" t="s">
        <v>338</v>
      </c>
      <c r="I193" s="43" t="str">
        <f t="shared" si="52"/>
        <v xml:space="preserve"> SUAPE/DMS</v>
      </c>
      <c r="J193" s="12" t="s">
        <v>273</v>
      </c>
      <c r="K193" s="12" t="s">
        <v>258</v>
      </c>
      <c r="L193" s="12" t="s">
        <v>278</v>
      </c>
      <c r="M193" s="38">
        <v>4307.18</v>
      </c>
      <c r="N193" s="38">
        <f>1693.06+93.47</f>
        <v>1786.53</v>
      </c>
      <c r="O193" s="48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30">
      <c r="A194" s="7" t="str">
        <f t="shared" si="40"/>
        <v>Suape</v>
      </c>
      <c r="B194" s="7" t="str">
        <f t="shared" si="41"/>
        <v>Suape</v>
      </c>
      <c r="C194" s="8" t="str">
        <f t="shared" ref="C194:C225" si="53">C193</f>
        <v>PRESTAÇÃO DE SERVIÇO CONTINUADO DE VIGILÂNCIA ARMADA</v>
      </c>
      <c r="D194" s="9" t="s">
        <v>339</v>
      </c>
      <c r="E194" s="10">
        <v>2021</v>
      </c>
      <c r="F194" s="8" t="s">
        <v>270</v>
      </c>
      <c r="G194" s="8" t="str">
        <f t="shared" ref="G194:G225" si="54">G193</f>
        <v>15.195.617/0001-87</v>
      </c>
      <c r="H194" s="11" t="s">
        <v>340</v>
      </c>
      <c r="I194" s="43" t="str">
        <f t="shared" ref="I194:I225" si="55">I193</f>
        <v xml:space="preserve"> SUAPE/DMS</v>
      </c>
      <c r="J194" s="12" t="s">
        <v>273</v>
      </c>
      <c r="K194" s="12" t="s">
        <v>258</v>
      </c>
      <c r="L194" s="12" t="s">
        <v>274</v>
      </c>
      <c r="M194" s="38">
        <v>4307.18</v>
      </c>
      <c r="N194" s="38">
        <v>1693.06</v>
      </c>
      <c r="O194" s="48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30">
      <c r="A195" s="7" t="str">
        <f t="shared" si="40"/>
        <v>Suape</v>
      </c>
      <c r="B195" s="7" t="str">
        <f t="shared" si="41"/>
        <v>Suape</v>
      </c>
      <c r="C195" s="8" t="str">
        <f t="shared" si="53"/>
        <v>PRESTAÇÃO DE SERVIÇO CONTINUADO DE VIGILÂNCIA ARMADA</v>
      </c>
      <c r="D195" s="9" t="s">
        <v>341</v>
      </c>
      <c r="E195" s="10">
        <v>2021</v>
      </c>
      <c r="F195" s="8" t="s">
        <v>270</v>
      </c>
      <c r="G195" s="8" t="str">
        <f t="shared" si="54"/>
        <v>15.195.617/0001-87</v>
      </c>
      <c r="H195" s="45" t="s">
        <v>342</v>
      </c>
      <c r="I195" s="43" t="str">
        <f t="shared" si="55"/>
        <v xml:space="preserve"> SUAPE/DMS</v>
      </c>
      <c r="J195" s="12" t="s">
        <v>273</v>
      </c>
      <c r="K195" s="12" t="s">
        <v>258</v>
      </c>
      <c r="L195" s="12" t="s">
        <v>278</v>
      </c>
      <c r="M195" s="38">
        <v>4307.18</v>
      </c>
      <c r="N195" s="38">
        <f>1693.06+93.47</f>
        <v>1786.53</v>
      </c>
      <c r="O195" s="48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30">
      <c r="A196" s="7" t="str">
        <f t="shared" si="40"/>
        <v>Suape</v>
      </c>
      <c r="B196" s="7" t="str">
        <f t="shared" si="41"/>
        <v>Suape</v>
      </c>
      <c r="C196" s="8" t="str">
        <f t="shared" si="53"/>
        <v>PRESTAÇÃO DE SERVIÇO CONTINUADO DE VIGILÂNCIA ARMADA</v>
      </c>
      <c r="D196" s="9" t="s">
        <v>343</v>
      </c>
      <c r="E196" s="10">
        <v>2021</v>
      </c>
      <c r="F196" s="8" t="s">
        <v>270</v>
      </c>
      <c r="G196" s="8" t="str">
        <f t="shared" si="54"/>
        <v>15.195.617/0001-87</v>
      </c>
      <c r="H196" s="11" t="s">
        <v>344</v>
      </c>
      <c r="I196" s="43" t="str">
        <f t="shared" si="55"/>
        <v xml:space="preserve"> SUAPE/DMS</v>
      </c>
      <c r="J196" s="12" t="s">
        <v>273</v>
      </c>
      <c r="K196" s="12" t="s">
        <v>258</v>
      </c>
      <c r="L196" s="12" t="s">
        <v>278</v>
      </c>
      <c r="M196" s="38">
        <v>4307.18</v>
      </c>
      <c r="N196" s="38">
        <f>1693.06+93.47</f>
        <v>1786.53</v>
      </c>
      <c r="O196" s="48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30">
      <c r="A197" s="7" t="str">
        <f t="shared" si="40"/>
        <v>Suape</v>
      </c>
      <c r="B197" s="7" t="str">
        <f t="shared" si="41"/>
        <v>Suape</v>
      </c>
      <c r="C197" s="8" t="str">
        <f t="shared" si="53"/>
        <v>PRESTAÇÃO DE SERVIÇO CONTINUADO DE VIGILÂNCIA ARMADA</v>
      </c>
      <c r="D197" s="9" t="s">
        <v>345</v>
      </c>
      <c r="E197" s="10">
        <v>2021</v>
      </c>
      <c r="F197" s="8" t="s">
        <v>270</v>
      </c>
      <c r="G197" s="8" t="str">
        <f t="shared" si="54"/>
        <v>15.195.617/0001-87</v>
      </c>
      <c r="H197" s="45" t="s">
        <v>346</v>
      </c>
      <c r="I197" s="43" t="str">
        <f t="shared" si="55"/>
        <v xml:space="preserve"> SUAPE/DMS</v>
      </c>
      <c r="J197" s="12" t="s">
        <v>273</v>
      </c>
      <c r="K197" s="12" t="s">
        <v>258</v>
      </c>
      <c r="L197" s="12" t="s">
        <v>274</v>
      </c>
      <c r="M197" s="38">
        <v>4307.18</v>
      </c>
      <c r="N197" s="38">
        <v>1693.06</v>
      </c>
      <c r="O197" s="48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30">
      <c r="A198" s="7" t="str">
        <f t="shared" si="40"/>
        <v>Suape</v>
      </c>
      <c r="B198" s="7" t="str">
        <f t="shared" si="41"/>
        <v>Suape</v>
      </c>
      <c r="C198" s="8" t="str">
        <f t="shared" si="53"/>
        <v>PRESTAÇÃO DE SERVIÇO CONTINUADO DE VIGILÂNCIA ARMADA</v>
      </c>
      <c r="D198" s="9" t="s">
        <v>347</v>
      </c>
      <c r="E198" s="10">
        <v>2021</v>
      </c>
      <c r="F198" s="8" t="s">
        <v>270</v>
      </c>
      <c r="G198" s="8" t="str">
        <f t="shared" si="54"/>
        <v>15.195.617/0001-87</v>
      </c>
      <c r="H198" s="11" t="s">
        <v>348</v>
      </c>
      <c r="I198" s="43" t="str">
        <f t="shared" si="55"/>
        <v xml:space="preserve"> SUAPE/DMS</v>
      </c>
      <c r="J198" s="12" t="s">
        <v>273</v>
      </c>
      <c r="K198" s="12" t="s">
        <v>258</v>
      </c>
      <c r="L198" s="12" t="s">
        <v>274</v>
      </c>
      <c r="M198" s="38">
        <v>4307.18</v>
      </c>
      <c r="N198" s="38">
        <v>1693.06</v>
      </c>
      <c r="O198" s="48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30">
      <c r="A199" s="7" t="str">
        <f t="shared" si="40"/>
        <v>Suape</v>
      </c>
      <c r="B199" s="7" t="str">
        <f t="shared" si="41"/>
        <v>Suape</v>
      </c>
      <c r="C199" s="8" t="str">
        <f t="shared" si="53"/>
        <v>PRESTAÇÃO DE SERVIÇO CONTINUADO DE VIGILÂNCIA ARMADA</v>
      </c>
      <c r="D199" s="9" t="s">
        <v>349</v>
      </c>
      <c r="E199" s="10">
        <v>2021</v>
      </c>
      <c r="F199" s="8" t="s">
        <v>270</v>
      </c>
      <c r="G199" s="8" t="str">
        <f t="shared" si="54"/>
        <v>15.195.617/0001-87</v>
      </c>
      <c r="H199" s="45" t="s">
        <v>350</v>
      </c>
      <c r="I199" s="43" t="str">
        <f t="shared" si="55"/>
        <v xml:space="preserve"> SUAPE/DMS</v>
      </c>
      <c r="J199" s="12" t="s">
        <v>273</v>
      </c>
      <c r="K199" s="12" t="s">
        <v>258</v>
      </c>
      <c r="L199" s="12" t="s">
        <v>278</v>
      </c>
      <c r="M199" s="38">
        <v>4307.18</v>
      </c>
      <c r="N199" s="38">
        <f>1693.06+93.47</f>
        <v>1786.53</v>
      </c>
      <c r="O199" s="48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30">
      <c r="A200" s="7" t="str">
        <f t="shared" si="40"/>
        <v>Suape</v>
      </c>
      <c r="B200" s="7" t="str">
        <f t="shared" si="41"/>
        <v>Suape</v>
      </c>
      <c r="C200" s="8" t="str">
        <f t="shared" si="53"/>
        <v>PRESTAÇÃO DE SERVIÇO CONTINUADO DE VIGILÂNCIA ARMADA</v>
      </c>
      <c r="D200" s="9" t="s">
        <v>351</v>
      </c>
      <c r="E200" s="10">
        <v>2021</v>
      </c>
      <c r="F200" s="8" t="s">
        <v>270</v>
      </c>
      <c r="G200" s="8" t="str">
        <f t="shared" si="54"/>
        <v>15.195.617/0001-87</v>
      </c>
      <c r="H200" s="11" t="s">
        <v>352</v>
      </c>
      <c r="I200" s="43" t="str">
        <f t="shared" si="55"/>
        <v xml:space="preserve"> SUAPE/DMS</v>
      </c>
      <c r="J200" s="12" t="s">
        <v>273</v>
      </c>
      <c r="K200" s="12" t="s">
        <v>258</v>
      </c>
      <c r="L200" s="12" t="s">
        <v>278</v>
      </c>
      <c r="M200" s="38">
        <v>4307.18</v>
      </c>
      <c r="N200" s="38">
        <f>1693.06+93.47</f>
        <v>1786.53</v>
      </c>
      <c r="O200" s="48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30">
      <c r="A201" s="7" t="str">
        <f t="shared" si="40"/>
        <v>Suape</v>
      </c>
      <c r="B201" s="7" t="str">
        <f t="shared" si="41"/>
        <v>Suape</v>
      </c>
      <c r="C201" s="8" t="str">
        <f t="shared" si="53"/>
        <v>PRESTAÇÃO DE SERVIÇO CONTINUADO DE VIGILÂNCIA ARMADA</v>
      </c>
      <c r="D201" s="9" t="s">
        <v>353</v>
      </c>
      <c r="E201" s="10">
        <v>2021</v>
      </c>
      <c r="F201" s="8" t="s">
        <v>270</v>
      </c>
      <c r="G201" s="8" t="str">
        <f t="shared" si="54"/>
        <v>15.195.617/0001-87</v>
      </c>
      <c r="H201" s="45" t="s">
        <v>354</v>
      </c>
      <c r="I201" s="43" t="str">
        <f t="shared" si="55"/>
        <v xml:space="preserve"> SUAPE/DMS</v>
      </c>
      <c r="J201" s="12" t="s">
        <v>273</v>
      </c>
      <c r="K201" s="12" t="s">
        <v>258</v>
      </c>
      <c r="L201" s="12" t="s">
        <v>278</v>
      </c>
      <c r="M201" s="38">
        <v>4307.18</v>
      </c>
      <c r="N201" s="38">
        <f>1693.06+93.47</f>
        <v>1786.53</v>
      </c>
      <c r="O201" s="48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30">
      <c r="A202" s="7" t="str">
        <f t="shared" si="40"/>
        <v>Suape</v>
      </c>
      <c r="B202" s="7" t="str">
        <f t="shared" si="41"/>
        <v>Suape</v>
      </c>
      <c r="C202" s="8" t="str">
        <f t="shared" si="53"/>
        <v>PRESTAÇÃO DE SERVIÇO CONTINUADO DE VIGILÂNCIA ARMADA</v>
      </c>
      <c r="D202" s="9" t="s">
        <v>355</v>
      </c>
      <c r="E202" s="10">
        <v>2021</v>
      </c>
      <c r="F202" s="8" t="s">
        <v>270</v>
      </c>
      <c r="G202" s="8" t="str">
        <f t="shared" si="54"/>
        <v>15.195.617/0001-87</v>
      </c>
      <c r="H202" s="11" t="s">
        <v>356</v>
      </c>
      <c r="I202" s="43" t="str">
        <f t="shared" si="55"/>
        <v xml:space="preserve"> SUAPE/DMS</v>
      </c>
      <c r="J202" s="12" t="s">
        <v>273</v>
      </c>
      <c r="K202" s="12" t="s">
        <v>258</v>
      </c>
      <c r="L202" s="12" t="s">
        <v>274</v>
      </c>
      <c r="M202" s="38">
        <v>4307.18</v>
      </c>
      <c r="N202" s="38">
        <v>1693.06</v>
      </c>
      <c r="O202" s="48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30">
      <c r="A203" s="7" t="str">
        <f t="shared" si="40"/>
        <v>Suape</v>
      </c>
      <c r="B203" s="7" t="str">
        <f t="shared" si="41"/>
        <v>Suape</v>
      </c>
      <c r="C203" s="8" t="str">
        <f t="shared" si="53"/>
        <v>PRESTAÇÃO DE SERVIÇO CONTINUADO DE VIGILÂNCIA ARMADA</v>
      </c>
      <c r="D203" s="9" t="s">
        <v>357</v>
      </c>
      <c r="E203" s="10">
        <v>2021</v>
      </c>
      <c r="F203" s="8" t="s">
        <v>270</v>
      </c>
      <c r="G203" s="8" t="str">
        <f t="shared" si="54"/>
        <v>15.195.617/0001-87</v>
      </c>
      <c r="H203" s="45" t="s">
        <v>358</v>
      </c>
      <c r="I203" s="43" t="str">
        <f t="shared" si="55"/>
        <v xml:space="preserve"> SUAPE/DMS</v>
      </c>
      <c r="J203" s="12" t="s">
        <v>273</v>
      </c>
      <c r="K203" s="12" t="s">
        <v>258</v>
      </c>
      <c r="L203" s="12" t="s">
        <v>274</v>
      </c>
      <c r="M203" s="38">
        <v>4307.18</v>
      </c>
      <c r="N203" s="38">
        <v>1693.06</v>
      </c>
      <c r="O203" s="48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30">
      <c r="A204" s="7" t="str">
        <f t="shared" si="40"/>
        <v>Suape</v>
      </c>
      <c r="B204" s="7" t="str">
        <f t="shared" si="41"/>
        <v>Suape</v>
      </c>
      <c r="C204" s="8" t="str">
        <f t="shared" si="53"/>
        <v>PRESTAÇÃO DE SERVIÇO CONTINUADO DE VIGILÂNCIA ARMADA</v>
      </c>
      <c r="D204" s="9" t="s">
        <v>359</v>
      </c>
      <c r="E204" s="10">
        <v>2021</v>
      </c>
      <c r="F204" s="8" t="s">
        <v>270</v>
      </c>
      <c r="G204" s="8" t="str">
        <f t="shared" si="54"/>
        <v>15.195.617/0001-87</v>
      </c>
      <c r="H204" s="11" t="s">
        <v>360</v>
      </c>
      <c r="I204" s="43" t="str">
        <f t="shared" si="55"/>
        <v xml:space="preserve"> SUAPE/DMS</v>
      </c>
      <c r="J204" s="12" t="s">
        <v>273</v>
      </c>
      <c r="K204" s="12" t="s">
        <v>258</v>
      </c>
      <c r="L204" s="12" t="s">
        <v>278</v>
      </c>
      <c r="M204" s="38">
        <v>4307.18</v>
      </c>
      <c r="N204" s="38">
        <f>1693.06+93.47</f>
        <v>1786.53</v>
      </c>
      <c r="O204" s="48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30">
      <c r="A205" s="7" t="str">
        <f t="shared" si="40"/>
        <v>Suape</v>
      </c>
      <c r="B205" s="7" t="str">
        <f t="shared" si="41"/>
        <v>Suape</v>
      </c>
      <c r="C205" s="8" t="str">
        <f t="shared" si="53"/>
        <v>PRESTAÇÃO DE SERVIÇO CONTINUADO DE VIGILÂNCIA ARMADA</v>
      </c>
      <c r="D205" s="9" t="s">
        <v>361</v>
      </c>
      <c r="E205" s="10">
        <v>2021</v>
      </c>
      <c r="F205" s="8" t="s">
        <v>270</v>
      </c>
      <c r="G205" s="8" t="str">
        <f t="shared" si="54"/>
        <v>15.195.617/0001-87</v>
      </c>
      <c r="H205" s="45" t="s">
        <v>362</v>
      </c>
      <c r="I205" s="43" t="str">
        <f t="shared" si="55"/>
        <v xml:space="preserve"> SUAPE/DMS</v>
      </c>
      <c r="J205" s="12" t="s">
        <v>273</v>
      </c>
      <c r="K205" s="12" t="s">
        <v>258</v>
      </c>
      <c r="L205" s="12" t="s">
        <v>278</v>
      </c>
      <c r="M205" s="38">
        <v>4307.18</v>
      </c>
      <c r="N205" s="38">
        <f>1693.06+93.47</f>
        <v>1786.53</v>
      </c>
      <c r="O205" s="48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30">
      <c r="A206" s="7" t="str">
        <f t="shared" si="40"/>
        <v>Suape</v>
      </c>
      <c r="B206" s="7" t="str">
        <f t="shared" si="41"/>
        <v>Suape</v>
      </c>
      <c r="C206" s="8" t="str">
        <f t="shared" si="53"/>
        <v>PRESTAÇÃO DE SERVIÇO CONTINUADO DE VIGILÂNCIA ARMADA</v>
      </c>
      <c r="D206" s="9" t="s">
        <v>363</v>
      </c>
      <c r="E206" s="10">
        <v>2021</v>
      </c>
      <c r="F206" s="8" t="s">
        <v>270</v>
      </c>
      <c r="G206" s="8" t="str">
        <f t="shared" si="54"/>
        <v>15.195.617/0001-87</v>
      </c>
      <c r="H206" s="11" t="s">
        <v>364</v>
      </c>
      <c r="I206" s="43" t="str">
        <f t="shared" si="55"/>
        <v xml:space="preserve"> SUAPE/DMS</v>
      </c>
      <c r="J206" s="12" t="s">
        <v>273</v>
      </c>
      <c r="K206" s="12" t="s">
        <v>258</v>
      </c>
      <c r="L206" s="12" t="s">
        <v>274</v>
      </c>
      <c r="M206" s="38">
        <v>4307.18</v>
      </c>
      <c r="N206" s="38">
        <v>1693.06</v>
      </c>
      <c r="O206" s="48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30">
      <c r="A207" s="7" t="str">
        <f t="shared" ref="A207:A270" si="56">A206</f>
        <v>Suape</v>
      </c>
      <c r="B207" s="7" t="str">
        <f t="shared" ref="B207:B270" si="57">B206</f>
        <v>Suape</v>
      </c>
      <c r="C207" s="8" t="str">
        <f t="shared" si="53"/>
        <v>PRESTAÇÃO DE SERVIÇO CONTINUADO DE VIGILÂNCIA ARMADA</v>
      </c>
      <c r="D207" s="9" t="s">
        <v>365</v>
      </c>
      <c r="E207" s="10">
        <v>2021</v>
      </c>
      <c r="F207" s="8" t="s">
        <v>270</v>
      </c>
      <c r="G207" s="8" t="str">
        <f t="shared" si="54"/>
        <v>15.195.617/0001-87</v>
      </c>
      <c r="H207" s="45" t="s">
        <v>366</v>
      </c>
      <c r="I207" s="43" t="str">
        <f t="shared" si="55"/>
        <v xml:space="preserve"> SUAPE/DMS</v>
      </c>
      <c r="J207" s="12" t="s">
        <v>273</v>
      </c>
      <c r="K207" s="12" t="s">
        <v>258</v>
      </c>
      <c r="L207" s="12" t="s">
        <v>278</v>
      </c>
      <c r="M207" s="38">
        <v>4307.18</v>
      </c>
      <c r="N207" s="38">
        <f>1693.06+93.47</f>
        <v>1786.53</v>
      </c>
      <c r="O207" s="48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30">
      <c r="A208" s="7" t="str">
        <f t="shared" si="56"/>
        <v>Suape</v>
      </c>
      <c r="B208" s="7" t="str">
        <f t="shared" si="57"/>
        <v>Suape</v>
      </c>
      <c r="C208" s="8" t="str">
        <f t="shared" si="53"/>
        <v>PRESTAÇÃO DE SERVIÇO CONTINUADO DE VIGILÂNCIA ARMADA</v>
      </c>
      <c r="D208" s="9" t="s">
        <v>367</v>
      </c>
      <c r="E208" s="10">
        <v>2021</v>
      </c>
      <c r="F208" s="8" t="s">
        <v>270</v>
      </c>
      <c r="G208" s="8" t="str">
        <f t="shared" si="54"/>
        <v>15.195.617/0001-87</v>
      </c>
      <c r="H208" s="11" t="s">
        <v>368</v>
      </c>
      <c r="I208" s="43" t="str">
        <f t="shared" si="55"/>
        <v xml:space="preserve"> SUAPE/DMS</v>
      </c>
      <c r="J208" s="12" t="s">
        <v>273</v>
      </c>
      <c r="K208" s="12" t="s">
        <v>258</v>
      </c>
      <c r="L208" s="12" t="s">
        <v>274</v>
      </c>
      <c r="M208" s="38">
        <v>4307.18</v>
      </c>
      <c r="N208" s="38">
        <v>1693.06</v>
      </c>
      <c r="O208" s="48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30">
      <c r="A209" s="7" t="str">
        <f t="shared" si="56"/>
        <v>Suape</v>
      </c>
      <c r="B209" s="7" t="str">
        <f t="shared" si="57"/>
        <v>Suape</v>
      </c>
      <c r="C209" s="8" t="str">
        <f t="shared" si="53"/>
        <v>PRESTAÇÃO DE SERVIÇO CONTINUADO DE VIGILÂNCIA ARMADA</v>
      </c>
      <c r="D209" s="9" t="s">
        <v>369</v>
      </c>
      <c r="E209" s="10">
        <v>2021</v>
      </c>
      <c r="F209" s="8" t="s">
        <v>270</v>
      </c>
      <c r="G209" s="8" t="str">
        <f t="shared" si="54"/>
        <v>15.195.617/0001-87</v>
      </c>
      <c r="H209" s="45" t="s">
        <v>370</v>
      </c>
      <c r="I209" s="43" t="str">
        <f t="shared" si="55"/>
        <v xml:space="preserve"> SUAPE/DMS</v>
      </c>
      <c r="J209" s="12" t="s">
        <v>273</v>
      </c>
      <c r="K209" s="12" t="s">
        <v>258</v>
      </c>
      <c r="L209" s="12" t="s">
        <v>274</v>
      </c>
      <c r="M209" s="38">
        <v>4307.18</v>
      </c>
      <c r="N209" s="38">
        <v>1693.06</v>
      </c>
      <c r="O209" s="48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30">
      <c r="A210" s="7" t="str">
        <f t="shared" si="56"/>
        <v>Suape</v>
      </c>
      <c r="B210" s="7" t="str">
        <f t="shared" si="57"/>
        <v>Suape</v>
      </c>
      <c r="C210" s="8" t="str">
        <f t="shared" si="53"/>
        <v>PRESTAÇÃO DE SERVIÇO CONTINUADO DE VIGILÂNCIA ARMADA</v>
      </c>
      <c r="D210" s="9" t="s">
        <v>371</v>
      </c>
      <c r="E210" s="10">
        <v>2021</v>
      </c>
      <c r="F210" s="8" t="s">
        <v>270</v>
      </c>
      <c r="G210" s="8" t="str">
        <f t="shared" si="54"/>
        <v>15.195.617/0001-87</v>
      </c>
      <c r="H210" s="11" t="s">
        <v>372</v>
      </c>
      <c r="I210" s="43" t="str">
        <f t="shared" si="55"/>
        <v xml:space="preserve"> SUAPE/DMS</v>
      </c>
      <c r="J210" s="12" t="s">
        <v>273</v>
      </c>
      <c r="K210" s="12" t="s">
        <v>258</v>
      </c>
      <c r="L210" s="12" t="s">
        <v>274</v>
      </c>
      <c r="M210" s="38">
        <v>4307.18</v>
      </c>
      <c r="N210" s="38">
        <v>1693.06</v>
      </c>
      <c r="O210" s="48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30">
      <c r="A211" s="7" t="str">
        <f t="shared" si="56"/>
        <v>Suape</v>
      </c>
      <c r="B211" s="7" t="str">
        <f t="shared" si="57"/>
        <v>Suape</v>
      </c>
      <c r="C211" s="8" t="str">
        <f t="shared" si="53"/>
        <v>PRESTAÇÃO DE SERVIÇO CONTINUADO DE VIGILÂNCIA ARMADA</v>
      </c>
      <c r="D211" s="9" t="s">
        <v>373</v>
      </c>
      <c r="E211" s="10">
        <v>2021</v>
      </c>
      <c r="F211" s="8" t="s">
        <v>270</v>
      </c>
      <c r="G211" s="8" t="str">
        <f t="shared" si="54"/>
        <v>15.195.617/0001-87</v>
      </c>
      <c r="H211" s="45" t="s">
        <v>374</v>
      </c>
      <c r="I211" s="43" t="str">
        <f t="shared" si="55"/>
        <v xml:space="preserve"> SUAPE/DMS</v>
      </c>
      <c r="J211" s="12" t="s">
        <v>273</v>
      </c>
      <c r="K211" s="12" t="s">
        <v>258</v>
      </c>
      <c r="L211" s="12" t="s">
        <v>278</v>
      </c>
      <c r="M211" s="38">
        <v>4307.18</v>
      </c>
      <c r="N211" s="38">
        <f>1693.06+93.47</f>
        <v>1786.53</v>
      </c>
      <c r="O211" s="48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30">
      <c r="A212" s="7" t="str">
        <f t="shared" si="56"/>
        <v>Suape</v>
      </c>
      <c r="B212" s="7" t="str">
        <f t="shared" si="57"/>
        <v>Suape</v>
      </c>
      <c r="C212" s="8" t="str">
        <f t="shared" si="53"/>
        <v>PRESTAÇÃO DE SERVIÇO CONTINUADO DE VIGILÂNCIA ARMADA</v>
      </c>
      <c r="D212" s="9" t="s">
        <v>375</v>
      </c>
      <c r="E212" s="10">
        <v>2021</v>
      </c>
      <c r="F212" s="8" t="s">
        <v>270</v>
      </c>
      <c r="G212" s="8" t="str">
        <f t="shared" si="54"/>
        <v>15.195.617/0001-87</v>
      </c>
      <c r="H212" s="11" t="s">
        <v>376</v>
      </c>
      <c r="I212" s="43" t="str">
        <f t="shared" si="55"/>
        <v xml:space="preserve"> SUAPE/DMS</v>
      </c>
      <c r="J212" s="12" t="s">
        <v>273</v>
      </c>
      <c r="K212" s="12" t="s">
        <v>258</v>
      </c>
      <c r="L212" s="12" t="s">
        <v>274</v>
      </c>
      <c r="M212" s="38">
        <v>4307.18</v>
      </c>
      <c r="N212" s="38">
        <v>1693.06</v>
      </c>
      <c r="O212" s="48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30">
      <c r="A213" s="7" t="str">
        <f t="shared" si="56"/>
        <v>Suape</v>
      </c>
      <c r="B213" s="7" t="str">
        <f t="shared" si="57"/>
        <v>Suape</v>
      </c>
      <c r="C213" s="8" t="str">
        <f t="shared" si="53"/>
        <v>PRESTAÇÃO DE SERVIÇO CONTINUADO DE VIGILÂNCIA ARMADA</v>
      </c>
      <c r="D213" s="9" t="s">
        <v>377</v>
      </c>
      <c r="E213" s="10">
        <v>2021</v>
      </c>
      <c r="F213" s="8" t="s">
        <v>270</v>
      </c>
      <c r="G213" s="8" t="str">
        <f t="shared" si="54"/>
        <v>15.195.617/0001-87</v>
      </c>
      <c r="H213" s="45" t="s">
        <v>378</v>
      </c>
      <c r="I213" s="43" t="str">
        <f t="shared" si="55"/>
        <v xml:space="preserve"> SUAPE/DMS</v>
      </c>
      <c r="J213" s="12" t="s">
        <v>273</v>
      </c>
      <c r="K213" s="12" t="s">
        <v>258</v>
      </c>
      <c r="L213" s="12" t="s">
        <v>278</v>
      </c>
      <c r="M213" s="38">
        <v>4307.18</v>
      </c>
      <c r="N213" s="38">
        <f>1693.06+93.47</f>
        <v>1786.53</v>
      </c>
      <c r="O213" s="48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30">
      <c r="A214" s="7" t="str">
        <f t="shared" si="56"/>
        <v>Suape</v>
      </c>
      <c r="B214" s="7" t="str">
        <f t="shared" si="57"/>
        <v>Suape</v>
      </c>
      <c r="C214" s="8" t="str">
        <f t="shared" si="53"/>
        <v>PRESTAÇÃO DE SERVIÇO CONTINUADO DE VIGILÂNCIA ARMADA</v>
      </c>
      <c r="D214" s="9" t="s">
        <v>379</v>
      </c>
      <c r="E214" s="10">
        <v>2021</v>
      </c>
      <c r="F214" s="8" t="s">
        <v>270</v>
      </c>
      <c r="G214" s="8" t="str">
        <f t="shared" si="54"/>
        <v>15.195.617/0001-87</v>
      </c>
      <c r="H214" s="11" t="s">
        <v>380</v>
      </c>
      <c r="I214" s="43" t="str">
        <f t="shared" si="55"/>
        <v xml:space="preserve"> SUAPE/DMS</v>
      </c>
      <c r="J214" s="12" t="s">
        <v>273</v>
      </c>
      <c r="K214" s="12" t="s">
        <v>258</v>
      </c>
      <c r="L214" s="12" t="s">
        <v>274</v>
      </c>
      <c r="M214" s="38">
        <v>4307.18</v>
      </c>
      <c r="N214" s="38">
        <v>1693.06</v>
      </c>
      <c r="O214" s="48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30">
      <c r="A215" s="7" t="str">
        <f t="shared" si="56"/>
        <v>Suape</v>
      </c>
      <c r="B215" s="7" t="str">
        <f t="shared" si="57"/>
        <v>Suape</v>
      </c>
      <c r="C215" s="8" t="str">
        <f t="shared" si="53"/>
        <v>PRESTAÇÃO DE SERVIÇO CONTINUADO DE VIGILÂNCIA ARMADA</v>
      </c>
      <c r="D215" s="9" t="s">
        <v>381</v>
      </c>
      <c r="E215" s="10">
        <v>2021</v>
      </c>
      <c r="F215" s="8" t="s">
        <v>270</v>
      </c>
      <c r="G215" s="8" t="str">
        <f t="shared" si="54"/>
        <v>15.195.617/0001-87</v>
      </c>
      <c r="H215" s="45" t="s">
        <v>382</v>
      </c>
      <c r="I215" s="43" t="str">
        <f t="shared" si="55"/>
        <v xml:space="preserve"> SUAPE/DMS</v>
      </c>
      <c r="J215" s="12" t="s">
        <v>273</v>
      </c>
      <c r="K215" s="12" t="s">
        <v>258</v>
      </c>
      <c r="L215" s="12" t="s">
        <v>274</v>
      </c>
      <c r="M215" s="38">
        <v>4307.18</v>
      </c>
      <c r="N215" s="38">
        <v>1693.06</v>
      </c>
      <c r="O215" s="48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30">
      <c r="A216" s="7" t="str">
        <f t="shared" si="56"/>
        <v>Suape</v>
      </c>
      <c r="B216" s="7" t="str">
        <f t="shared" si="57"/>
        <v>Suape</v>
      </c>
      <c r="C216" s="8" t="str">
        <f t="shared" si="53"/>
        <v>PRESTAÇÃO DE SERVIÇO CONTINUADO DE VIGILÂNCIA ARMADA</v>
      </c>
      <c r="D216" s="9" t="s">
        <v>383</v>
      </c>
      <c r="E216" s="10">
        <v>2021</v>
      </c>
      <c r="F216" s="8" t="s">
        <v>270</v>
      </c>
      <c r="G216" s="8" t="str">
        <f t="shared" si="54"/>
        <v>15.195.617/0001-87</v>
      </c>
      <c r="H216" s="11" t="s">
        <v>384</v>
      </c>
      <c r="I216" s="43" t="str">
        <f t="shared" si="55"/>
        <v xml:space="preserve"> SUAPE/DMS</v>
      </c>
      <c r="J216" s="12" t="s">
        <v>273</v>
      </c>
      <c r="K216" s="12" t="s">
        <v>258</v>
      </c>
      <c r="L216" s="12" t="s">
        <v>274</v>
      </c>
      <c r="M216" s="38">
        <v>4307.18</v>
      </c>
      <c r="N216" s="38">
        <v>1693.06</v>
      </c>
      <c r="O216" s="48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30">
      <c r="A217" s="7" t="str">
        <f t="shared" si="56"/>
        <v>Suape</v>
      </c>
      <c r="B217" s="7" t="str">
        <f t="shared" si="57"/>
        <v>Suape</v>
      </c>
      <c r="C217" s="8" t="str">
        <f t="shared" si="53"/>
        <v>PRESTAÇÃO DE SERVIÇO CONTINUADO DE VIGILÂNCIA ARMADA</v>
      </c>
      <c r="D217" s="9" t="s">
        <v>385</v>
      </c>
      <c r="E217" s="10">
        <v>2021</v>
      </c>
      <c r="F217" s="8" t="s">
        <v>270</v>
      </c>
      <c r="G217" s="8" t="str">
        <f t="shared" si="54"/>
        <v>15.195.617/0001-87</v>
      </c>
      <c r="H217" s="45" t="s">
        <v>386</v>
      </c>
      <c r="I217" s="43" t="str">
        <f t="shared" si="55"/>
        <v xml:space="preserve"> SUAPE/DMS</v>
      </c>
      <c r="J217" s="12" t="s">
        <v>273</v>
      </c>
      <c r="K217" s="12" t="s">
        <v>258</v>
      </c>
      <c r="L217" s="12" t="s">
        <v>274</v>
      </c>
      <c r="M217" s="38">
        <v>4307.18</v>
      </c>
      <c r="N217" s="38">
        <v>1693.06</v>
      </c>
      <c r="O217" s="48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30">
      <c r="A218" s="7" t="str">
        <f t="shared" si="56"/>
        <v>Suape</v>
      </c>
      <c r="B218" s="7" t="str">
        <f t="shared" si="57"/>
        <v>Suape</v>
      </c>
      <c r="C218" s="8" t="str">
        <f t="shared" si="53"/>
        <v>PRESTAÇÃO DE SERVIÇO CONTINUADO DE VIGILÂNCIA ARMADA</v>
      </c>
      <c r="D218" s="9" t="s">
        <v>387</v>
      </c>
      <c r="E218" s="10">
        <v>2021</v>
      </c>
      <c r="F218" s="8" t="s">
        <v>270</v>
      </c>
      <c r="G218" s="8" t="str">
        <f t="shared" si="54"/>
        <v>15.195.617/0001-87</v>
      </c>
      <c r="H218" s="11" t="s">
        <v>388</v>
      </c>
      <c r="I218" s="43" t="str">
        <f t="shared" si="55"/>
        <v xml:space="preserve"> SUAPE/DMS</v>
      </c>
      <c r="J218" s="12" t="s">
        <v>273</v>
      </c>
      <c r="K218" s="12" t="s">
        <v>258</v>
      </c>
      <c r="L218" s="12" t="s">
        <v>278</v>
      </c>
      <c r="M218" s="38">
        <v>4307.18</v>
      </c>
      <c r="N218" s="38">
        <f>1693.06+93.47</f>
        <v>1786.53</v>
      </c>
      <c r="O218" s="48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30">
      <c r="A219" s="7" t="str">
        <f t="shared" si="56"/>
        <v>Suape</v>
      </c>
      <c r="B219" s="7" t="str">
        <f t="shared" si="57"/>
        <v>Suape</v>
      </c>
      <c r="C219" s="8" t="str">
        <f t="shared" si="53"/>
        <v>PRESTAÇÃO DE SERVIÇO CONTINUADO DE VIGILÂNCIA ARMADA</v>
      </c>
      <c r="D219" s="9" t="s">
        <v>389</v>
      </c>
      <c r="E219" s="10">
        <v>2021</v>
      </c>
      <c r="F219" s="8" t="s">
        <v>270</v>
      </c>
      <c r="G219" s="8" t="str">
        <f t="shared" si="54"/>
        <v>15.195.617/0001-87</v>
      </c>
      <c r="H219" s="45" t="s">
        <v>390</v>
      </c>
      <c r="I219" s="43" t="str">
        <f t="shared" si="55"/>
        <v xml:space="preserve"> SUAPE/DMS</v>
      </c>
      <c r="J219" s="12" t="s">
        <v>273</v>
      </c>
      <c r="K219" s="12" t="s">
        <v>258</v>
      </c>
      <c r="L219" s="12" t="s">
        <v>278</v>
      </c>
      <c r="M219" s="38">
        <v>4307.18</v>
      </c>
      <c r="N219" s="38">
        <f>1693.06+93.47</f>
        <v>1786.53</v>
      </c>
      <c r="O219" s="48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30">
      <c r="A220" s="7" t="str">
        <f t="shared" si="56"/>
        <v>Suape</v>
      </c>
      <c r="B220" s="7" t="str">
        <f t="shared" si="57"/>
        <v>Suape</v>
      </c>
      <c r="C220" s="8" t="str">
        <f t="shared" si="53"/>
        <v>PRESTAÇÃO DE SERVIÇO CONTINUADO DE VIGILÂNCIA ARMADA</v>
      </c>
      <c r="D220" s="9" t="s">
        <v>391</v>
      </c>
      <c r="E220" s="10">
        <v>2021</v>
      </c>
      <c r="F220" s="8" t="s">
        <v>270</v>
      </c>
      <c r="G220" s="8" t="str">
        <f t="shared" si="54"/>
        <v>15.195.617/0001-87</v>
      </c>
      <c r="H220" s="11" t="s">
        <v>392</v>
      </c>
      <c r="I220" s="43" t="str">
        <f t="shared" si="55"/>
        <v xml:space="preserve"> SUAPE/DMS</v>
      </c>
      <c r="J220" s="12" t="s">
        <v>273</v>
      </c>
      <c r="K220" s="12" t="s">
        <v>258</v>
      </c>
      <c r="L220" s="12" t="s">
        <v>274</v>
      </c>
      <c r="M220" s="38">
        <v>4307.18</v>
      </c>
      <c r="N220" s="38">
        <v>1693.06</v>
      </c>
      <c r="O220" s="48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30">
      <c r="A221" s="7" t="str">
        <f t="shared" si="56"/>
        <v>Suape</v>
      </c>
      <c r="B221" s="7" t="str">
        <f t="shared" si="57"/>
        <v>Suape</v>
      </c>
      <c r="C221" s="8" t="str">
        <f t="shared" si="53"/>
        <v>PRESTAÇÃO DE SERVIÇO CONTINUADO DE VIGILÂNCIA ARMADA</v>
      </c>
      <c r="D221" s="9" t="s">
        <v>393</v>
      </c>
      <c r="E221" s="10">
        <v>2021</v>
      </c>
      <c r="F221" s="8" t="s">
        <v>270</v>
      </c>
      <c r="G221" s="8" t="str">
        <f t="shared" si="54"/>
        <v>15.195.617/0001-87</v>
      </c>
      <c r="H221" s="45" t="s">
        <v>394</v>
      </c>
      <c r="I221" s="43" t="str">
        <f t="shared" si="55"/>
        <v xml:space="preserve"> SUAPE/DMS</v>
      </c>
      <c r="J221" s="12" t="s">
        <v>273</v>
      </c>
      <c r="K221" s="12" t="s">
        <v>258</v>
      </c>
      <c r="L221" s="12" t="s">
        <v>274</v>
      </c>
      <c r="M221" s="38">
        <v>4307.18</v>
      </c>
      <c r="N221" s="38">
        <v>1693.06</v>
      </c>
      <c r="O221" s="48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30">
      <c r="A222" s="7" t="str">
        <f t="shared" si="56"/>
        <v>Suape</v>
      </c>
      <c r="B222" s="7" t="str">
        <f t="shared" si="57"/>
        <v>Suape</v>
      </c>
      <c r="C222" s="8" t="str">
        <f t="shared" si="53"/>
        <v>PRESTAÇÃO DE SERVIÇO CONTINUADO DE VIGILÂNCIA ARMADA</v>
      </c>
      <c r="D222" s="9" t="s">
        <v>395</v>
      </c>
      <c r="E222" s="10">
        <v>2021</v>
      </c>
      <c r="F222" s="8" t="s">
        <v>270</v>
      </c>
      <c r="G222" s="8" t="str">
        <f t="shared" si="54"/>
        <v>15.195.617/0001-87</v>
      </c>
      <c r="H222" s="11" t="s">
        <v>396</v>
      </c>
      <c r="I222" s="43" t="str">
        <f t="shared" si="55"/>
        <v xml:space="preserve"> SUAPE/DMS</v>
      </c>
      <c r="J222" s="12" t="s">
        <v>273</v>
      </c>
      <c r="K222" s="12" t="s">
        <v>258</v>
      </c>
      <c r="L222" s="12" t="s">
        <v>274</v>
      </c>
      <c r="M222" s="38">
        <v>4307.18</v>
      </c>
      <c r="N222" s="38">
        <v>1693.06</v>
      </c>
      <c r="O222" s="48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30">
      <c r="A223" s="7" t="str">
        <f t="shared" si="56"/>
        <v>Suape</v>
      </c>
      <c r="B223" s="7" t="str">
        <f t="shared" si="57"/>
        <v>Suape</v>
      </c>
      <c r="C223" s="8" t="str">
        <f t="shared" si="53"/>
        <v>PRESTAÇÃO DE SERVIÇO CONTINUADO DE VIGILÂNCIA ARMADA</v>
      </c>
      <c r="D223" s="9" t="s">
        <v>397</v>
      </c>
      <c r="E223" s="10">
        <v>2021</v>
      </c>
      <c r="F223" s="8" t="s">
        <v>270</v>
      </c>
      <c r="G223" s="8" t="str">
        <f t="shared" si="54"/>
        <v>15.195.617/0001-87</v>
      </c>
      <c r="H223" s="45" t="s">
        <v>398</v>
      </c>
      <c r="I223" s="43" t="str">
        <f t="shared" si="55"/>
        <v xml:space="preserve"> SUAPE/DMS</v>
      </c>
      <c r="J223" s="12" t="s">
        <v>273</v>
      </c>
      <c r="K223" s="12" t="s">
        <v>258</v>
      </c>
      <c r="L223" s="12" t="s">
        <v>278</v>
      </c>
      <c r="M223" s="38">
        <v>4307.18</v>
      </c>
      <c r="N223" s="38">
        <f>1693.06+93.47</f>
        <v>1786.53</v>
      </c>
      <c r="O223" s="48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30">
      <c r="A224" s="7" t="str">
        <f t="shared" si="56"/>
        <v>Suape</v>
      </c>
      <c r="B224" s="7" t="str">
        <f t="shared" si="57"/>
        <v>Suape</v>
      </c>
      <c r="C224" s="8" t="str">
        <f t="shared" si="53"/>
        <v>PRESTAÇÃO DE SERVIÇO CONTINUADO DE VIGILÂNCIA ARMADA</v>
      </c>
      <c r="D224" s="9" t="s">
        <v>399</v>
      </c>
      <c r="E224" s="10">
        <v>2021</v>
      </c>
      <c r="F224" s="8" t="s">
        <v>270</v>
      </c>
      <c r="G224" s="8" t="str">
        <f t="shared" si="54"/>
        <v>15.195.617/0001-87</v>
      </c>
      <c r="H224" s="11" t="s">
        <v>400</v>
      </c>
      <c r="I224" s="43" t="str">
        <f t="shared" si="55"/>
        <v xml:space="preserve"> SUAPE/DMS</v>
      </c>
      <c r="J224" s="12" t="s">
        <v>273</v>
      </c>
      <c r="K224" s="12" t="s">
        <v>258</v>
      </c>
      <c r="L224" s="12" t="s">
        <v>274</v>
      </c>
      <c r="M224" s="38">
        <v>4307.18</v>
      </c>
      <c r="N224" s="38">
        <v>1693.06</v>
      </c>
      <c r="O224" s="48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30">
      <c r="A225" s="7" t="str">
        <f t="shared" si="56"/>
        <v>Suape</v>
      </c>
      <c r="B225" s="7" t="str">
        <f t="shared" si="57"/>
        <v>Suape</v>
      </c>
      <c r="C225" s="8" t="str">
        <f t="shared" si="53"/>
        <v>PRESTAÇÃO DE SERVIÇO CONTINUADO DE VIGILÂNCIA ARMADA</v>
      </c>
      <c r="D225" s="9" t="s">
        <v>401</v>
      </c>
      <c r="E225" s="10">
        <v>2021</v>
      </c>
      <c r="F225" s="8" t="s">
        <v>270</v>
      </c>
      <c r="G225" s="8" t="str">
        <f t="shared" si="54"/>
        <v>15.195.617/0001-87</v>
      </c>
      <c r="H225" s="45" t="s">
        <v>402</v>
      </c>
      <c r="I225" s="43" t="str">
        <f t="shared" si="55"/>
        <v xml:space="preserve"> SUAPE/DMS</v>
      </c>
      <c r="J225" s="12" t="s">
        <v>273</v>
      </c>
      <c r="K225" s="12" t="s">
        <v>258</v>
      </c>
      <c r="L225" s="12" t="s">
        <v>278</v>
      </c>
      <c r="M225" s="38">
        <v>4307.18</v>
      </c>
      <c r="N225" s="38">
        <f>1693.06+93.47</f>
        <v>1786.53</v>
      </c>
      <c r="O225" s="48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30">
      <c r="A226" s="7" t="str">
        <f t="shared" si="56"/>
        <v>Suape</v>
      </c>
      <c r="B226" s="7" t="str">
        <f t="shared" si="57"/>
        <v>Suape</v>
      </c>
      <c r="C226" s="8" t="str">
        <f t="shared" ref="C226:C257" si="58">C225</f>
        <v>PRESTAÇÃO DE SERVIÇO CONTINUADO DE VIGILÂNCIA ARMADA</v>
      </c>
      <c r="D226" s="9" t="s">
        <v>403</v>
      </c>
      <c r="E226" s="10">
        <v>2021</v>
      </c>
      <c r="F226" s="8" t="s">
        <v>270</v>
      </c>
      <c r="G226" s="8" t="str">
        <f t="shared" ref="G226:G257" si="59">G225</f>
        <v>15.195.617/0001-87</v>
      </c>
      <c r="H226" s="11" t="s">
        <v>404</v>
      </c>
      <c r="I226" s="43" t="str">
        <f t="shared" ref="I226:I257" si="60">I225</f>
        <v xml:space="preserve"> SUAPE/DMS</v>
      </c>
      <c r="J226" s="12" t="s">
        <v>273</v>
      </c>
      <c r="K226" s="12" t="s">
        <v>258</v>
      </c>
      <c r="L226" s="12" t="s">
        <v>274</v>
      </c>
      <c r="M226" s="38">
        <v>4307.18</v>
      </c>
      <c r="N226" s="38">
        <v>1693.06</v>
      </c>
      <c r="O226" s="48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30">
      <c r="A227" s="7" t="str">
        <f t="shared" si="56"/>
        <v>Suape</v>
      </c>
      <c r="B227" s="7" t="str">
        <f t="shared" si="57"/>
        <v>Suape</v>
      </c>
      <c r="C227" s="8" t="str">
        <f t="shared" si="58"/>
        <v>PRESTAÇÃO DE SERVIÇO CONTINUADO DE VIGILÂNCIA ARMADA</v>
      </c>
      <c r="D227" s="9" t="s">
        <v>405</v>
      </c>
      <c r="E227" s="10">
        <v>2021</v>
      </c>
      <c r="F227" s="8" t="s">
        <v>270</v>
      </c>
      <c r="G227" s="8" t="str">
        <f t="shared" si="59"/>
        <v>15.195.617/0001-87</v>
      </c>
      <c r="H227" s="45" t="s">
        <v>406</v>
      </c>
      <c r="I227" s="43" t="str">
        <f t="shared" si="60"/>
        <v xml:space="preserve"> SUAPE/DMS</v>
      </c>
      <c r="J227" s="12" t="s">
        <v>273</v>
      </c>
      <c r="K227" s="12" t="s">
        <v>258</v>
      </c>
      <c r="L227" s="12" t="s">
        <v>274</v>
      </c>
      <c r="M227" s="38">
        <v>4307.18</v>
      </c>
      <c r="N227" s="38">
        <v>1693.06</v>
      </c>
      <c r="O227" s="48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30">
      <c r="A228" s="7" t="str">
        <f t="shared" si="56"/>
        <v>Suape</v>
      </c>
      <c r="B228" s="7" t="str">
        <f t="shared" si="57"/>
        <v>Suape</v>
      </c>
      <c r="C228" s="8" t="str">
        <f t="shared" si="58"/>
        <v>PRESTAÇÃO DE SERVIÇO CONTINUADO DE VIGILÂNCIA ARMADA</v>
      </c>
      <c r="D228" s="9" t="s">
        <v>407</v>
      </c>
      <c r="E228" s="10">
        <v>2021</v>
      </c>
      <c r="F228" s="8" t="s">
        <v>270</v>
      </c>
      <c r="G228" s="8" t="str">
        <f t="shared" si="59"/>
        <v>15.195.617/0001-87</v>
      </c>
      <c r="H228" s="11" t="s">
        <v>408</v>
      </c>
      <c r="I228" s="43" t="str">
        <f t="shared" si="60"/>
        <v xml:space="preserve"> SUAPE/DMS</v>
      </c>
      <c r="J228" s="12" t="s">
        <v>273</v>
      </c>
      <c r="K228" s="12" t="s">
        <v>258</v>
      </c>
      <c r="L228" s="12" t="s">
        <v>274</v>
      </c>
      <c r="M228" s="38">
        <v>4307.18</v>
      </c>
      <c r="N228" s="38">
        <v>1693.06</v>
      </c>
      <c r="O228" s="48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30">
      <c r="A229" s="7" t="str">
        <f t="shared" si="56"/>
        <v>Suape</v>
      </c>
      <c r="B229" s="7" t="str">
        <f t="shared" si="57"/>
        <v>Suape</v>
      </c>
      <c r="C229" s="8" t="str">
        <f t="shared" si="58"/>
        <v>PRESTAÇÃO DE SERVIÇO CONTINUADO DE VIGILÂNCIA ARMADA</v>
      </c>
      <c r="D229" s="9" t="s">
        <v>409</v>
      </c>
      <c r="E229" s="10">
        <v>2021</v>
      </c>
      <c r="F229" s="8" t="s">
        <v>270</v>
      </c>
      <c r="G229" s="8" t="str">
        <f t="shared" si="59"/>
        <v>15.195.617/0001-87</v>
      </c>
      <c r="H229" s="45" t="s">
        <v>410</v>
      </c>
      <c r="I229" s="43" t="str">
        <f t="shared" si="60"/>
        <v xml:space="preserve"> SUAPE/DMS</v>
      </c>
      <c r="J229" s="12" t="s">
        <v>273</v>
      </c>
      <c r="K229" s="12" t="s">
        <v>258</v>
      </c>
      <c r="L229" s="12" t="s">
        <v>278</v>
      </c>
      <c r="M229" s="38">
        <v>4307.18</v>
      </c>
      <c r="N229" s="38">
        <f t="shared" ref="N229:N235" si="61">1693.06+93.47</f>
        <v>1786.53</v>
      </c>
      <c r="O229" s="48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30">
      <c r="A230" s="7" t="str">
        <f t="shared" si="56"/>
        <v>Suape</v>
      </c>
      <c r="B230" s="7" t="str">
        <f t="shared" si="57"/>
        <v>Suape</v>
      </c>
      <c r="C230" s="8" t="str">
        <f t="shared" si="58"/>
        <v>PRESTAÇÃO DE SERVIÇO CONTINUADO DE VIGILÂNCIA ARMADA</v>
      </c>
      <c r="D230" s="9" t="s">
        <v>411</v>
      </c>
      <c r="E230" s="10">
        <v>2021</v>
      </c>
      <c r="F230" s="8" t="s">
        <v>270</v>
      </c>
      <c r="G230" s="8" t="str">
        <f t="shared" si="59"/>
        <v>15.195.617/0001-87</v>
      </c>
      <c r="H230" s="11" t="s">
        <v>412</v>
      </c>
      <c r="I230" s="43" t="str">
        <f t="shared" si="60"/>
        <v xml:space="preserve"> SUAPE/DMS</v>
      </c>
      <c r="J230" s="12" t="s">
        <v>273</v>
      </c>
      <c r="K230" s="12" t="s">
        <v>258</v>
      </c>
      <c r="L230" s="12" t="s">
        <v>278</v>
      </c>
      <c r="M230" s="38">
        <v>4307.18</v>
      </c>
      <c r="N230" s="38">
        <f t="shared" si="61"/>
        <v>1786.53</v>
      </c>
      <c r="O230" s="48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30">
      <c r="A231" s="7" t="str">
        <f t="shared" si="56"/>
        <v>Suape</v>
      </c>
      <c r="B231" s="7" t="str">
        <f t="shared" si="57"/>
        <v>Suape</v>
      </c>
      <c r="C231" s="8" t="str">
        <f t="shared" si="58"/>
        <v>PRESTAÇÃO DE SERVIÇO CONTINUADO DE VIGILÂNCIA ARMADA</v>
      </c>
      <c r="D231" s="9" t="s">
        <v>413</v>
      </c>
      <c r="E231" s="10">
        <v>2021</v>
      </c>
      <c r="F231" s="8" t="s">
        <v>270</v>
      </c>
      <c r="G231" s="8" t="str">
        <f t="shared" si="59"/>
        <v>15.195.617/0001-87</v>
      </c>
      <c r="H231" s="45" t="s">
        <v>414</v>
      </c>
      <c r="I231" s="43" t="str">
        <f t="shared" si="60"/>
        <v xml:space="preserve"> SUAPE/DMS</v>
      </c>
      <c r="J231" s="12" t="s">
        <v>273</v>
      </c>
      <c r="K231" s="12" t="s">
        <v>258</v>
      </c>
      <c r="L231" s="12" t="s">
        <v>278</v>
      </c>
      <c r="M231" s="38">
        <v>4307.18</v>
      </c>
      <c r="N231" s="38">
        <f t="shared" si="61"/>
        <v>1786.53</v>
      </c>
      <c r="O231" s="48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30">
      <c r="A232" s="7" t="str">
        <f t="shared" si="56"/>
        <v>Suape</v>
      </c>
      <c r="B232" s="7" t="str">
        <f t="shared" si="57"/>
        <v>Suape</v>
      </c>
      <c r="C232" s="8" t="str">
        <f t="shared" si="58"/>
        <v>PRESTAÇÃO DE SERVIÇO CONTINUADO DE VIGILÂNCIA ARMADA</v>
      </c>
      <c r="D232" s="9" t="s">
        <v>415</v>
      </c>
      <c r="E232" s="10">
        <v>2021</v>
      </c>
      <c r="F232" s="8" t="s">
        <v>270</v>
      </c>
      <c r="G232" s="8" t="str">
        <f t="shared" si="59"/>
        <v>15.195.617/0001-87</v>
      </c>
      <c r="H232" s="11" t="s">
        <v>416</v>
      </c>
      <c r="I232" s="43" t="str">
        <f t="shared" si="60"/>
        <v xml:space="preserve"> SUAPE/DMS</v>
      </c>
      <c r="J232" s="12" t="s">
        <v>273</v>
      </c>
      <c r="K232" s="12" t="s">
        <v>258</v>
      </c>
      <c r="L232" s="12" t="s">
        <v>278</v>
      </c>
      <c r="M232" s="38">
        <v>4307.18</v>
      </c>
      <c r="N232" s="38">
        <f t="shared" si="61"/>
        <v>1786.53</v>
      </c>
      <c r="O232" s="48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30">
      <c r="A233" s="7" t="str">
        <f t="shared" si="56"/>
        <v>Suape</v>
      </c>
      <c r="B233" s="7" t="str">
        <f t="shared" si="57"/>
        <v>Suape</v>
      </c>
      <c r="C233" s="8" t="str">
        <f t="shared" si="58"/>
        <v>PRESTAÇÃO DE SERVIÇO CONTINUADO DE VIGILÂNCIA ARMADA</v>
      </c>
      <c r="D233" s="9" t="s">
        <v>417</v>
      </c>
      <c r="E233" s="10">
        <v>2021</v>
      </c>
      <c r="F233" s="8" t="s">
        <v>270</v>
      </c>
      <c r="G233" s="8" t="str">
        <f t="shared" si="59"/>
        <v>15.195.617/0001-87</v>
      </c>
      <c r="H233" s="45" t="s">
        <v>418</v>
      </c>
      <c r="I233" s="43" t="str">
        <f t="shared" si="60"/>
        <v xml:space="preserve"> SUAPE/DMS</v>
      </c>
      <c r="J233" s="12" t="s">
        <v>273</v>
      </c>
      <c r="K233" s="12" t="s">
        <v>258</v>
      </c>
      <c r="L233" s="12" t="s">
        <v>278</v>
      </c>
      <c r="M233" s="38">
        <v>4307.18</v>
      </c>
      <c r="N233" s="38">
        <f t="shared" si="61"/>
        <v>1786.53</v>
      </c>
      <c r="O233" s="48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30">
      <c r="A234" s="7" t="str">
        <f t="shared" si="56"/>
        <v>Suape</v>
      </c>
      <c r="B234" s="7" t="str">
        <f t="shared" si="57"/>
        <v>Suape</v>
      </c>
      <c r="C234" s="8" t="str">
        <f t="shared" si="58"/>
        <v>PRESTAÇÃO DE SERVIÇO CONTINUADO DE VIGILÂNCIA ARMADA</v>
      </c>
      <c r="D234" s="9" t="s">
        <v>419</v>
      </c>
      <c r="E234" s="10">
        <v>2021</v>
      </c>
      <c r="F234" s="8" t="s">
        <v>270</v>
      </c>
      <c r="G234" s="8" t="str">
        <f t="shared" si="59"/>
        <v>15.195.617/0001-87</v>
      </c>
      <c r="H234" s="11" t="s">
        <v>420</v>
      </c>
      <c r="I234" s="43" t="str">
        <f t="shared" si="60"/>
        <v xml:space="preserve"> SUAPE/DMS</v>
      </c>
      <c r="J234" s="12" t="s">
        <v>273</v>
      </c>
      <c r="K234" s="12" t="s">
        <v>258</v>
      </c>
      <c r="L234" s="12" t="s">
        <v>278</v>
      </c>
      <c r="M234" s="38">
        <v>4307.18</v>
      </c>
      <c r="N234" s="38">
        <f t="shared" si="61"/>
        <v>1786.53</v>
      </c>
      <c r="O234" s="48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30">
      <c r="A235" s="7" t="str">
        <f t="shared" si="56"/>
        <v>Suape</v>
      </c>
      <c r="B235" s="7" t="str">
        <f t="shared" si="57"/>
        <v>Suape</v>
      </c>
      <c r="C235" s="8" t="str">
        <f t="shared" si="58"/>
        <v>PRESTAÇÃO DE SERVIÇO CONTINUADO DE VIGILÂNCIA ARMADA</v>
      </c>
      <c r="D235" s="9" t="s">
        <v>421</v>
      </c>
      <c r="E235" s="10">
        <v>2021</v>
      </c>
      <c r="F235" s="8" t="s">
        <v>270</v>
      </c>
      <c r="G235" s="8" t="str">
        <f t="shared" si="59"/>
        <v>15.195.617/0001-87</v>
      </c>
      <c r="H235" s="45" t="s">
        <v>422</v>
      </c>
      <c r="I235" s="43" t="str">
        <f t="shared" si="60"/>
        <v xml:space="preserve"> SUAPE/DMS</v>
      </c>
      <c r="J235" s="12" t="s">
        <v>273</v>
      </c>
      <c r="K235" s="12" t="s">
        <v>258</v>
      </c>
      <c r="L235" s="12" t="s">
        <v>278</v>
      </c>
      <c r="M235" s="38">
        <v>4307.18</v>
      </c>
      <c r="N235" s="38">
        <f t="shared" si="61"/>
        <v>1786.53</v>
      </c>
      <c r="O235" s="48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30">
      <c r="A236" s="7" t="str">
        <f t="shared" si="56"/>
        <v>Suape</v>
      </c>
      <c r="B236" s="7" t="str">
        <f t="shared" si="57"/>
        <v>Suape</v>
      </c>
      <c r="C236" s="8" t="str">
        <f t="shared" si="58"/>
        <v>PRESTAÇÃO DE SERVIÇO CONTINUADO DE VIGILÂNCIA ARMADA</v>
      </c>
      <c r="D236" s="9" t="s">
        <v>423</v>
      </c>
      <c r="E236" s="10">
        <v>2021</v>
      </c>
      <c r="F236" s="8" t="s">
        <v>270</v>
      </c>
      <c r="G236" s="8" t="str">
        <f t="shared" si="59"/>
        <v>15.195.617/0001-87</v>
      </c>
      <c r="H236" s="11" t="s">
        <v>424</v>
      </c>
      <c r="I236" s="43" t="str">
        <f t="shared" si="60"/>
        <v xml:space="preserve"> SUAPE/DMS</v>
      </c>
      <c r="J236" s="12" t="s">
        <v>273</v>
      </c>
      <c r="K236" s="12" t="s">
        <v>258</v>
      </c>
      <c r="L236" s="12" t="s">
        <v>274</v>
      </c>
      <c r="M236" s="38">
        <v>4307.18</v>
      </c>
      <c r="N236" s="38">
        <v>1693.06</v>
      </c>
      <c r="O236" s="48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30">
      <c r="A237" s="7" t="str">
        <f t="shared" si="56"/>
        <v>Suape</v>
      </c>
      <c r="B237" s="7" t="str">
        <f t="shared" si="57"/>
        <v>Suape</v>
      </c>
      <c r="C237" s="8" t="str">
        <f t="shared" si="58"/>
        <v>PRESTAÇÃO DE SERVIÇO CONTINUADO DE VIGILÂNCIA ARMADA</v>
      </c>
      <c r="D237" s="9" t="s">
        <v>425</v>
      </c>
      <c r="E237" s="10">
        <v>2021</v>
      </c>
      <c r="F237" s="8" t="s">
        <v>270</v>
      </c>
      <c r="G237" s="8" t="str">
        <f t="shared" si="59"/>
        <v>15.195.617/0001-87</v>
      </c>
      <c r="H237" s="45" t="s">
        <v>426</v>
      </c>
      <c r="I237" s="43" t="str">
        <f t="shared" si="60"/>
        <v xml:space="preserve"> SUAPE/DMS</v>
      </c>
      <c r="J237" s="12" t="s">
        <v>273</v>
      </c>
      <c r="K237" s="12" t="s">
        <v>258</v>
      </c>
      <c r="L237" s="12" t="s">
        <v>278</v>
      </c>
      <c r="M237" s="38">
        <v>4307.18</v>
      </c>
      <c r="N237" s="38">
        <f>1693.06+93.47</f>
        <v>1786.53</v>
      </c>
      <c r="O237" s="48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30">
      <c r="A238" s="7" t="str">
        <f t="shared" si="56"/>
        <v>Suape</v>
      </c>
      <c r="B238" s="7" t="str">
        <f t="shared" si="57"/>
        <v>Suape</v>
      </c>
      <c r="C238" s="8" t="str">
        <f t="shared" si="58"/>
        <v>PRESTAÇÃO DE SERVIÇO CONTINUADO DE VIGILÂNCIA ARMADA</v>
      </c>
      <c r="D238" s="9" t="s">
        <v>427</v>
      </c>
      <c r="E238" s="10">
        <v>2021</v>
      </c>
      <c r="F238" s="8" t="s">
        <v>270</v>
      </c>
      <c r="G238" s="8" t="str">
        <f t="shared" si="59"/>
        <v>15.195.617/0001-87</v>
      </c>
      <c r="H238" s="11" t="s">
        <v>428</v>
      </c>
      <c r="I238" s="43" t="str">
        <f t="shared" si="60"/>
        <v xml:space="preserve"> SUAPE/DMS</v>
      </c>
      <c r="J238" s="12" t="s">
        <v>273</v>
      </c>
      <c r="K238" s="12" t="s">
        <v>258</v>
      </c>
      <c r="L238" s="12" t="s">
        <v>274</v>
      </c>
      <c r="M238" s="38">
        <v>4307.18</v>
      </c>
      <c r="N238" s="38">
        <v>1693.06</v>
      </c>
      <c r="O238" s="48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30">
      <c r="A239" s="7" t="str">
        <f t="shared" si="56"/>
        <v>Suape</v>
      </c>
      <c r="B239" s="7" t="str">
        <f t="shared" si="57"/>
        <v>Suape</v>
      </c>
      <c r="C239" s="8" t="str">
        <f t="shared" si="58"/>
        <v>PRESTAÇÃO DE SERVIÇO CONTINUADO DE VIGILÂNCIA ARMADA</v>
      </c>
      <c r="D239" s="9" t="s">
        <v>429</v>
      </c>
      <c r="E239" s="10">
        <v>2021</v>
      </c>
      <c r="F239" s="8" t="s">
        <v>270</v>
      </c>
      <c r="G239" s="8" t="str">
        <f t="shared" si="59"/>
        <v>15.195.617/0001-87</v>
      </c>
      <c r="H239" s="45" t="s">
        <v>430</v>
      </c>
      <c r="I239" s="43" t="str">
        <f t="shared" si="60"/>
        <v xml:space="preserve"> SUAPE/DMS</v>
      </c>
      <c r="J239" s="12" t="s">
        <v>273</v>
      </c>
      <c r="K239" s="12" t="s">
        <v>258</v>
      </c>
      <c r="L239" s="12" t="s">
        <v>274</v>
      </c>
      <c r="M239" s="38">
        <v>4307.18</v>
      </c>
      <c r="N239" s="38">
        <v>1693.06</v>
      </c>
      <c r="O239" s="48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30">
      <c r="A240" s="7" t="str">
        <f t="shared" si="56"/>
        <v>Suape</v>
      </c>
      <c r="B240" s="7" t="str">
        <f t="shared" si="57"/>
        <v>Suape</v>
      </c>
      <c r="C240" s="8" t="str">
        <f t="shared" si="58"/>
        <v>PRESTAÇÃO DE SERVIÇO CONTINUADO DE VIGILÂNCIA ARMADA</v>
      </c>
      <c r="D240" s="9" t="s">
        <v>431</v>
      </c>
      <c r="E240" s="10">
        <v>2021</v>
      </c>
      <c r="F240" s="8" t="s">
        <v>270</v>
      </c>
      <c r="G240" s="8" t="str">
        <f t="shared" si="59"/>
        <v>15.195.617/0001-87</v>
      </c>
      <c r="H240" s="11" t="s">
        <v>432</v>
      </c>
      <c r="I240" s="43" t="str">
        <f t="shared" si="60"/>
        <v xml:space="preserve"> SUAPE/DMS</v>
      </c>
      <c r="J240" s="12" t="s">
        <v>273</v>
      </c>
      <c r="K240" s="12" t="s">
        <v>258</v>
      </c>
      <c r="L240" s="12" t="s">
        <v>274</v>
      </c>
      <c r="M240" s="38">
        <v>4307.18</v>
      </c>
      <c r="N240" s="38">
        <v>1693.06</v>
      </c>
      <c r="O240" s="48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30">
      <c r="A241" s="7" t="str">
        <f t="shared" si="56"/>
        <v>Suape</v>
      </c>
      <c r="B241" s="7" t="str">
        <f t="shared" si="57"/>
        <v>Suape</v>
      </c>
      <c r="C241" s="8" t="str">
        <f t="shared" si="58"/>
        <v>PRESTAÇÃO DE SERVIÇO CONTINUADO DE VIGILÂNCIA ARMADA</v>
      </c>
      <c r="D241" s="9" t="s">
        <v>433</v>
      </c>
      <c r="E241" s="10">
        <v>2021</v>
      </c>
      <c r="F241" s="8" t="s">
        <v>270</v>
      </c>
      <c r="G241" s="8" t="str">
        <f t="shared" si="59"/>
        <v>15.195.617/0001-87</v>
      </c>
      <c r="H241" s="45" t="s">
        <v>434</v>
      </c>
      <c r="I241" s="43" t="str">
        <f t="shared" si="60"/>
        <v xml:space="preserve"> SUAPE/DMS</v>
      </c>
      <c r="J241" s="12" t="s">
        <v>273</v>
      </c>
      <c r="K241" s="12" t="s">
        <v>258</v>
      </c>
      <c r="L241" s="12" t="s">
        <v>274</v>
      </c>
      <c r="M241" s="38">
        <v>4307.18</v>
      </c>
      <c r="N241" s="38">
        <v>1693.06</v>
      </c>
      <c r="O241" s="48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30">
      <c r="A242" s="7" t="str">
        <f t="shared" si="56"/>
        <v>Suape</v>
      </c>
      <c r="B242" s="7" t="str">
        <f t="shared" si="57"/>
        <v>Suape</v>
      </c>
      <c r="C242" s="8" t="str">
        <f t="shared" si="58"/>
        <v>PRESTAÇÃO DE SERVIÇO CONTINUADO DE VIGILÂNCIA ARMADA</v>
      </c>
      <c r="D242" s="9" t="s">
        <v>435</v>
      </c>
      <c r="E242" s="10">
        <v>2021</v>
      </c>
      <c r="F242" s="8" t="s">
        <v>270</v>
      </c>
      <c r="G242" s="8" t="str">
        <f t="shared" si="59"/>
        <v>15.195.617/0001-87</v>
      </c>
      <c r="H242" s="11" t="s">
        <v>436</v>
      </c>
      <c r="I242" s="43" t="str">
        <f t="shared" si="60"/>
        <v xml:space="preserve"> SUAPE/DMS</v>
      </c>
      <c r="J242" s="12" t="s">
        <v>273</v>
      </c>
      <c r="K242" s="12" t="s">
        <v>258</v>
      </c>
      <c r="L242" s="12" t="s">
        <v>274</v>
      </c>
      <c r="M242" s="38">
        <v>4307.18</v>
      </c>
      <c r="N242" s="38">
        <v>1693.06</v>
      </c>
      <c r="O242" s="48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30">
      <c r="A243" s="7" t="str">
        <f t="shared" si="56"/>
        <v>Suape</v>
      </c>
      <c r="B243" s="7" t="str">
        <f t="shared" si="57"/>
        <v>Suape</v>
      </c>
      <c r="C243" s="8" t="str">
        <f t="shared" si="58"/>
        <v>PRESTAÇÃO DE SERVIÇO CONTINUADO DE VIGILÂNCIA ARMADA</v>
      </c>
      <c r="D243" s="9" t="s">
        <v>437</v>
      </c>
      <c r="E243" s="10">
        <v>2021</v>
      </c>
      <c r="F243" s="8" t="s">
        <v>270</v>
      </c>
      <c r="G243" s="8" t="str">
        <f t="shared" si="59"/>
        <v>15.195.617/0001-87</v>
      </c>
      <c r="H243" s="45" t="s">
        <v>438</v>
      </c>
      <c r="I243" s="43" t="str">
        <f t="shared" si="60"/>
        <v xml:space="preserve"> SUAPE/DMS</v>
      </c>
      <c r="J243" s="12" t="s">
        <v>273</v>
      </c>
      <c r="K243" s="12" t="s">
        <v>258</v>
      </c>
      <c r="L243" s="12" t="s">
        <v>278</v>
      </c>
      <c r="M243" s="38">
        <v>4307.18</v>
      </c>
      <c r="N243" s="38">
        <f>1693.06+93.47</f>
        <v>1786.53</v>
      </c>
      <c r="O243" s="48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30">
      <c r="A244" s="7" t="str">
        <f t="shared" si="56"/>
        <v>Suape</v>
      </c>
      <c r="B244" s="7" t="str">
        <f t="shared" si="57"/>
        <v>Suape</v>
      </c>
      <c r="C244" s="8" t="str">
        <f t="shared" si="58"/>
        <v>PRESTAÇÃO DE SERVIÇO CONTINUADO DE VIGILÂNCIA ARMADA</v>
      </c>
      <c r="D244" s="9" t="s">
        <v>439</v>
      </c>
      <c r="E244" s="10">
        <v>2021</v>
      </c>
      <c r="F244" s="8" t="s">
        <v>270</v>
      </c>
      <c r="G244" s="8" t="str">
        <f t="shared" si="59"/>
        <v>15.195.617/0001-87</v>
      </c>
      <c r="H244" s="11" t="s">
        <v>440</v>
      </c>
      <c r="I244" s="43" t="str">
        <f t="shared" si="60"/>
        <v xml:space="preserve"> SUAPE/DMS</v>
      </c>
      <c r="J244" s="12" t="s">
        <v>273</v>
      </c>
      <c r="K244" s="12" t="s">
        <v>258</v>
      </c>
      <c r="L244" s="12" t="s">
        <v>274</v>
      </c>
      <c r="M244" s="38">
        <v>4307.18</v>
      </c>
      <c r="N244" s="38">
        <v>1693.06</v>
      </c>
      <c r="O244" s="48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30">
      <c r="A245" s="7" t="str">
        <f t="shared" si="56"/>
        <v>Suape</v>
      </c>
      <c r="B245" s="7" t="str">
        <f t="shared" si="57"/>
        <v>Suape</v>
      </c>
      <c r="C245" s="8" t="str">
        <f t="shared" si="58"/>
        <v>PRESTAÇÃO DE SERVIÇO CONTINUADO DE VIGILÂNCIA ARMADA</v>
      </c>
      <c r="D245" s="9" t="s">
        <v>441</v>
      </c>
      <c r="E245" s="10">
        <v>2021</v>
      </c>
      <c r="F245" s="8" t="s">
        <v>270</v>
      </c>
      <c r="G245" s="8" t="str">
        <f t="shared" si="59"/>
        <v>15.195.617/0001-87</v>
      </c>
      <c r="H245" s="45" t="s">
        <v>442</v>
      </c>
      <c r="I245" s="43" t="str">
        <f t="shared" si="60"/>
        <v xml:space="preserve"> SUAPE/DMS</v>
      </c>
      <c r="J245" s="12" t="s">
        <v>273</v>
      </c>
      <c r="K245" s="12" t="s">
        <v>258</v>
      </c>
      <c r="L245" s="12" t="s">
        <v>278</v>
      </c>
      <c r="M245" s="38">
        <v>4307.18</v>
      </c>
      <c r="N245" s="38">
        <f>1693.06+93.47</f>
        <v>1786.53</v>
      </c>
      <c r="O245" s="48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30">
      <c r="A246" s="7" t="str">
        <f t="shared" si="56"/>
        <v>Suape</v>
      </c>
      <c r="B246" s="7" t="str">
        <f t="shared" si="57"/>
        <v>Suape</v>
      </c>
      <c r="C246" s="8" t="str">
        <f t="shared" si="58"/>
        <v>PRESTAÇÃO DE SERVIÇO CONTINUADO DE VIGILÂNCIA ARMADA</v>
      </c>
      <c r="D246" s="9" t="s">
        <v>443</v>
      </c>
      <c r="E246" s="10">
        <v>2021</v>
      </c>
      <c r="F246" s="8" t="s">
        <v>270</v>
      </c>
      <c r="G246" s="8" t="str">
        <f t="shared" si="59"/>
        <v>15.195.617/0001-87</v>
      </c>
      <c r="H246" s="11" t="s">
        <v>444</v>
      </c>
      <c r="I246" s="43" t="str">
        <f t="shared" si="60"/>
        <v xml:space="preserve"> SUAPE/DMS</v>
      </c>
      <c r="J246" s="12" t="s">
        <v>273</v>
      </c>
      <c r="K246" s="12" t="s">
        <v>258</v>
      </c>
      <c r="L246" s="12" t="s">
        <v>278</v>
      </c>
      <c r="M246" s="38">
        <v>4307.18</v>
      </c>
      <c r="N246" s="38">
        <f>1693.06+93.47</f>
        <v>1786.53</v>
      </c>
      <c r="O246" s="48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30">
      <c r="A247" s="7" t="str">
        <f t="shared" si="56"/>
        <v>Suape</v>
      </c>
      <c r="B247" s="7" t="str">
        <f t="shared" si="57"/>
        <v>Suape</v>
      </c>
      <c r="C247" s="8" t="str">
        <f t="shared" si="58"/>
        <v>PRESTAÇÃO DE SERVIÇO CONTINUADO DE VIGILÂNCIA ARMADA</v>
      </c>
      <c r="D247" s="9" t="s">
        <v>445</v>
      </c>
      <c r="E247" s="10">
        <v>2021</v>
      </c>
      <c r="F247" s="8" t="s">
        <v>270</v>
      </c>
      <c r="G247" s="8" t="str">
        <f t="shared" si="59"/>
        <v>15.195.617/0001-87</v>
      </c>
      <c r="H247" s="45" t="s">
        <v>446</v>
      </c>
      <c r="I247" s="43" t="str">
        <f t="shared" si="60"/>
        <v xml:space="preserve"> SUAPE/DMS</v>
      </c>
      <c r="J247" s="12" t="s">
        <v>273</v>
      </c>
      <c r="K247" s="12" t="s">
        <v>258</v>
      </c>
      <c r="L247" s="12" t="s">
        <v>274</v>
      </c>
      <c r="M247" s="38">
        <v>4307.18</v>
      </c>
      <c r="N247" s="38">
        <v>1693.06</v>
      </c>
      <c r="O247" s="48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30">
      <c r="A248" s="7" t="str">
        <f t="shared" si="56"/>
        <v>Suape</v>
      </c>
      <c r="B248" s="7" t="str">
        <f t="shared" si="57"/>
        <v>Suape</v>
      </c>
      <c r="C248" s="8" t="str">
        <f t="shared" si="58"/>
        <v>PRESTAÇÃO DE SERVIÇO CONTINUADO DE VIGILÂNCIA ARMADA</v>
      </c>
      <c r="D248" s="9" t="s">
        <v>447</v>
      </c>
      <c r="E248" s="10">
        <v>2021</v>
      </c>
      <c r="F248" s="8" t="s">
        <v>270</v>
      </c>
      <c r="G248" s="8" t="str">
        <f t="shared" si="59"/>
        <v>15.195.617/0001-87</v>
      </c>
      <c r="H248" s="11" t="s">
        <v>448</v>
      </c>
      <c r="I248" s="43" t="str">
        <f t="shared" si="60"/>
        <v xml:space="preserve"> SUAPE/DMS</v>
      </c>
      <c r="J248" s="12" t="s">
        <v>273</v>
      </c>
      <c r="K248" s="12" t="s">
        <v>258</v>
      </c>
      <c r="L248" s="12" t="s">
        <v>274</v>
      </c>
      <c r="M248" s="38">
        <v>4307.18</v>
      </c>
      <c r="N248" s="38">
        <v>1693.06</v>
      </c>
      <c r="O248" s="48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30">
      <c r="A249" s="7" t="str">
        <f t="shared" si="56"/>
        <v>Suape</v>
      </c>
      <c r="B249" s="7" t="str">
        <f t="shared" si="57"/>
        <v>Suape</v>
      </c>
      <c r="C249" s="8" t="str">
        <f t="shared" si="58"/>
        <v>PRESTAÇÃO DE SERVIÇO CONTINUADO DE VIGILÂNCIA ARMADA</v>
      </c>
      <c r="D249" s="9" t="s">
        <v>449</v>
      </c>
      <c r="E249" s="10">
        <v>2021</v>
      </c>
      <c r="F249" s="8" t="s">
        <v>270</v>
      </c>
      <c r="G249" s="8" t="str">
        <f t="shared" si="59"/>
        <v>15.195.617/0001-87</v>
      </c>
      <c r="H249" s="45" t="s">
        <v>450</v>
      </c>
      <c r="I249" s="43" t="str">
        <f t="shared" si="60"/>
        <v xml:space="preserve"> SUAPE/DMS</v>
      </c>
      <c r="J249" s="12" t="s">
        <v>273</v>
      </c>
      <c r="K249" s="12" t="s">
        <v>258</v>
      </c>
      <c r="L249" s="12" t="s">
        <v>278</v>
      </c>
      <c r="M249" s="38">
        <v>4307.18</v>
      </c>
      <c r="N249" s="38">
        <f>1693.06+93.47</f>
        <v>1786.53</v>
      </c>
      <c r="O249" s="48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30">
      <c r="A250" s="7" t="str">
        <f t="shared" si="56"/>
        <v>Suape</v>
      </c>
      <c r="B250" s="7" t="str">
        <f t="shared" si="57"/>
        <v>Suape</v>
      </c>
      <c r="C250" s="8" t="str">
        <f t="shared" si="58"/>
        <v>PRESTAÇÃO DE SERVIÇO CONTINUADO DE VIGILÂNCIA ARMADA</v>
      </c>
      <c r="D250" s="9" t="s">
        <v>451</v>
      </c>
      <c r="E250" s="10">
        <v>2021</v>
      </c>
      <c r="F250" s="8" t="s">
        <v>270</v>
      </c>
      <c r="G250" s="8" t="str">
        <f t="shared" si="59"/>
        <v>15.195.617/0001-87</v>
      </c>
      <c r="H250" s="11" t="s">
        <v>452</v>
      </c>
      <c r="I250" s="43" t="str">
        <f t="shared" si="60"/>
        <v xml:space="preserve"> SUAPE/DMS</v>
      </c>
      <c r="J250" s="12" t="s">
        <v>273</v>
      </c>
      <c r="K250" s="12" t="s">
        <v>258</v>
      </c>
      <c r="L250" s="12" t="s">
        <v>278</v>
      </c>
      <c r="M250" s="38">
        <v>4307.18</v>
      </c>
      <c r="N250" s="38">
        <f>1693.06+93.47</f>
        <v>1786.53</v>
      </c>
      <c r="O250" s="48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30">
      <c r="A251" s="7" t="str">
        <f t="shared" si="56"/>
        <v>Suape</v>
      </c>
      <c r="B251" s="7" t="str">
        <f t="shared" si="57"/>
        <v>Suape</v>
      </c>
      <c r="C251" s="8" t="str">
        <f t="shared" si="58"/>
        <v>PRESTAÇÃO DE SERVIÇO CONTINUADO DE VIGILÂNCIA ARMADA</v>
      </c>
      <c r="D251" s="9" t="s">
        <v>453</v>
      </c>
      <c r="E251" s="10">
        <v>2021</v>
      </c>
      <c r="F251" s="8" t="s">
        <v>270</v>
      </c>
      <c r="G251" s="8" t="str">
        <f t="shared" si="59"/>
        <v>15.195.617/0001-87</v>
      </c>
      <c r="H251" s="45" t="s">
        <v>454</v>
      </c>
      <c r="I251" s="43" t="str">
        <f t="shared" si="60"/>
        <v xml:space="preserve"> SUAPE/DMS</v>
      </c>
      <c r="J251" s="12" t="s">
        <v>273</v>
      </c>
      <c r="K251" s="12" t="s">
        <v>258</v>
      </c>
      <c r="L251" s="12" t="s">
        <v>274</v>
      </c>
      <c r="M251" s="38">
        <v>4307.18</v>
      </c>
      <c r="N251" s="38">
        <v>1693.06</v>
      </c>
      <c r="O251" s="48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30">
      <c r="A252" s="7" t="str">
        <f t="shared" si="56"/>
        <v>Suape</v>
      </c>
      <c r="B252" s="7" t="str">
        <f t="shared" si="57"/>
        <v>Suape</v>
      </c>
      <c r="C252" s="8" t="str">
        <f t="shared" si="58"/>
        <v>PRESTAÇÃO DE SERVIÇO CONTINUADO DE VIGILÂNCIA ARMADA</v>
      </c>
      <c r="D252" s="9" t="s">
        <v>455</v>
      </c>
      <c r="E252" s="10">
        <v>2021</v>
      </c>
      <c r="F252" s="8" t="s">
        <v>270</v>
      </c>
      <c r="G252" s="8" t="str">
        <f t="shared" si="59"/>
        <v>15.195.617/0001-87</v>
      </c>
      <c r="H252" s="11" t="s">
        <v>456</v>
      </c>
      <c r="I252" s="43" t="str">
        <f t="shared" si="60"/>
        <v xml:space="preserve"> SUAPE/DMS</v>
      </c>
      <c r="J252" s="12" t="s">
        <v>273</v>
      </c>
      <c r="K252" s="12" t="s">
        <v>258</v>
      </c>
      <c r="L252" s="12" t="s">
        <v>274</v>
      </c>
      <c r="M252" s="38">
        <v>4307.18</v>
      </c>
      <c r="N252" s="38">
        <v>1693.06</v>
      </c>
      <c r="O252" s="48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30">
      <c r="A253" s="7" t="str">
        <f t="shared" si="56"/>
        <v>Suape</v>
      </c>
      <c r="B253" s="7" t="str">
        <f t="shared" si="57"/>
        <v>Suape</v>
      </c>
      <c r="C253" s="8" t="str">
        <f t="shared" si="58"/>
        <v>PRESTAÇÃO DE SERVIÇO CONTINUADO DE VIGILÂNCIA ARMADA</v>
      </c>
      <c r="D253" s="9" t="s">
        <v>457</v>
      </c>
      <c r="E253" s="10">
        <v>2021</v>
      </c>
      <c r="F253" s="8" t="s">
        <v>270</v>
      </c>
      <c r="G253" s="8" t="str">
        <f t="shared" si="59"/>
        <v>15.195.617/0001-87</v>
      </c>
      <c r="H253" s="45" t="s">
        <v>458</v>
      </c>
      <c r="I253" s="43" t="str">
        <f t="shared" si="60"/>
        <v xml:space="preserve"> SUAPE/DMS</v>
      </c>
      <c r="J253" s="12" t="s">
        <v>273</v>
      </c>
      <c r="K253" s="12" t="s">
        <v>258</v>
      </c>
      <c r="L253" s="12" t="s">
        <v>274</v>
      </c>
      <c r="M253" s="38">
        <v>4307.18</v>
      </c>
      <c r="N253" s="38">
        <v>1693.06</v>
      </c>
      <c r="O253" s="48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30">
      <c r="A254" s="7" t="str">
        <f t="shared" si="56"/>
        <v>Suape</v>
      </c>
      <c r="B254" s="7" t="str">
        <f t="shared" si="57"/>
        <v>Suape</v>
      </c>
      <c r="C254" s="8" t="str">
        <f t="shared" si="58"/>
        <v>PRESTAÇÃO DE SERVIÇO CONTINUADO DE VIGILÂNCIA ARMADA</v>
      </c>
      <c r="D254" s="9" t="s">
        <v>459</v>
      </c>
      <c r="E254" s="10">
        <v>2021</v>
      </c>
      <c r="F254" s="8" t="s">
        <v>270</v>
      </c>
      <c r="G254" s="8" t="str">
        <f t="shared" si="59"/>
        <v>15.195.617/0001-87</v>
      </c>
      <c r="H254" s="11" t="s">
        <v>460</v>
      </c>
      <c r="I254" s="43" t="str">
        <f t="shared" si="60"/>
        <v xml:space="preserve"> SUAPE/DMS</v>
      </c>
      <c r="J254" s="12" t="s">
        <v>273</v>
      </c>
      <c r="K254" s="12" t="s">
        <v>258</v>
      </c>
      <c r="L254" s="12" t="s">
        <v>274</v>
      </c>
      <c r="M254" s="38">
        <v>4307.18</v>
      </c>
      <c r="N254" s="38">
        <v>1693.06</v>
      </c>
      <c r="O254" s="48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30">
      <c r="A255" s="7" t="str">
        <f t="shared" si="56"/>
        <v>Suape</v>
      </c>
      <c r="B255" s="7" t="str">
        <f t="shared" si="57"/>
        <v>Suape</v>
      </c>
      <c r="C255" s="8" t="str">
        <f t="shared" si="58"/>
        <v>PRESTAÇÃO DE SERVIÇO CONTINUADO DE VIGILÂNCIA ARMADA</v>
      </c>
      <c r="D255" s="9" t="s">
        <v>461</v>
      </c>
      <c r="E255" s="10">
        <v>2021</v>
      </c>
      <c r="F255" s="8" t="s">
        <v>270</v>
      </c>
      <c r="G255" s="8" t="str">
        <f t="shared" si="59"/>
        <v>15.195.617/0001-87</v>
      </c>
      <c r="H255" s="45" t="s">
        <v>462</v>
      </c>
      <c r="I255" s="43" t="str">
        <f t="shared" si="60"/>
        <v xml:space="preserve"> SUAPE/DMS</v>
      </c>
      <c r="J255" s="12" t="s">
        <v>273</v>
      </c>
      <c r="K255" s="12" t="s">
        <v>258</v>
      </c>
      <c r="L255" s="12" t="s">
        <v>274</v>
      </c>
      <c r="M255" s="38">
        <v>4307.18</v>
      </c>
      <c r="N255" s="38">
        <v>1693.06</v>
      </c>
      <c r="O255" s="48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30">
      <c r="A256" s="7" t="str">
        <f t="shared" si="56"/>
        <v>Suape</v>
      </c>
      <c r="B256" s="7" t="str">
        <f t="shared" si="57"/>
        <v>Suape</v>
      </c>
      <c r="C256" s="8" t="str">
        <f t="shared" si="58"/>
        <v>PRESTAÇÃO DE SERVIÇO CONTINUADO DE VIGILÂNCIA ARMADA</v>
      </c>
      <c r="D256" s="9" t="s">
        <v>463</v>
      </c>
      <c r="E256" s="10">
        <v>2021</v>
      </c>
      <c r="F256" s="8" t="s">
        <v>270</v>
      </c>
      <c r="G256" s="8" t="str">
        <f t="shared" si="59"/>
        <v>15.195.617/0001-87</v>
      </c>
      <c r="H256" s="11" t="s">
        <v>464</v>
      </c>
      <c r="I256" s="43" t="str">
        <f t="shared" si="60"/>
        <v xml:space="preserve"> SUAPE/DMS</v>
      </c>
      <c r="J256" s="12" t="s">
        <v>273</v>
      </c>
      <c r="K256" s="12" t="s">
        <v>258</v>
      </c>
      <c r="L256" s="12" t="s">
        <v>278</v>
      </c>
      <c r="M256" s="38">
        <v>4307.18</v>
      </c>
      <c r="N256" s="38">
        <f>1693.06+93.47</f>
        <v>1786.53</v>
      </c>
      <c r="O256" s="48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30">
      <c r="A257" s="7" t="str">
        <f t="shared" si="56"/>
        <v>Suape</v>
      </c>
      <c r="B257" s="7" t="str">
        <f t="shared" si="57"/>
        <v>Suape</v>
      </c>
      <c r="C257" s="8" t="str">
        <f t="shared" si="58"/>
        <v>PRESTAÇÃO DE SERVIÇO CONTINUADO DE VIGILÂNCIA ARMADA</v>
      </c>
      <c r="D257" s="9" t="s">
        <v>465</v>
      </c>
      <c r="E257" s="10">
        <v>2021</v>
      </c>
      <c r="F257" s="8" t="s">
        <v>270</v>
      </c>
      <c r="G257" s="8" t="str">
        <f t="shared" si="59"/>
        <v>15.195.617/0001-87</v>
      </c>
      <c r="H257" s="45" t="s">
        <v>466</v>
      </c>
      <c r="I257" s="43" t="str">
        <f t="shared" si="60"/>
        <v xml:space="preserve"> SUAPE/DMS</v>
      </c>
      <c r="J257" s="12" t="s">
        <v>273</v>
      </c>
      <c r="K257" s="12" t="s">
        <v>258</v>
      </c>
      <c r="L257" s="12" t="s">
        <v>274</v>
      </c>
      <c r="M257" s="38">
        <v>4307.18</v>
      </c>
      <c r="N257" s="38">
        <v>1693.06</v>
      </c>
      <c r="O257" s="48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30">
      <c r="A258" s="7" t="str">
        <f t="shared" si="56"/>
        <v>Suape</v>
      </c>
      <c r="B258" s="7" t="str">
        <f t="shared" si="57"/>
        <v>Suape</v>
      </c>
      <c r="C258" s="8" t="str">
        <f t="shared" ref="C258:C289" si="62">C257</f>
        <v>PRESTAÇÃO DE SERVIÇO CONTINUADO DE VIGILÂNCIA ARMADA</v>
      </c>
      <c r="D258" s="9" t="s">
        <v>467</v>
      </c>
      <c r="E258" s="10">
        <v>2021</v>
      </c>
      <c r="F258" s="8" t="s">
        <v>270</v>
      </c>
      <c r="G258" s="8" t="str">
        <f t="shared" ref="G258:G289" si="63">G257</f>
        <v>15.195.617/0001-87</v>
      </c>
      <c r="H258" s="11" t="s">
        <v>468</v>
      </c>
      <c r="I258" s="43" t="str">
        <f t="shared" ref="I258:I289" si="64">I257</f>
        <v xml:space="preserve"> SUAPE/DMS</v>
      </c>
      <c r="J258" s="12" t="s">
        <v>273</v>
      </c>
      <c r="K258" s="12" t="s">
        <v>258</v>
      </c>
      <c r="L258" s="12" t="s">
        <v>274</v>
      </c>
      <c r="M258" s="38">
        <v>4307.18</v>
      </c>
      <c r="N258" s="38">
        <v>1693.06</v>
      </c>
      <c r="O258" s="48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30">
      <c r="A259" s="7" t="str">
        <f t="shared" si="56"/>
        <v>Suape</v>
      </c>
      <c r="B259" s="7" t="str">
        <f t="shared" si="57"/>
        <v>Suape</v>
      </c>
      <c r="C259" s="8" t="str">
        <f t="shared" si="62"/>
        <v>PRESTAÇÃO DE SERVIÇO CONTINUADO DE VIGILÂNCIA ARMADA</v>
      </c>
      <c r="D259" s="9" t="s">
        <v>469</v>
      </c>
      <c r="E259" s="10">
        <v>2021</v>
      </c>
      <c r="F259" s="8" t="s">
        <v>270</v>
      </c>
      <c r="G259" s="8" t="str">
        <f t="shared" si="63"/>
        <v>15.195.617/0001-87</v>
      </c>
      <c r="H259" s="45" t="s">
        <v>470</v>
      </c>
      <c r="I259" s="43" t="str">
        <f t="shared" si="64"/>
        <v xml:space="preserve"> SUAPE/DMS</v>
      </c>
      <c r="J259" s="12" t="s">
        <v>273</v>
      </c>
      <c r="K259" s="12" t="s">
        <v>258</v>
      </c>
      <c r="L259" s="12" t="s">
        <v>274</v>
      </c>
      <c r="M259" s="38">
        <v>4307.18</v>
      </c>
      <c r="N259" s="38">
        <v>1693.06</v>
      </c>
      <c r="O259" s="48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30">
      <c r="A260" s="7" t="str">
        <f t="shared" si="56"/>
        <v>Suape</v>
      </c>
      <c r="B260" s="7" t="str">
        <f t="shared" si="57"/>
        <v>Suape</v>
      </c>
      <c r="C260" s="8" t="str">
        <f t="shared" si="62"/>
        <v>PRESTAÇÃO DE SERVIÇO CONTINUADO DE VIGILÂNCIA ARMADA</v>
      </c>
      <c r="D260" s="9" t="s">
        <v>471</v>
      </c>
      <c r="E260" s="10">
        <v>2021</v>
      </c>
      <c r="F260" s="8" t="s">
        <v>270</v>
      </c>
      <c r="G260" s="8" t="str">
        <f t="shared" si="63"/>
        <v>15.195.617/0001-87</v>
      </c>
      <c r="H260" s="11" t="s">
        <v>472</v>
      </c>
      <c r="I260" s="43" t="str">
        <f t="shared" si="64"/>
        <v xml:space="preserve"> SUAPE/DMS</v>
      </c>
      <c r="J260" s="12" t="s">
        <v>273</v>
      </c>
      <c r="K260" s="12" t="s">
        <v>258</v>
      </c>
      <c r="L260" s="12" t="s">
        <v>278</v>
      </c>
      <c r="M260" s="38">
        <v>4307.18</v>
      </c>
      <c r="N260" s="38">
        <f>1693.06+93.47</f>
        <v>1786.53</v>
      </c>
      <c r="O260" s="48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30">
      <c r="A261" s="7" t="str">
        <f t="shared" si="56"/>
        <v>Suape</v>
      </c>
      <c r="B261" s="7" t="str">
        <f t="shared" si="57"/>
        <v>Suape</v>
      </c>
      <c r="C261" s="8" t="str">
        <f t="shared" si="62"/>
        <v>PRESTAÇÃO DE SERVIÇO CONTINUADO DE VIGILÂNCIA ARMADA</v>
      </c>
      <c r="D261" s="9" t="s">
        <v>473</v>
      </c>
      <c r="E261" s="10">
        <v>2021</v>
      </c>
      <c r="F261" s="8" t="s">
        <v>270</v>
      </c>
      <c r="G261" s="8" t="str">
        <f t="shared" si="63"/>
        <v>15.195.617/0001-87</v>
      </c>
      <c r="H261" s="45" t="s">
        <v>474</v>
      </c>
      <c r="I261" s="43" t="str">
        <f t="shared" si="64"/>
        <v xml:space="preserve"> SUAPE/DMS</v>
      </c>
      <c r="J261" s="12" t="s">
        <v>273</v>
      </c>
      <c r="K261" s="12" t="s">
        <v>258</v>
      </c>
      <c r="L261" s="12" t="s">
        <v>274</v>
      </c>
      <c r="M261" s="38">
        <v>4307.18</v>
      </c>
      <c r="N261" s="38">
        <v>1693.06</v>
      </c>
      <c r="O261" s="48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30">
      <c r="A262" s="7" t="str">
        <f t="shared" si="56"/>
        <v>Suape</v>
      </c>
      <c r="B262" s="7" t="str">
        <f t="shared" si="57"/>
        <v>Suape</v>
      </c>
      <c r="C262" s="8" t="str">
        <f t="shared" si="62"/>
        <v>PRESTAÇÃO DE SERVIÇO CONTINUADO DE VIGILÂNCIA ARMADA</v>
      </c>
      <c r="D262" s="9" t="s">
        <v>475</v>
      </c>
      <c r="E262" s="10">
        <v>2021</v>
      </c>
      <c r="F262" s="8" t="s">
        <v>270</v>
      </c>
      <c r="G262" s="8" t="str">
        <f t="shared" si="63"/>
        <v>15.195.617/0001-87</v>
      </c>
      <c r="H262" s="11" t="s">
        <v>476</v>
      </c>
      <c r="I262" s="43" t="str">
        <f t="shared" si="64"/>
        <v xml:space="preserve"> SUAPE/DMS</v>
      </c>
      <c r="J262" s="12" t="s">
        <v>273</v>
      </c>
      <c r="K262" s="12" t="s">
        <v>258</v>
      </c>
      <c r="L262" s="12" t="s">
        <v>274</v>
      </c>
      <c r="M262" s="38">
        <v>4307.18</v>
      </c>
      <c r="N262" s="38">
        <v>1693.06</v>
      </c>
      <c r="O262" s="48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30">
      <c r="A263" s="7" t="str">
        <f t="shared" si="56"/>
        <v>Suape</v>
      </c>
      <c r="B263" s="7" t="str">
        <f t="shared" si="57"/>
        <v>Suape</v>
      </c>
      <c r="C263" s="8" t="str">
        <f t="shared" si="62"/>
        <v>PRESTAÇÃO DE SERVIÇO CONTINUADO DE VIGILÂNCIA ARMADA</v>
      </c>
      <c r="D263" s="9" t="s">
        <v>477</v>
      </c>
      <c r="E263" s="10">
        <v>2021</v>
      </c>
      <c r="F263" s="8" t="s">
        <v>270</v>
      </c>
      <c r="G263" s="8" t="str">
        <f t="shared" si="63"/>
        <v>15.195.617/0001-87</v>
      </c>
      <c r="H263" s="45" t="s">
        <v>478</v>
      </c>
      <c r="I263" s="43" t="str">
        <f t="shared" si="64"/>
        <v xml:space="preserve"> SUAPE/DMS</v>
      </c>
      <c r="J263" s="12" t="s">
        <v>273</v>
      </c>
      <c r="K263" s="12" t="s">
        <v>258</v>
      </c>
      <c r="L263" s="12" t="s">
        <v>278</v>
      </c>
      <c r="M263" s="38">
        <v>4307.18</v>
      </c>
      <c r="N263" s="38">
        <f>1693.06+93.47</f>
        <v>1786.53</v>
      </c>
      <c r="O263" s="48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30">
      <c r="A264" s="7" t="str">
        <f t="shared" si="56"/>
        <v>Suape</v>
      </c>
      <c r="B264" s="7" t="str">
        <f t="shared" si="57"/>
        <v>Suape</v>
      </c>
      <c r="C264" s="8" t="str">
        <f t="shared" si="62"/>
        <v>PRESTAÇÃO DE SERVIÇO CONTINUADO DE VIGILÂNCIA ARMADA</v>
      </c>
      <c r="D264" s="9" t="s">
        <v>479</v>
      </c>
      <c r="E264" s="10">
        <v>2021</v>
      </c>
      <c r="F264" s="8" t="s">
        <v>270</v>
      </c>
      <c r="G264" s="8" t="str">
        <f t="shared" si="63"/>
        <v>15.195.617/0001-87</v>
      </c>
      <c r="H264" s="11" t="s">
        <v>480</v>
      </c>
      <c r="I264" s="43" t="str">
        <f t="shared" si="64"/>
        <v xml:space="preserve"> SUAPE/DMS</v>
      </c>
      <c r="J264" s="12" t="s">
        <v>273</v>
      </c>
      <c r="K264" s="12" t="s">
        <v>258</v>
      </c>
      <c r="L264" s="12" t="s">
        <v>274</v>
      </c>
      <c r="M264" s="38">
        <v>4307.18</v>
      </c>
      <c r="N264" s="38">
        <v>1693.06</v>
      </c>
      <c r="O264" s="48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30">
      <c r="A265" s="7" t="str">
        <f t="shared" si="56"/>
        <v>Suape</v>
      </c>
      <c r="B265" s="7" t="str">
        <f t="shared" si="57"/>
        <v>Suape</v>
      </c>
      <c r="C265" s="8" t="str">
        <f t="shared" si="62"/>
        <v>PRESTAÇÃO DE SERVIÇO CONTINUADO DE VIGILÂNCIA ARMADA</v>
      </c>
      <c r="D265" s="9" t="s">
        <v>481</v>
      </c>
      <c r="E265" s="10">
        <v>2021</v>
      </c>
      <c r="F265" s="8" t="s">
        <v>270</v>
      </c>
      <c r="G265" s="8" t="str">
        <f t="shared" si="63"/>
        <v>15.195.617/0001-87</v>
      </c>
      <c r="H265" s="45" t="s">
        <v>482</v>
      </c>
      <c r="I265" s="43" t="str">
        <f t="shared" si="64"/>
        <v xml:space="preserve"> SUAPE/DMS</v>
      </c>
      <c r="J265" s="12" t="s">
        <v>273</v>
      </c>
      <c r="K265" s="12" t="s">
        <v>258</v>
      </c>
      <c r="L265" s="12" t="s">
        <v>278</v>
      </c>
      <c r="M265" s="38">
        <v>4307.18</v>
      </c>
      <c r="N265" s="38">
        <f>1693.06+93.47</f>
        <v>1786.53</v>
      </c>
      <c r="O265" s="48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30">
      <c r="A266" s="7" t="str">
        <f t="shared" si="56"/>
        <v>Suape</v>
      </c>
      <c r="B266" s="7" t="str">
        <f t="shared" si="57"/>
        <v>Suape</v>
      </c>
      <c r="C266" s="8" t="str">
        <f t="shared" si="62"/>
        <v>PRESTAÇÃO DE SERVIÇO CONTINUADO DE VIGILÂNCIA ARMADA</v>
      </c>
      <c r="D266" s="9" t="s">
        <v>483</v>
      </c>
      <c r="E266" s="10">
        <v>2021</v>
      </c>
      <c r="F266" s="8" t="s">
        <v>270</v>
      </c>
      <c r="G266" s="8" t="str">
        <f t="shared" si="63"/>
        <v>15.195.617/0001-87</v>
      </c>
      <c r="H266" s="11" t="s">
        <v>484</v>
      </c>
      <c r="I266" s="43" t="str">
        <f t="shared" si="64"/>
        <v xml:space="preserve"> SUAPE/DMS</v>
      </c>
      <c r="J266" s="12" t="s">
        <v>273</v>
      </c>
      <c r="K266" s="12" t="s">
        <v>258</v>
      </c>
      <c r="L266" s="12" t="s">
        <v>278</v>
      </c>
      <c r="M266" s="38">
        <v>4307.18</v>
      </c>
      <c r="N266" s="38">
        <f>1693.06+93.47</f>
        <v>1786.53</v>
      </c>
      <c r="O266" s="48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30">
      <c r="A267" s="7" t="str">
        <f t="shared" si="56"/>
        <v>Suape</v>
      </c>
      <c r="B267" s="7" t="str">
        <f t="shared" si="57"/>
        <v>Suape</v>
      </c>
      <c r="C267" s="8" t="str">
        <f t="shared" si="62"/>
        <v>PRESTAÇÃO DE SERVIÇO CONTINUADO DE VIGILÂNCIA ARMADA</v>
      </c>
      <c r="D267" s="9" t="s">
        <v>485</v>
      </c>
      <c r="E267" s="10">
        <v>2021</v>
      </c>
      <c r="F267" s="8" t="s">
        <v>270</v>
      </c>
      <c r="G267" s="8" t="str">
        <f t="shared" si="63"/>
        <v>15.195.617/0001-87</v>
      </c>
      <c r="H267" s="45" t="s">
        <v>486</v>
      </c>
      <c r="I267" s="43" t="str">
        <f t="shared" si="64"/>
        <v xml:space="preserve"> SUAPE/DMS</v>
      </c>
      <c r="J267" s="12" t="s">
        <v>273</v>
      </c>
      <c r="K267" s="12" t="s">
        <v>258</v>
      </c>
      <c r="L267" s="12" t="s">
        <v>274</v>
      </c>
      <c r="M267" s="38">
        <v>4307.18</v>
      </c>
      <c r="N267" s="38">
        <v>1693.06</v>
      </c>
      <c r="O267" s="48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30">
      <c r="A268" s="7" t="str">
        <f t="shared" si="56"/>
        <v>Suape</v>
      </c>
      <c r="B268" s="7" t="str">
        <f t="shared" si="57"/>
        <v>Suape</v>
      </c>
      <c r="C268" s="8" t="str">
        <f t="shared" si="62"/>
        <v>PRESTAÇÃO DE SERVIÇO CONTINUADO DE VIGILÂNCIA ARMADA</v>
      </c>
      <c r="D268" s="9" t="s">
        <v>487</v>
      </c>
      <c r="E268" s="10">
        <v>2021</v>
      </c>
      <c r="F268" s="8" t="s">
        <v>270</v>
      </c>
      <c r="G268" s="8" t="str">
        <f t="shared" si="63"/>
        <v>15.195.617/0001-87</v>
      </c>
      <c r="H268" s="11" t="s">
        <v>488</v>
      </c>
      <c r="I268" s="43" t="str">
        <f t="shared" si="64"/>
        <v xml:space="preserve"> SUAPE/DMS</v>
      </c>
      <c r="J268" s="12" t="s">
        <v>273</v>
      </c>
      <c r="K268" s="12" t="s">
        <v>258</v>
      </c>
      <c r="L268" s="12" t="s">
        <v>278</v>
      </c>
      <c r="M268" s="38">
        <v>4307.18</v>
      </c>
      <c r="N268" s="38">
        <f>1693.06+93.47</f>
        <v>1786.53</v>
      </c>
      <c r="O268" s="48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30">
      <c r="A269" s="7" t="str">
        <f t="shared" si="56"/>
        <v>Suape</v>
      </c>
      <c r="B269" s="7" t="str">
        <f t="shared" si="57"/>
        <v>Suape</v>
      </c>
      <c r="C269" s="8" t="str">
        <f t="shared" si="62"/>
        <v>PRESTAÇÃO DE SERVIÇO CONTINUADO DE VIGILÂNCIA ARMADA</v>
      </c>
      <c r="D269" s="9" t="s">
        <v>489</v>
      </c>
      <c r="E269" s="10">
        <v>2021</v>
      </c>
      <c r="F269" s="8" t="s">
        <v>270</v>
      </c>
      <c r="G269" s="8" t="str">
        <f t="shared" si="63"/>
        <v>15.195.617/0001-87</v>
      </c>
      <c r="H269" s="45" t="s">
        <v>490</v>
      </c>
      <c r="I269" s="43" t="str">
        <f t="shared" si="64"/>
        <v xml:space="preserve"> SUAPE/DMS</v>
      </c>
      <c r="J269" s="12" t="s">
        <v>273</v>
      </c>
      <c r="K269" s="12" t="s">
        <v>258</v>
      </c>
      <c r="L269" s="12" t="s">
        <v>278</v>
      </c>
      <c r="M269" s="38">
        <v>4307.18</v>
      </c>
      <c r="N269" s="38">
        <f>1693.06+93.47</f>
        <v>1786.53</v>
      </c>
      <c r="O269" s="48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30">
      <c r="A270" s="7" t="str">
        <f t="shared" si="56"/>
        <v>Suape</v>
      </c>
      <c r="B270" s="7" t="str">
        <f t="shared" si="57"/>
        <v>Suape</v>
      </c>
      <c r="C270" s="8" t="str">
        <f t="shared" si="62"/>
        <v>PRESTAÇÃO DE SERVIÇO CONTINUADO DE VIGILÂNCIA ARMADA</v>
      </c>
      <c r="D270" s="9" t="s">
        <v>491</v>
      </c>
      <c r="E270" s="10">
        <v>2021</v>
      </c>
      <c r="F270" s="8" t="s">
        <v>270</v>
      </c>
      <c r="G270" s="8" t="str">
        <f t="shared" si="63"/>
        <v>15.195.617/0001-87</v>
      </c>
      <c r="H270" s="11" t="s">
        <v>492</v>
      </c>
      <c r="I270" s="43" t="str">
        <f t="shared" si="64"/>
        <v xml:space="preserve"> SUAPE/DMS</v>
      </c>
      <c r="J270" s="12" t="s">
        <v>273</v>
      </c>
      <c r="K270" s="12" t="s">
        <v>258</v>
      </c>
      <c r="L270" s="12" t="s">
        <v>274</v>
      </c>
      <c r="M270" s="38">
        <v>4307.18</v>
      </c>
      <c r="N270" s="38">
        <v>1693.06</v>
      </c>
      <c r="O270" s="48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30">
      <c r="A271" s="7" t="str">
        <f t="shared" ref="A271:A334" si="65">A270</f>
        <v>Suape</v>
      </c>
      <c r="B271" s="7" t="str">
        <f t="shared" ref="B271:B334" si="66">B270</f>
        <v>Suape</v>
      </c>
      <c r="C271" s="8" t="str">
        <f t="shared" si="62"/>
        <v>PRESTAÇÃO DE SERVIÇO CONTINUADO DE VIGILÂNCIA ARMADA</v>
      </c>
      <c r="D271" s="9" t="s">
        <v>493</v>
      </c>
      <c r="E271" s="10">
        <v>2021</v>
      </c>
      <c r="F271" s="8" t="s">
        <v>270</v>
      </c>
      <c r="G271" s="8" t="str">
        <f t="shared" si="63"/>
        <v>15.195.617/0001-87</v>
      </c>
      <c r="H271" s="45" t="s">
        <v>494</v>
      </c>
      <c r="I271" s="43" t="str">
        <f t="shared" si="64"/>
        <v xml:space="preserve"> SUAPE/DMS</v>
      </c>
      <c r="J271" s="12" t="s">
        <v>273</v>
      </c>
      <c r="K271" s="12" t="s">
        <v>258</v>
      </c>
      <c r="L271" s="12" t="s">
        <v>274</v>
      </c>
      <c r="M271" s="38">
        <v>4307.18</v>
      </c>
      <c r="N271" s="38">
        <v>1693.06</v>
      </c>
      <c r="O271" s="48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30">
      <c r="A272" s="7" t="str">
        <f t="shared" si="65"/>
        <v>Suape</v>
      </c>
      <c r="B272" s="7" t="str">
        <f t="shared" si="66"/>
        <v>Suape</v>
      </c>
      <c r="C272" s="8" t="str">
        <f t="shared" si="62"/>
        <v>PRESTAÇÃO DE SERVIÇO CONTINUADO DE VIGILÂNCIA ARMADA</v>
      </c>
      <c r="D272" s="9" t="s">
        <v>495</v>
      </c>
      <c r="E272" s="10">
        <v>2021</v>
      </c>
      <c r="F272" s="8" t="s">
        <v>270</v>
      </c>
      <c r="G272" s="8" t="str">
        <f t="shared" si="63"/>
        <v>15.195.617/0001-87</v>
      </c>
      <c r="H272" s="11" t="s">
        <v>496</v>
      </c>
      <c r="I272" s="43" t="str">
        <f t="shared" si="64"/>
        <v xml:space="preserve"> SUAPE/DMS</v>
      </c>
      <c r="J272" s="12" t="s">
        <v>273</v>
      </c>
      <c r="K272" s="12" t="s">
        <v>258</v>
      </c>
      <c r="L272" s="12" t="s">
        <v>278</v>
      </c>
      <c r="M272" s="38">
        <v>4307.18</v>
      </c>
      <c r="N272" s="38">
        <f>1693.06+93.47</f>
        <v>1786.53</v>
      </c>
      <c r="O272" s="48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30">
      <c r="A273" s="7" t="str">
        <f t="shared" si="65"/>
        <v>Suape</v>
      </c>
      <c r="B273" s="7" t="str">
        <f t="shared" si="66"/>
        <v>Suape</v>
      </c>
      <c r="C273" s="8" t="str">
        <f t="shared" si="62"/>
        <v>PRESTAÇÃO DE SERVIÇO CONTINUADO DE VIGILÂNCIA ARMADA</v>
      </c>
      <c r="D273" s="9" t="s">
        <v>497</v>
      </c>
      <c r="E273" s="10">
        <v>2021</v>
      </c>
      <c r="F273" s="8" t="s">
        <v>270</v>
      </c>
      <c r="G273" s="8" t="str">
        <f t="shared" si="63"/>
        <v>15.195.617/0001-87</v>
      </c>
      <c r="H273" s="45" t="s">
        <v>498</v>
      </c>
      <c r="I273" s="43" t="str">
        <f t="shared" si="64"/>
        <v xml:space="preserve"> SUAPE/DMS</v>
      </c>
      <c r="J273" s="12" t="s">
        <v>273</v>
      </c>
      <c r="K273" s="12" t="s">
        <v>258</v>
      </c>
      <c r="L273" s="12" t="s">
        <v>278</v>
      </c>
      <c r="M273" s="38">
        <v>4307.18</v>
      </c>
      <c r="N273" s="38">
        <f>1693.06+93.47</f>
        <v>1786.53</v>
      </c>
      <c r="O273" s="48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30">
      <c r="A274" s="7" t="str">
        <f t="shared" si="65"/>
        <v>Suape</v>
      </c>
      <c r="B274" s="7" t="str">
        <f t="shared" si="66"/>
        <v>Suape</v>
      </c>
      <c r="C274" s="8" t="str">
        <f t="shared" si="62"/>
        <v>PRESTAÇÃO DE SERVIÇO CONTINUADO DE VIGILÂNCIA ARMADA</v>
      </c>
      <c r="D274" s="9" t="s">
        <v>499</v>
      </c>
      <c r="E274" s="10">
        <v>2021</v>
      </c>
      <c r="F274" s="8" t="s">
        <v>270</v>
      </c>
      <c r="G274" s="8" t="str">
        <f t="shared" si="63"/>
        <v>15.195.617/0001-87</v>
      </c>
      <c r="H274" s="11" t="s">
        <v>500</v>
      </c>
      <c r="I274" s="43" t="str">
        <f t="shared" si="64"/>
        <v xml:space="preserve"> SUAPE/DMS</v>
      </c>
      <c r="J274" s="12" t="s">
        <v>273</v>
      </c>
      <c r="K274" s="12" t="s">
        <v>258</v>
      </c>
      <c r="L274" s="12" t="s">
        <v>278</v>
      </c>
      <c r="M274" s="38">
        <v>4307.18</v>
      </c>
      <c r="N274" s="38">
        <f>1693.06+93.47</f>
        <v>1786.53</v>
      </c>
      <c r="O274" s="48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30">
      <c r="A275" s="7" t="str">
        <f t="shared" si="65"/>
        <v>Suape</v>
      </c>
      <c r="B275" s="7" t="str">
        <f t="shared" si="66"/>
        <v>Suape</v>
      </c>
      <c r="C275" s="8" t="str">
        <f t="shared" si="62"/>
        <v>PRESTAÇÃO DE SERVIÇO CONTINUADO DE VIGILÂNCIA ARMADA</v>
      </c>
      <c r="D275" s="9" t="s">
        <v>501</v>
      </c>
      <c r="E275" s="10">
        <v>2021</v>
      </c>
      <c r="F275" s="8" t="s">
        <v>270</v>
      </c>
      <c r="G275" s="8" t="str">
        <f t="shared" si="63"/>
        <v>15.195.617/0001-87</v>
      </c>
      <c r="H275" s="45" t="s">
        <v>502</v>
      </c>
      <c r="I275" s="43" t="str">
        <f t="shared" si="64"/>
        <v xml:space="preserve"> SUAPE/DMS</v>
      </c>
      <c r="J275" s="12" t="s">
        <v>273</v>
      </c>
      <c r="K275" s="12" t="s">
        <v>258</v>
      </c>
      <c r="L275" s="12" t="s">
        <v>274</v>
      </c>
      <c r="M275" s="38">
        <v>4307.18</v>
      </c>
      <c r="N275" s="38">
        <v>1693.06</v>
      </c>
      <c r="O275" s="48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30">
      <c r="A276" s="7" t="str">
        <f t="shared" si="65"/>
        <v>Suape</v>
      </c>
      <c r="B276" s="7" t="str">
        <f t="shared" si="66"/>
        <v>Suape</v>
      </c>
      <c r="C276" s="8" t="str">
        <f t="shared" si="62"/>
        <v>PRESTAÇÃO DE SERVIÇO CONTINUADO DE VIGILÂNCIA ARMADA</v>
      </c>
      <c r="D276" s="9" t="s">
        <v>503</v>
      </c>
      <c r="E276" s="10">
        <v>2021</v>
      </c>
      <c r="F276" s="8" t="s">
        <v>270</v>
      </c>
      <c r="G276" s="8" t="str">
        <f t="shared" si="63"/>
        <v>15.195.617/0001-87</v>
      </c>
      <c r="H276" s="11" t="s">
        <v>504</v>
      </c>
      <c r="I276" s="43" t="str">
        <f t="shared" si="64"/>
        <v xml:space="preserve"> SUAPE/DMS</v>
      </c>
      <c r="J276" s="12" t="s">
        <v>273</v>
      </c>
      <c r="K276" s="12" t="s">
        <v>258</v>
      </c>
      <c r="L276" s="12" t="s">
        <v>278</v>
      </c>
      <c r="M276" s="38">
        <v>4307.18</v>
      </c>
      <c r="N276" s="38">
        <f>1693.06+93.47</f>
        <v>1786.53</v>
      </c>
      <c r="O276" s="48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30">
      <c r="A277" s="7" t="str">
        <f t="shared" si="65"/>
        <v>Suape</v>
      </c>
      <c r="B277" s="7" t="str">
        <f t="shared" si="66"/>
        <v>Suape</v>
      </c>
      <c r="C277" s="8" t="str">
        <f t="shared" si="62"/>
        <v>PRESTAÇÃO DE SERVIÇO CONTINUADO DE VIGILÂNCIA ARMADA</v>
      </c>
      <c r="D277" s="9" t="s">
        <v>505</v>
      </c>
      <c r="E277" s="10">
        <v>2021</v>
      </c>
      <c r="F277" s="8" t="s">
        <v>270</v>
      </c>
      <c r="G277" s="8" t="str">
        <f t="shared" si="63"/>
        <v>15.195.617/0001-87</v>
      </c>
      <c r="H277" s="45" t="s">
        <v>506</v>
      </c>
      <c r="I277" s="43" t="str">
        <f t="shared" si="64"/>
        <v xml:space="preserve"> SUAPE/DMS</v>
      </c>
      <c r="J277" s="12" t="s">
        <v>273</v>
      </c>
      <c r="K277" s="12" t="s">
        <v>258</v>
      </c>
      <c r="L277" s="12" t="s">
        <v>278</v>
      </c>
      <c r="M277" s="38">
        <v>4307.18</v>
      </c>
      <c r="N277" s="38">
        <f>1693.06+93.47</f>
        <v>1786.53</v>
      </c>
      <c r="O277" s="48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30">
      <c r="A278" s="7" t="str">
        <f t="shared" si="65"/>
        <v>Suape</v>
      </c>
      <c r="B278" s="7" t="str">
        <f t="shared" si="66"/>
        <v>Suape</v>
      </c>
      <c r="C278" s="8" t="str">
        <f t="shared" si="62"/>
        <v>PRESTAÇÃO DE SERVIÇO CONTINUADO DE VIGILÂNCIA ARMADA</v>
      </c>
      <c r="D278" s="9" t="s">
        <v>507</v>
      </c>
      <c r="E278" s="10">
        <v>2021</v>
      </c>
      <c r="F278" s="8" t="s">
        <v>270</v>
      </c>
      <c r="G278" s="8" t="str">
        <f t="shared" si="63"/>
        <v>15.195.617/0001-87</v>
      </c>
      <c r="H278" s="11" t="s">
        <v>508</v>
      </c>
      <c r="I278" s="43" t="str">
        <f t="shared" si="64"/>
        <v xml:space="preserve"> SUAPE/DMS</v>
      </c>
      <c r="J278" s="12" t="s">
        <v>273</v>
      </c>
      <c r="K278" s="12" t="s">
        <v>258</v>
      </c>
      <c r="L278" s="12" t="s">
        <v>274</v>
      </c>
      <c r="M278" s="38">
        <v>4307.18</v>
      </c>
      <c r="N278" s="38">
        <v>1693.06</v>
      </c>
      <c r="O278" s="48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30">
      <c r="A279" s="7" t="str">
        <f t="shared" si="65"/>
        <v>Suape</v>
      </c>
      <c r="B279" s="7" t="str">
        <f t="shared" si="66"/>
        <v>Suape</v>
      </c>
      <c r="C279" s="8" t="str">
        <f t="shared" si="62"/>
        <v>PRESTAÇÃO DE SERVIÇO CONTINUADO DE VIGILÂNCIA ARMADA</v>
      </c>
      <c r="D279" s="9" t="s">
        <v>509</v>
      </c>
      <c r="E279" s="10">
        <v>2021</v>
      </c>
      <c r="F279" s="8" t="s">
        <v>270</v>
      </c>
      <c r="G279" s="8" t="str">
        <f t="shared" si="63"/>
        <v>15.195.617/0001-87</v>
      </c>
      <c r="H279" s="45" t="s">
        <v>510</v>
      </c>
      <c r="I279" s="43" t="str">
        <f t="shared" si="64"/>
        <v xml:space="preserve"> SUAPE/DMS</v>
      </c>
      <c r="J279" s="12" t="s">
        <v>273</v>
      </c>
      <c r="K279" s="12" t="s">
        <v>258</v>
      </c>
      <c r="L279" s="12" t="s">
        <v>278</v>
      </c>
      <c r="M279" s="38">
        <v>4307.18</v>
      </c>
      <c r="N279" s="38">
        <f>1693.06+93.47</f>
        <v>1786.53</v>
      </c>
      <c r="O279" s="48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30">
      <c r="A280" s="7" t="str">
        <f t="shared" si="65"/>
        <v>Suape</v>
      </c>
      <c r="B280" s="7" t="str">
        <f t="shared" si="66"/>
        <v>Suape</v>
      </c>
      <c r="C280" s="8" t="str">
        <f t="shared" si="62"/>
        <v>PRESTAÇÃO DE SERVIÇO CONTINUADO DE VIGILÂNCIA ARMADA</v>
      </c>
      <c r="D280" s="9" t="s">
        <v>511</v>
      </c>
      <c r="E280" s="10">
        <v>2021</v>
      </c>
      <c r="F280" s="8" t="s">
        <v>270</v>
      </c>
      <c r="G280" s="8" t="str">
        <f t="shared" si="63"/>
        <v>15.195.617/0001-87</v>
      </c>
      <c r="H280" s="11" t="s">
        <v>512</v>
      </c>
      <c r="I280" s="43" t="str">
        <f t="shared" si="64"/>
        <v xml:space="preserve"> SUAPE/DMS</v>
      </c>
      <c r="J280" s="12" t="s">
        <v>273</v>
      </c>
      <c r="K280" s="12" t="s">
        <v>258</v>
      </c>
      <c r="L280" s="12" t="s">
        <v>274</v>
      </c>
      <c r="M280" s="38">
        <v>4307.18</v>
      </c>
      <c r="N280" s="38">
        <v>1693.06</v>
      </c>
      <c r="O280" s="48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30">
      <c r="A281" s="7" t="str">
        <f t="shared" si="65"/>
        <v>Suape</v>
      </c>
      <c r="B281" s="7" t="str">
        <f t="shared" si="66"/>
        <v>Suape</v>
      </c>
      <c r="C281" s="8" t="str">
        <f t="shared" si="62"/>
        <v>PRESTAÇÃO DE SERVIÇO CONTINUADO DE VIGILÂNCIA ARMADA</v>
      </c>
      <c r="D281" s="9" t="s">
        <v>513</v>
      </c>
      <c r="E281" s="10">
        <v>2021</v>
      </c>
      <c r="F281" s="8" t="s">
        <v>270</v>
      </c>
      <c r="G281" s="8" t="str">
        <f t="shared" si="63"/>
        <v>15.195.617/0001-87</v>
      </c>
      <c r="H281" s="45" t="s">
        <v>514</v>
      </c>
      <c r="I281" s="43" t="str">
        <f t="shared" si="64"/>
        <v xml:space="preserve"> SUAPE/DMS</v>
      </c>
      <c r="J281" s="12" t="s">
        <v>273</v>
      </c>
      <c r="K281" s="12" t="s">
        <v>258</v>
      </c>
      <c r="L281" s="12" t="s">
        <v>274</v>
      </c>
      <c r="M281" s="38">
        <v>4307.18</v>
      </c>
      <c r="N281" s="38">
        <v>1693.06</v>
      </c>
      <c r="O281" s="48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30">
      <c r="A282" s="7" t="str">
        <f t="shared" si="65"/>
        <v>Suape</v>
      </c>
      <c r="B282" s="7" t="str">
        <f t="shared" si="66"/>
        <v>Suape</v>
      </c>
      <c r="C282" s="8" t="str">
        <f t="shared" si="62"/>
        <v>PRESTAÇÃO DE SERVIÇO CONTINUADO DE VIGILÂNCIA ARMADA</v>
      </c>
      <c r="D282" s="9" t="s">
        <v>515</v>
      </c>
      <c r="E282" s="10">
        <v>2021</v>
      </c>
      <c r="F282" s="8" t="s">
        <v>270</v>
      </c>
      <c r="G282" s="8" t="str">
        <f t="shared" si="63"/>
        <v>15.195.617/0001-87</v>
      </c>
      <c r="H282" s="11" t="s">
        <v>516</v>
      </c>
      <c r="I282" s="43" t="str">
        <f t="shared" si="64"/>
        <v xml:space="preserve"> SUAPE/DMS</v>
      </c>
      <c r="J282" s="12" t="s">
        <v>273</v>
      </c>
      <c r="K282" s="12" t="s">
        <v>258</v>
      </c>
      <c r="L282" s="12" t="s">
        <v>278</v>
      </c>
      <c r="M282" s="38">
        <v>4307.18</v>
      </c>
      <c r="N282" s="38">
        <f>1693.06+93.47</f>
        <v>1786.53</v>
      </c>
      <c r="O282" s="48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30">
      <c r="A283" s="7" t="str">
        <f t="shared" si="65"/>
        <v>Suape</v>
      </c>
      <c r="B283" s="7" t="str">
        <f t="shared" si="66"/>
        <v>Suape</v>
      </c>
      <c r="C283" s="8" t="str">
        <f t="shared" si="62"/>
        <v>PRESTAÇÃO DE SERVIÇO CONTINUADO DE VIGILÂNCIA ARMADA</v>
      </c>
      <c r="D283" s="9" t="s">
        <v>517</v>
      </c>
      <c r="E283" s="10">
        <v>2021</v>
      </c>
      <c r="F283" s="8" t="s">
        <v>270</v>
      </c>
      <c r="G283" s="8" t="str">
        <f t="shared" si="63"/>
        <v>15.195.617/0001-87</v>
      </c>
      <c r="H283" s="45" t="s">
        <v>518</v>
      </c>
      <c r="I283" s="43" t="str">
        <f t="shared" si="64"/>
        <v xml:space="preserve"> SUAPE/DMS</v>
      </c>
      <c r="J283" s="12" t="s">
        <v>273</v>
      </c>
      <c r="K283" s="12" t="s">
        <v>258</v>
      </c>
      <c r="L283" s="12" t="s">
        <v>274</v>
      </c>
      <c r="M283" s="38">
        <v>4307.18</v>
      </c>
      <c r="N283" s="38">
        <v>1693.06</v>
      </c>
      <c r="O283" s="48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30">
      <c r="A284" s="7" t="str">
        <f t="shared" si="65"/>
        <v>Suape</v>
      </c>
      <c r="B284" s="7" t="str">
        <f t="shared" si="66"/>
        <v>Suape</v>
      </c>
      <c r="C284" s="8" t="str">
        <f t="shared" si="62"/>
        <v>PRESTAÇÃO DE SERVIÇO CONTINUADO DE VIGILÂNCIA ARMADA</v>
      </c>
      <c r="D284" s="9" t="s">
        <v>519</v>
      </c>
      <c r="E284" s="10">
        <v>2021</v>
      </c>
      <c r="F284" s="8" t="s">
        <v>270</v>
      </c>
      <c r="G284" s="8" t="str">
        <f t="shared" si="63"/>
        <v>15.195.617/0001-87</v>
      </c>
      <c r="H284" s="11" t="s">
        <v>520</v>
      </c>
      <c r="I284" s="43" t="str">
        <f t="shared" si="64"/>
        <v xml:space="preserve"> SUAPE/DMS</v>
      </c>
      <c r="J284" s="12" t="s">
        <v>273</v>
      </c>
      <c r="K284" s="12" t="s">
        <v>258</v>
      </c>
      <c r="L284" s="12" t="s">
        <v>274</v>
      </c>
      <c r="M284" s="38">
        <v>4307.18</v>
      </c>
      <c r="N284" s="38">
        <v>1693.06</v>
      </c>
      <c r="O284" s="48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30">
      <c r="A285" s="7" t="str">
        <f t="shared" si="65"/>
        <v>Suape</v>
      </c>
      <c r="B285" s="7" t="str">
        <f t="shared" si="66"/>
        <v>Suape</v>
      </c>
      <c r="C285" s="8" t="str">
        <f t="shared" si="62"/>
        <v>PRESTAÇÃO DE SERVIÇO CONTINUADO DE VIGILÂNCIA ARMADA</v>
      </c>
      <c r="D285" s="9" t="s">
        <v>521</v>
      </c>
      <c r="E285" s="10">
        <v>2021</v>
      </c>
      <c r="F285" s="8" t="s">
        <v>270</v>
      </c>
      <c r="G285" s="8" t="str">
        <f t="shared" si="63"/>
        <v>15.195.617/0001-87</v>
      </c>
      <c r="H285" s="45" t="s">
        <v>522</v>
      </c>
      <c r="I285" s="43" t="str">
        <f t="shared" si="64"/>
        <v xml:space="preserve"> SUAPE/DMS</v>
      </c>
      <c r="J285" s="12" t="s">
        <v>273</v>
      </c>
      <c r="K285" s="12" t="s">
        <v>258</v>
      </c>
      <c r="L285" s="12" t="s">
        <v>274</v>
      </c>
      <c r="M285" s="38">
        <v>4307.18</v>
      </c>
      <c r="N285" s="38">
        <v>1693.06</v>
      </c>
      <c r="O285" s="48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30">
      <c r="A286" s="7" t="str">
        <f t="shared" si="65"/>
        <v>Suape</v>
      </c>
      <c r="B286" s="7" t="str">
        <f t="shared" si="66"/>
        <v>Suape</v>
      </c>
      <c r="C286" s="8" t="str">
        <f t="shared" si="62"/>
        <v>PRESTAÇÃO DE SERVIÇO CONTINUADO DE VIGILÂNCIA ARMADA</v>
      </c>
      <c r="D286" s="9" t="s">
        <v>523</v>
      </c>
      <c r="E286" s="10">
        <v>2021</v>
      </c>
      <c r="F286" s="8" t="s">
        <v>270</v>
      </c>
      <c r="G286" s="8" t="str">
        <f t="shared" si="63"/>
        <v>15.195.617/0001-87</v>
      </c>
      <c r="H286" s="11" t="s">
        <v>524</v>
      </c>
      <c r="I286" s="43" t="str">
        <f t="shared" si="64"/>
        <v xml:space="preserve"> SUAPE/DMS</v>
      </c>
      <c r="J286" s="12" t="s">
        <v>273</v>
      </c>
      <c r="K286" s="12" t="s">
        <v>258</v>
      </c>
      <c r="L286" s="12" t="s">
        <v>274</v>
      </c>
      <c r="M286" s="38">
        <v>4307.18</v>
      </c>
      <c r="N286" s="38">
        <v>1693.06</v>
      </c>
      <c r="O286" s="48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30">
      <c r="A287" s="7" t="str">
        <f t="shared" si="65"/>
        <v>Suape</v>
      </c>
      <c r="B287" s="7" t="str">
        <f t="shared" si="66"/>
        <v>Suape</v>
      </c>
      <c r="C287" s="8" t="str">
        <f t="shared" si="62"/>
        <v>PRESTAÇÃO DE SERVIÇO CONTINUADO DE VIGILÂNCIA ARMADA</v>
      </c>
      <c r="D287" s="9" t="s">
        <v>525</v>
      </c>
      <c r="E287" s="10">
        <v>2021</v>
      </c>
      <c r="F287" s="8" t="s">
        <v>270</v>
      </c>
      <c r="G287" s="8" t="str">
        <f t="shared" si="63"/>
        <v>15.195.617/0001-87</v>
      </c>
      <c r="H287" s="45" t="s">
        <v>526</v>
      </c>
      <c r="I287" s="43" t="str">
        <f t="shared" si="64"/>
        <v xml:space="preserve"> SUAPE/DMS</v>
      </c>
      <c r="J287" s="12" t="s">
        <v>273</v>
      </c>
      <c r="K287" s="12" t="s">
        <v>258</v>
      </c>
      <c r="L287" s="12" t="s">
        <v>278</v>
      </c>
      <c r="M287" s="38">
        <v>4307.18</v>
      </c>
      <c r="N287" s="38">
        <f>1693.06+93.47</f>
        <v>1786.53</v>
      </c>
      <c r="O287" s="48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30">
      <c r="A288" s="7" t="str">
        <f t="shared" si="65"/>
        <v>Suape</v>
      </c>
      <c r="B288" s="7" t="str">
        <f t="shared" si="66"/>
        <v>Suape</v>
      </c>
      <c r="C288" s="8" t="str">
        <f t="shared" si="62"/>
        <v>PRESTAÇÃO DE SERVIÇO CONTINUADO DE VIGILÂNCIA ARMADA</v>
      </c>
      <c r="D288" s="9" t="s">
        <v>527</v>
      </c>
      <c r="E288" s="10">
        <v>2021</v>
      </c>
      <c r="F288" s="8" t="s">
        <v>270</v>
      </c>
      <c r="G288" s="8" t="str">
        <f t="shared" si="63"/>
        <v>15.195.617/0001-87</v>
      </c>
      <c r="H288" s="11" t="s">
        <v>528</v>
      </c>
      <c r="I288" s="43" t="str">
        <f t="shared" si="64"/>
        <v xml:space="preserve"> SUAPE/DMS</v>
      </c>
      <c r="J288" s="12" t="s">
        <v>273</v>
      </c>
      <c r="K288" s="12" t="s">
        <v>258</v>
      </c>
      <c r="L288" s="12" t="s">
        <v>274</v>
      </c>
      <c r="M288" s="38">
        <v>4307.18</v>
      </c>
      <c r="N288" s="38">
        <v>1693.06</v>
      </c>
      <c r="O288" s="48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30">
      <c r="A289" s="7" t="str">
        <f t="shared" si="65"/>
        <v>Suape</v>
      </c>
      <c r="B289" s="7" t="str">
        <f t="shared" si="66"/>
        <v>Suape</v>
      </c>
      <c r="C289" s="8" t="str">
        <f t="shared" si="62"/>
        <v>PRESTAÇÃO DE SERVIÇO CONTINUADO DE VIGILÂNCIA ARMADA</v>
      </c>
      <c r="D289" s="9" t="s">
        <v>529</v>
      </c>
      <c r="E289" s="10">
        <v>2021</v>
      </c>
      <c r="F289" s="8" t="s">
        <v>270</v>
      </c>
      <c r="G289" s="8" t="str">
        <f t="shared" si="63"/>
        <v>15.195.617/0001-87</v>
      </c>
      <c r="H289" s="45" t="s">
        <v>530</v>
      </c>
      <c r="I289" s="43" t="str">
        <f t="shared" si="64"/>
        <v xml:space="preserve"> SUAPE/DMS</v>
      </c>
      <c r="J289" s="12" t="s">
        <v>273</v>
      </c>
      <c r="K289" s="12" t="s">
        <v>258</v>
      </c>
      <c r="L289" s="12" t="s">
        <v>274</v>
      </c>
      <c r="M289" s="38">
        <v>4307.18</v>
      </c>
      <c r="N289" s="38">
        <v>1693.06</v>
      </c>
      <c r="O289" s="48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30">
      <c r="A290" s="7" t="str">
        <f t="shared" si="65"/>
        <v>Suape</v>
      </c>
      <c r="B290" s="7" t="str">
        <f t="shared" si="66"/>
        <v>Suape</v>
      </c>
      <c r="C290" s="8" t="str">
        <f t="shared" ref="C290:C321" si="67">C289</f>
        <v>PRESTAÇÃO DE SERVIÇO CONTINUADO DE VIGILÂNCIA ARMADA</v>
      </c>
      <c r="D290" s="9" t="s">
        <v>531</v>
      </c>
      <c r="E290" s="10">
        <v>2021</v>
      </c>
      <c r="F290" s="8" t="s">
        <v>270</v>
      </c>
      <c r="G290" s="8" t="str">
        <f t="shared" ref="G290:G321" si="68">G289</f>
        <v>15.195.617/0001-87</v>
      </c>
      <c r="H290" s="11" t="s">
        <v>532</v>
      </c>
      <c r="I290" s="43" t="str">
        <f t="shared" ref="I290:I321" si="69">I289</f>
        <v xml:space="preserve"> SUAPE/DMS</v>
      </c>
      <c r="J290" s="12" t="s">
        <v>273</v>
      </c>
      <c r="K290" s="12" t="s">
        <v>258</v>
      </c>
      <c r="L290" s="12" t="s">
        <v>274</v>
      </c>
      <c r="M290" s="38">
        <v>4307.18</v>
      </c>
      <c r="N290" s="38">
        <v>1693.06</v>
      </c>
      <c r="O290" s="48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30">
      <c r="A291" s="7" t="str">
        <f t="shared" si="65"/>
        <v>Suape</v>
      </c>
      <c r="B291" s="7" t="str">
        <f t="shared" si="66"/>
        <v>Suape</v>
      </c>
      <c r="C291" s="8" t="str">
        <f t="shared" si="67"/>
        <v>PRESTAÇÃO DE SERVIÇO CONTINUADO DE VIGILÂNCIA ARMADA</v>
      </c>
      <c r="D291" s="9" t="s">
        <v>533</v>
      </c>
      <c r="E291" s="10">
        <v>2021</v>
      </c>
      <c r="F291" s="8" t="s">
        <v>270</v>
      </c>
      <c r="G291" s="8" t="str">
        <f t="shared" si="68"/>
        <v>15.195.617/0001-87</v>
      </c>
      <c r="H291" s="45" t="s">
        <v>534</v>
      </c>
      <c r="I291" s="43" t="str">
        <f t="shared" si="69"/>
        <v xml:space="preserve"> SUAPE/DMS</v>
      </c>
      <c r="J291" s="12" t="s">
        <v>273</v>
      </c>
      <c r="K291" s="12" t="s">
        <v>258</v>
      </c>
      <c r="L291" s="12" t="s">
        <v>278</v>
      </c>
      <c r="M291" s="38">
        <v>4307.18</v>
      </c>
      <c r="N291" s="38">
        <f>1693.06+93.47</f>
        <v>1786.53</v>
      </c>
      <c r="O291" s="48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30">
      <c r="A292" s="7" t="str">
        <f t="shared" si="65"/>
        <v>Suape</v>
      </c>
      <c r="B292" s="7" t="str">
        <f t="shared" si="66"/>
        <v>Suape</v>
      </c>
      <c r="C292" s="8" t="str">
        <f t="shared" si="67"/>
        <v>PRESTAÇÃO DE SERVIÇO CONTINUADO DE VIGILÂNCIA ARMADA</v>
      </c>
      <c r="D292" s="9" t="s">
        <v>535</v>
      </c>
      <c r="E292" s="10">
        <v>2021</v>
      </c>
      <c r="F292" s="8" t="s">
        <v>270</v>
      </c>
      <c r="G292" s="8" t="str">
        <f t="shared" si="68"/>
        <v>15.195.617/0001-87</v>
      </c>
      <c r="H292" s="11" t="s">
        <v>536</v>
      </c>
      <c r="I292" s="43" t="str">
        <f t="shared" si="69"/>
        <v xml:space="preserve"> SUAPE/DMS</v>
      </c>
      <c r="J292" s="12" t="s">
        <v>273</v>
      </c>
      <c r="K292" s="12" t="s">
        <v>258</v>
      </c>
      <c r="L292" s="12" t="s">
        <v>278</v>
      </c>
      <c r="M292" s="38">
        <v>4307.18</v>
      </c>
      <c r="N292" s="38">
        <f>1693.06+93.47</f>
        <v>1786.53</v>
      </c>
      <c r="O292" s="48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30">
      <c r="A293" s="7" t="str">
        <f t="shared" si="65"/>
        <v>Suape</v>
      </c>
      <c r="B293" s="7" t="str">
        <f t="shared" si="66"/>
        <v>Suape</v>
      </c>
      <c r="C293" s="8" t="str">
        <f t="shared" si="67"/>
        <v>PRESTAÇÃO DE SERVIÇO CONTINUADO DE VIGILÂNCIA ARMADA</v>
      </c>
      <c r="D293" s="9" t="s">
        <v>537</v>
      </c>
      <c r="E293" s="10">
        <v>2021</v>
      </c>
      <c r="F293" s="8" t="s">
        <v>270</v>
      </c>
      <c r="G293" s="8" t="str">
        <f t="shared" si="68"/>
        <v>15.195.617/0001-87</v>
      </c>
      <c r="H293" s="45" t="s">
        <v>538</v>
      </c>
      <c r="I293" s="43" t="str">
        <f t="shared" si="69"/>
        <v xml:space="preserve"> SUAPE/DMS</v>
      </c>
      <c r="J293" s="12" t="s">
        <v>273</v>
      </c>
      <c r="K293" s="12" t="s">
        <v>258</v>
      </c>
      <c r="L293" s="12" t="s">
        <v>274</v>
      </c>
      <c r="M293" s="38">
        <v>4307.18</v>
      </c>
      <c r="N293" s="38">
        <v>1693.06</v>
      </c>
      <c r="O293" s="48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30">
      <c r="A294" s="7" t="str">
        <f t="shared" si="65"/>
        <v>Suape</v>
      </c>
      <c r="B294" s="7" t="str">
        <f t="shared" si="66"/>
        <v>Suape</v>
      </c>
      <c r="C294" s="8" t="str">
        <f t="shared" si="67"/>
        <v>PRESTAÇÃO DE SERVIÇO CONTINUADO DE VIGILÂNCIA ARMADA</v>
      </c>
      <c r="D294" s="9" t="s">
        <v>539</v>
      </c>
      <c r="E294" s="10">
        <v>2021</v>
      </c>
      <c r="F294" s="8" t="s">
        <v>270</v>
      </c>
      <c r="G294" s="8" t="str">
        <f t="shared" si="68"/>
        <v>15.195.617/0001-87</v>
      </c>
      <c r="H294" s="11" t="s">
        <v>540</v>
      </c>
      <c r="I294" s="43" t="str">
        <f t="shared" si="69"/>
        <v xml:space="preserve"> SUAPE/DMS</v>
      </c>
      <c r="J294" s="12" t="s">
        <v>273</v>
      </c>
      <c r="K294" s="12" t="s">
        <v>258</v>
      </c>
      <c r="L294" s="12" t="s">
        <v>278</v>
      </c>
      <c r="M294" s="38">
        <v>4307.18</v>
      </c>
      <c r="N294" s="38">
        <f>1693.06+93.47</f>
        <v>1786.53</v>
      </c>
      <c r="O294" s="48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30">
      <c r="A295" s="7" t="str">
        <f t="shared" si="65"/>
        <v>Suape</v>
      </c>
      <c r="B295" s="7" t="str">
        <f t="shared" si="66"/>
        <v>Suape</v>
      </c>
      <c r="C295" s="8" t="str">
        <f t="shared" si="67"/>
        <v>PRESTAÇÃO DE SERVIÇO CONTINUADO DE VIGILÂNCIA ARMADA</v>
      </c>
      <c r="D295" s="9" t="s">
        <v>541</v>
      </c>
      <c r="E295" s="10">
        <v>2021</v>
      </c>
      <c r="F295" s="8" t="s">
        <v>270</v>
      </c>
      <c r="G295" s="8" t="str">
        <f t="shared" si="68"/>
        <v>15.195.617/0001-87</v>
      </c>
      <c r="H295" s="45" t="s">
        <v>542</v>
      </c>
      <c r="I295" s="43" t="str">
        <f t="shared" si="69"/>
        <v xml:space="preserve"> SUAPE/DMS</v>
      </c>
      <c r="J295" s="12" t="s">
        <v>273</v>
      </c>
      <c r="K295" s="12" t="s">
        <v>258</v>
      </c>
      <c r="L295" s="12" t="s">
        <v>278</v>
      </c>
      <c r="M295" s="38">
        <v>4307.18</v>
      </c>
      <c r="N295" s="38">
        <f>1693.06+93.47</f>
        <v>1786.53</v>
      </c>
      <c r="O295" s="48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30">
      <c r="A296" s="7" t="str">
        <f t="shared" si="65"/>
        <v>Suape</v>
      </c>
      <c r="B296" s="7" t="str">
        <f t="shared" si="66"/>
        <v>Suape</v>
      </c>
      <c r="C296" s="8" t="str">
        <f t="shared" si="67"/>
        <v>PRESTAÇÃO DE SERVIÇO CONTINUADO DE VIGILÂNCIA ARMADA</v>
      </c>
      <c r="D296" s="9" t="s">
        <v>543</v>
      </c>
      <c r="E296" s="10">
        <v>2021</v>
      </c>
      <c r="F296" s="8" t="s">
        <v>270</v>
      </c>
      <c r="G296" s="8" t="str">
        <f t="shared" si="68"/>
        <v>15.195.617/0001-87</v>
      </c>
      <c r="H296" s="11" t="s">
        <v>544</v>
      </c>
      <c r="I296" s="43" t="str">
        <f t="shared" si="69"/>
        <v xml:space="preserve"> SUAPE/DMS</v>
      </c>
      <c r="J296" s="12" t="s">
        <v>273</v>
      </c>
      <c r="K296" s="12" t="s">
        <v>258</v>
      </c>
      <c r="L296" s="12" t="s">
        <v>274</v>
      </c>
      <c r="M296" s="38">
        <v>4307.18</v>
      </c>
      <c r="N296" s="38">
        <v>1693.06</v>
      </c>
      <c r="O296" s="48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30">
      <c r="A297" s="7" t="str">
        <f t="shared" si="65"/>
        <v>Suape</v>
      </c>
      <c r="B297" s="7" t="str">
        <f t="shared" si="66"/>
        <v>Suape</v>
      </c>
      <c r="C297" s="8" t="str">
        <f t="shared" si="67"/>
        <v>PRESTAÇÃO DE SERVIÇO CONTINUADO DE VIGILÂNCIA ARMADA</v>
      </c>
      <c r="D297" s="9" t="s">
        <v>545</v>
      </c>
      <c r="E297" s="10">
        <v>2021</v>
      </c>
      <c r="F297" s="8" t="s">
        <v>270</v>
      </c>
      <c r="G297" s="8" t="str">
        <f t="shared" si="68"/>
        <v>15.195.617/0001-87</v>
      </c>
      <c r="H297" s="45" t="s">
        <v>546</v>
      </c>
      <c r="I297" s="43" t="str">
        <f t="shared" si="69"/>
        <v xml:space="preserve"> SUAPE/DMS</v>
      </c>
      <c r="J297" s="12" t="s">
        <v>273</v>
      </c>
      <c r="K297" s="12" t="s">
        <v>258</v>
      </c>
      <c r="L297" s="12" t="s">
        <v>278</v>
      </c>
      <c r="M297" s="38">
        <v>4307.18</v>
      </c>
      <c r="N297" s="38">
        <f>1693.06+93.47</f>
        <v>1786.53</v>
      </c>
      <c r="O297" s="48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30">
      <c r="A298" s="7" t="str">
        <f t="shared" si="65"/>
        <v>Suape</v>
      </c>
      <c r="B298" s="7" t="str">
        <f t="shared" si="66"/>
        <v>Suape</v>
      </c>
      <c r="C298" s="8" t="str">
        <f t="shared" si="67"/>
        <v>PRESTAÇÃO DE SERVIÇO CONTINUADO DE VIGILÂNCIA ARMADA</v>
      </c>
      <c r="D298" s="9" t="s">
        <v>547</v>
      </c>
      <c r="E298" s="10">
        <v>2021</v>
      </c>
      <c r="F298" s="8" t="s">
        <v>270</v>
      </c>
      <c r="G298" s="8" t="str">
        <f t="shared" si="68"/>
        <v>15.195.617/0001-87</v>
      </c>
      <c r="H298" s="11" t="s">
        <v>548</v>
      </c>
      <c r="I298" s="43" t="str">
        <f t="shared" si="69"/>
        <v xml:space="preserve"> SUAPE/DMS</v>
      </c>
      <c r="J298" s="12" t="s">
        <v>273</v>
      </c>
      <c r="K298" s="12" t="s">
        <v>258</v>
      </c>
      <c r="L298" s="12" t="s">
        <v>274</v>
      </c>
      <c r="M298" s="38">
        <v>4307.18</v>
      </c>
      <c r="N298" s="38">
        <v>1693.06</v>
      </c>
      <c r="O298" s="48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30">
      <c r="A299" s="7" t="str">
        <f t="shared" si="65"/>
        <v>Suape</v>
      </c>
      <c r="B299" s="7" t="str">
        <f t="shared" si="66"/>
        <v>Suape</v>
      </c>
      <c r="C299" s="8" t="str">
        <f t="shared" si="67"/>
        <v>PRESTAÇÃO DE SERVIÇO CONTINUADO DE VIGILÂNCIA ARMADA</v>
      </c>
      <c r="D299" s="9" t="s">
        <v>549</v>
      </c>
      <c r="E299" s="10">
        <v>2021</v>
      </c>
      <c r="F299" s="8" t="s">
        <v>270</v>
      </c>
      <c r="G299" s="8" t="str">
        <f t="shared" si="68"/>
        <v>15.195.617/0001-87</v>
      </c>
      <c r="H299" s="45" t="s">
        <v>550</v>
      </c>
      <c r="I299" s="43" t="str">
        <f t="shared" si="69"/>
        <v xml:space="preserve"> SUAPE/DMS</v>
      </c>
      <c r="J299" s="12" t="s">
        <v>273</v>
      </c>
      <c r="K299" s="12" t="s">
        <v>258</v>
      </c>
      <c r="L299" s="12" t="s">
        <v>278</v>
      </c>
      <c r="M299" s="38">
        <v>4307.18</v>
      </c>
      <c r="N299" s="38">
        <f>1693.06+93.47</f>
        <v>1786.53</v>
      </c>
      <c r="O299" s="48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30">
      <c r="A300" s="7" t="str">
        <f t="shared" si="65"/>
        <v>Suape</v>
      </c>
      <c r="B300" s="7" t="str">
        <f t="shared" si="66"/>
        <v>Suape</v>
      </c>
      <c r="C300" s="8" t="str">
        <f t="shared" si="67"/>
        <v>PRESTAÇÃO DE SERVIÇO CONTINUADO DE VIGILÂNCIA ARMADA</v>
      </c>
      <c r="D300" s="9" t="s">
        <v>551</v>
      </c>
      <c r="E300" s="10">
        <v>2021</v>
      </c>
      <c r="F300" s="8" t="s">
        <v>270</v>
      </c>
      <c r="G300" s="8" t="str">
        <f t="shared" si="68"/>
        <v>15.195.617/0001-87</v>
      </c>
      <c r="H300" s="11" t="s">
        <v>552</v>
      </c>
      <c r="I300" s="43" t="str">
        <f t="shared" si="69"/>
        <v xml:space="preserve"> SUAPE/DMS</v>
      </c>
      <c r="J300" s="12" t="s">
        <v>273</v>
      </c>
      <c r="K300" s="12" t="s">
        <v>258</v>
      </c>
      <c r="L300" s="12" t="s">
        <v>278</v>
      </c>
      <c r="M300" s="38">
        <v>4307.18</v>
      </c>
      <c r="N300" s="38">
        <f>1693.06+93.47</f>
        <v>1786.53</v>
      </c>
      <c r="O300" s="48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30">
      <c r="A301" s="7" t="str">
        <f t="shared" si="65"/>
        <v>Suape</v>
      </c>
      <c r="B301" s="7" t="str">
        <f t="shared" si="66"/>
        <v>Suape</v>
      </c>
      <c r="C301" s="8" t="str">
        <f t="shared" si="67"/>
        <v>PRESTAÇÃO DE SERVIÇO CONTINUADO DE VIGILÂNCIA ARMADA</v>
      </c>
      <c r="D301" s="9" t="s">
        <v>553</v>
      </c>
      <c r="E301" s="10">
        <v>2021</v>
      </c>
      <c r="F301" s="8" t="s">
        <v>270</v>
      </c>
      <c r="G301" s="8" t="str">
        <f t="shared" si="68"/>
        <v>15.195.617/0001-87</v>
      </c>
      <c r="H301" s="45" t="s">
        <v>554</v>
      </c>
      <c r="I301" s="43" t="str">
        <f t="shared" si="69"/>
        <v xml:space="preserve"> SUAPE/DMS</v>
      </c>
      <c r="J301" s="12" t="s">
        <v>273</v>
      </c>
      <c r="K301" s="12" t="s">
        <v>258</v>
      </c>
      <c r="L301" s="12" t="s">
        <v>278</v>
      </c>
      <c r="M301" s="38">
        <v>4307.18</v>
      </c>
      <c r="N301" s="38">
        <f>1693.06+93.47</f>
        <v>1786.53</v>
      </c>
      <c r="O301" s="48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30">
      <c r="A302" s="7" t="str">
        <f t="shared" si="65"/>
        <v>Suape</v>
      </c>
      <c r="B302" s="7" t="str">
        <f t="shared" si="66"/>
        <v>Suape</v>
      </c>
      <c r="C302" s="8" t="str">
        <f t="shared" si="67"/>
        <v>PRESTAÇÃO DE SERVIÇO CONTINUADO DE VIGILÂNCIA ARMADA</v>
      </c>
      <c r="D302" s="9" t="s">
        <v>555</v>
      </c>
      <c r="E302" s="10">
        <v>2021</v>
      </c>
      <c r="F302" s="8" t="s">
        <v>270</v>
      </c>
      <c r="G302" s="8" t="str">
        <f t="shared" si="68"/>
        <v>15.195.617/0001-87</v>
      </c>
      <c r="H302" s="11" t="s">
        <v>556</v>
      </c>
      <c r="I302" s="43" t="str">
        <f t="shared" si="69"/>
        <v xml:space="preserve"> SUAPE/DMS</v>
      </c>
      <c r="J302" s="12" t="s">
        <v>273</v>
      </c>
      <c r="K302" s="12" t="s">
        <v>258</v>
      </c>
      <c r="L302" s="12" t="s">
        <v>274</v>
      </c>
      <c r="M302" s="38">
        <v>4307.18</v>
      </c>
      <c r="N302" s="38">
        <v>1693.06</v>
      </c>
      <c r="O302" s="48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30">
      <c r="A303" s="7" t="str">
        <f t="shared" si="65"/>
        <v>Suape</v>
      </c>
      <c r="B303" s="7" t="str">
        <f t="shared" si="66"/>
        <v>Suape</v>
      </c>
      <c r="C303" s="8" t="str">
        <f t="shared" si="67"/>
        <v>PRESTAÇÃO DE SERVIÇO CONTINUADO DE VIGILÂNCIA ARMADA</v>
      </c>
      <c r="D303" s="9" t="s">
        <v>557</v>
      </c>
      <c r="E303" s="10">
        <v>2021</v>
      </c>
      <c r="F303" s="8" t="s">
        <v>270</v>
      </c>
      <c r="G303" s="8" t="str">
        <f t="shared" si="68"/>
        <v>15.195.617/0001-87</v>
      </c>
      <c r="H303" s="45" t="s">
        <v>558</v>
      </c>
      <c r="I303" s="43" t="str">
        <f t="shared" si="69"/>
        <v xml:space="preserve"> SUAPE/DMS</v>
      </c>
      <c r="J303" s="12" t="s">
        <v>273</v>
      </c>
      <c r="K303" s="12" t="s">
        <v>258</v>
      </c>
      <c r="L303" s="12" t="s">
        <v>278</v>
      </c>
      <c r="M303" s="38">
        <v>4307.18</v>
      </c>
      <c r="N303" s="38">
        <f>1693.06+93.47</f>
        <v>1786.53</v>
      </c>
      <c r="O303" s="48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30">
      <c r="A304" s="7" t="str">
        <f t="shared" si="65"/>
        <v>Suape</v>
      </c>
      <c r="B304" s="7" t="str">
        <f t="shared" si="66"/>
        <v>Suape</v>
      </c>
      <c r="C304" s="8" t="str">
        <f t="shared" si="67"/>
        <v>PRESTAÇÃO DE SERVIÇO CONTINUADO DE VIGILÂNCIA ARMADA</v>
      </c>
      <c r="D304" s="9" t="s">
        <v>559</v>
      </c>
      <c r="E304" s="10">
        <v>2021</v>
      </c>
      <c r="F304" s="8" t="s">
        <v>270</v>
      </c>
      <c r="G304" s="8" t="str">
        <f t="shared" si="68"/>
        <v>15.195.617/0001-87</v>
      </c>
      <c r="H304" s="11" t="s">
        <v>560</v>
      </c>
      <c r="I304" s="43" t="str">
        <f t="shared" si="69"/>
        <v xml:space="preserve"> SUAPE/DMS</v>
      </c>
      <c r="J304" s="12" t="s">
        <v>273</v>
      </c>
      <c r="K304" s="12" t="s">
        <v>258</v>
      </c>
      <c r="L304" s="12" t="s">
        <v>278</v>
      </c>
      <c r="M304" s="38">
        <v>4307.18</v>
      </c>
      <c r="N304" s="38">
        <f>1693.06+93.47</f>
        <v>1786.53</v>
      </c>
      <c r="O304" s="48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30">
      <c r="A305" s="7" t="str">
        <f t="shared" si="65"/>
        <v>Suape</v>
      </c>
      <c r="B305" s="7" t="str">
        <f t="shared" si="66"/>
        <v>Suape</v>
      </c>
      <c r="C305" s="8" t="str">
        <f t="shared" si="67"/>
        <v>PRESTAÇÃO DE SERVIÇO CONTINUADO DE VIGILÂNCIA ARMADA</v>
      </c>
      <c r="D305" s="9" t="s">
        <v>561</v>
      </c>
      <c r="E305" s="10">
        <v>2021</v>
      </c>
      <c r="F305" s="8" t="s">
        <v>270</v>
      </c>
      <c r="G305" s="8" t="str">
        <f t="shared" si="68"/>
        <v>15.195.617/0001-87</v>
      </c>
      <c r="H305" s="45" t="s">
        <v>562</v>
      </c>
      <c r="I305" s="43" t="str">
        <f t="shared" si="69"/>
        <v xml:space="preserve"> SUAPE/DMS</v>
      </c>
      <c r="J305" s="12" t="s">
        <v>273</v>
      </c>
      <c r="K305" s="12" t="s">
        <v>258</v>
      </c>
      <c r="L305" s="12" t="s">
        <v>278</v>
      </c>
      <c r="M305" s="38">
        <v>4307.18</v>
      </c>
      <c r="N305" s="38">
        <f>1693.06+93.47</f>
        <v>1786.53</v>
      </c>
      <c r="O305" s="48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30">
      <c r="A306" s="7" t="str">
        <f t="shared" si="65"/>
        <v>Suape</v>
      </c>
      <c r="B306" s="7" t="str">
        <f t="shared" si="66"/>
        <v>Suape</v>
      </c>
      <c r="C306" s="8" t="str">
        <f t="shared" si="67"/>
        <v>PRESTAÇÃO DE SERVIÇO CONTINUADO DE VIGILÂNCIA ARMADA</v>
      </c>
      <c r="D306" s="9" t="s">
        <v>563</v>
      </c>
      <c r="E306" s="10">
        <v>2021</v>
      </c>
      <c r="F306" s="8" t="s">
        <v>270</v>
      </c>
      <c r="G306" s="8" t="str">
        <f t="shared" si="68"/>
        <v>15.195.617/0001-87</v>
      </c>
      <c r="H306" s="11" t="s">
        <v>564</v>
      </c>
      <c r="I306" s="43" t="str">
        <f t="shared" si="69"/>
        <v xml:space="preserve"> SUAPE/DMS</v>
      </c>
      <c r="J306" s="12" t="s">
        <v>273</v>
      </c>
      <c r="K306" s="12" t="s">
        <v>258</v>
      </c>
      <c r="L306" s="12" t="s">
        <v>278</v>
      </c>
      <c r="M306" s="38">
        <v>4307.18</v>
      </c>
      <c r="N306" s="38">
        <f>1693.06+93.47</f>
        <v>1786.53</v>
      </c>
      <c r="O306" s="48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30">
      <c r="A307" s="7" t="str">
        <f t="shared" si="65"/>
        <v>Suape</v>
      </c>
      <c r="B307" s="7" t="str">
        <f t="shared" si="66"/>
        <v>Suape</v>
      </c>
      <c r="C307" s="8" t="str">
        <f t="shared" si="67"/>
        <v>PRESTAÇÃO DE SERVIÇO CONTINUADO DE VIGILÂNCIA ARMADA</v>
      </c>
      <c r="D307" s="9" t="s">
        <v>565</v>
      </c>
      <c r="E307" s="10">
        <v>2021</v>
      </c>
      <c r="F307" s="8" t="s">
        <v>270</v>
      </c>
      <c r="G307" s="8" t="str">
        <f t="shared" si="68"/>
        <v>15.195.617/0001-87</v>
      </c>
      <c r="H307" s="45" t="s">
        <v>566</v>
      </c>
      <c r="I307" s="43" t="str">
        <f t="shared" si="69"/>
        <v xml:space="preserve"> SUAPE/DMS</v>
      </c>
      <c r="J307" s="12" t="s">
        <v>273</v>
      </c>
      <c r="K307" s="12" t="s">
        <v>258</v>
      </c>
      <c r="L307" s="12" t="s">
        <v>274</v>
      </c>
      <c r="M307" s="38">
        <v>4307.18</v>
      </c>
      <c r="N307" s="38">
        <v>1693.06</v>
      </c>
      <c r="O307" s="48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30">
      <c r="A308" s="7" t="str">
        <f t="shared" si="65"/>
        <v>Suape</v>
      </c>
      <c r="B308" s="7" t="str">
        <f t="shared" si="66"/>
        <v>Suape</v>
      </c>
      <c r="C308" s="8" t="str">
        <f t="shared" si="67"/>
        <v>PRESTAÇÃO DE SERVIÇO CONTINUADO DE VIGILÂNCIA ARMADA</v>
      </c>
      <c r="D308" s="9" t="s">
        <v>567</v>
      </c>
      <c r="E308" s="10">
        <v>2021</v>
      </c>
      <c r="F308" s="8" t="s">
        <v>270</v>
      </c>
      <c r="G308" s="8" t="str">
        <f t="shared" si="68"/>
        <v>15.195.617/0001-87</v>
      </c>
      <c r="H308" s="11" t="s">
        <v>568</v>
      </c>
      <c r="I308" s="43" t="str">
        <f t="shared" si="69"/>
        <v xml:space="preserve"> SUAPE/DMS</v>
      </c>
      <c r="J308" s="12" t="s">
        <v>273</v>
      </c>
      <c r="K308" s="12" t="s">
        <v>258</v>
      </c>
      <c r="L308" s="12" t="s">
        <v>278</v>
      </c>
      <c r="M308" s="38">
        <v>4307.18</v>
      </c>
      <c r="N308" s="38">
        <f>1693.06+93.47</f>
        <v>1786.53</v>
      </c>
      <c r="O308" s="48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30">
      <c r="A309" s="7" t="str">
        <f t="shared" si="65"/>
        <v>Suape</v>
      </c>
      <c r="B309" s="7" t="str">
        <f t="shared" si="66"/>
        <v>Suape</v>
      </c>
      <c r="C309" s="8" t="str">
        <f t="shared" si="67"/>
        <v>PRESTAÇÃO DE SERVIÇO CONTINUADO DE VIGILÂNCIA ARMADA</v>
      </c>
      <c r="D309" s="9" t="s">
        <v>569</v>
      </c>
      <c r="E309" s="10">
        <v>2021</v>
      </c>
      <c r="F309" s="8" t="s">
        <v>270</v>
      </c>
      <c r="G309" s="8" t="str">
        <f t="shared" si="68"/>
        <v>15.195.617/0001-87</v>
      </c>
      <c r="H309" s="45" t="s">
        <v>570</v>
      </c>
      <c r="I309" s="43" t="str">
        <f t="shared" si="69"/>
        <v xml:space="preserve"> SUAPE/DMS</v>
      </c>
      <c r="J309" s="12" t="s">
        <v>273</v>
      </c>
      <c r="K309" s="12" t="s">
        <v>258</v>
      </c>
      <c r="L309" s="12" t="s">
        <v>274</v>
      </c>
      <c r="M309" s="38">
        <v>4307.18</v>
      </c>
      <c r="N309" s="38">
        <v>1693.06</v>
      </c>
      <c r="O309" s="48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30">
      <c r="A310" s="7" t="str">
        <f t="shared" si="65"/>
        <v>Suape</v>
      </c>
      <c r="B310" s="7" t="str">
        <f t="shared" si="66"/>
        <v>Suape</v>
      </c>
      <c r="C310" s="8" t="str">
        <f t="shared" si="67"/>
        <v>PRESTAÇÃO DE SERVIÇO CONTINUADO DE VIGILÂNCIA ARMADA</v>
      </c>
      <c r="D310" s="9" t="s">
        <v>571</v>
      </c>
      <c r="E310" s="10">
        <v>2021</v>
      </c>
      <c r="F310" s="8" t="s">
        <v>270</v>
      </c>
      <c r="G310" s="8" t="str">
        <f t="shared" si="68"/>
        <v>15.195.617/0001-87</v>
      </c>
      <c r="H310" s="11" t="s">
        <v>572</v>
      </c>
      <c r="I310" s="43" t="str">
        <f t="shared" si="69"/>
        <v xml:space="preserve"> SUAPE/DMS</v>
      </c>
      <c r="J310" s="12" t="s">
        <v>273</v>
      </c>
      <c r="K310" s="12" t="s">
        <v>258</v>
      </c>
      <c r="L310" s="12" t="s">
        <v>274</v>
      </c>
      <c r="M310" s="38">
        <v>4307.18</v>
      </c>
      <c r="N310" s="38">
        <v>1693.06</v>
      </c>
      <c r="O310" s="48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30">
      <c r="A311" s="7" t="str">
        <f t="shared" si="65"/>
        <v>Suape</v>
      </c>
      <c r="B311" s="7" t="str">
        <f t="shared" si="66"/>
        <v>Suape</v>
      </c>
      <c r="C311" s="8" t="str">
        <f t="shared" si="67"/>
        <v>PRESTAÇÃO DE SERVIÇO CONTINUADO DE VIGILÂNCIA ARMADA</v>
      </c>
      <c r="D311" s="9" t="s">
        <v>573</v>
      </c>
      <c r="E311" s="10">
        <v>2021</v>
      </c>
      <c r="F311" s="8" t="s">
        <v>270</v>
      </c>
      <c r="G311" s="8" t="str">
        <f t="shared" si="68"/>
        <v>15.195.617/0001-87</v>
      </c>
      <c r="H311" s="45" t="s">
        <v>574</v>
      </c>
      <c r="I311" s="43" t="str">
        <f t="shared" si="69"/>
        <v xml:space="preserve"> SUAPE/DMS</v>
      </c>
      <c r="J311" s="12" t="s">
        <v>273</v>
      </c>
      <c r="K311" s="12" t="s">
        <v>258</v>
      </c>
      <c r="L311" s="12" t="s">
        <v>278</v>
      </c>
      <c r="M311" s="38">
        <v>4307.18</v>
      </c>
      <c r="N311" s="38">
        <f>1693.06+93.47</f>
        <v>1786.53</v>
      </c>
      <c r="O311" s="48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30">
      <c r="A312" s="7" t="str">
        <f t="shared" si="65"/>
        <v>Suape</v>
      </c>
      <c r="B312" s="7" t="str">
        <f t="shared" si="66"/>
        <v>Suape</v>
      </c>
      <c r="C312" s="8" t="str">
        <f t="shared" si="67"/>
        <v>PRESTAÇÃO DE SERVIÇO CONTINUADO DE VIGILÂNCIA ARMADA</v>
      </c>
      <c r="D312" s="9" t="s">
        <v>575</v>
      </c>
      <c r="E312" s="10">
        <v>2021</v>
      </c>
      <c r="F312" s="8" t="s">
        <v>270</v>
      </c>
      <c r="G312" s="8" t="str">
        <f t="shared" si="68"/>
        <v>15.195.617/0001-87</v>
      </c>
      <c r="H312" s="11" t="s">
        <v>576</v>
      </c>
      <c r="I312" s="43" t="str">
        <f t="shared" si="69"/>
        <v xml:space="preserve"> SUAPE/DMS</v>
      </c>
      <c r="J312" s="12" t="s">
        <v>273</v>
      </c>
      <c r="K312" s="12" t="s">
        <v>258</v>
      </c>
      <c r="L312" s="12" t="s">
        <v>278</v>
      </c>
      <c r="M312" s="38">
        <v>4307.18</v>
      </c>
      <c r="N312" s="38">
        <f>1693.06+93.47</f>
        <v>1786.53</v>
      </c>
      <c r="O312" s="48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30">
      <c r="A313" s="7" t="str">
        <f t="shared" si="65"/>
        <v>Suape</v>
      </c>
      <c r="B313" s="7" t="str">
        <f t="shared" si="66"/>
        <v>Suape</v>
      </c>
      <c r="C313" s="8" t="str">
        <f t="shared" si="67"/>
        <v>PRESTAÇÃO DE SERVIÇO CONTINUADO DE VIGILÂNCIA ARMADA</v>
      </c>
      <c r="D313" s="9" t="s">
        <v>577</v>
      </c>
      <c r="E313" s="10">
        <v>2021</v>
      </c>
      <c r="F313" s="8" t="s">
        <v>270</v>
      </c>
      <c r="G313" s="8" t="str">
        <f t="shared" si="68"/>
        <v>15.195.617/0001-87</v>
      </c>
      <c r="H313" s="45" t="s">
        <v>578</v>
      </c>
      <c r="I313" s="43" t="str">
        <f t="shared" si="69"/>
        <v xml:space="preserve"> SUAPE/DMS</v>
      </c>
      <c r="J313" s="12" t="s">
        <v>273</v>
      </c>
      <c r="K313" s="12" t="s">
        <v>258</v>
      </c>
      <c r="L313" s="12" t="s">
        <v>274</v>
      </c>
      <c r="M313" s="38">
        <v>4307.18</v>
      </c>
      <c r="N313" s="38">
        <v>1693.06</v>
      </c>
      <c r="O313" s="48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30">
      <c r="A314" s="7" t="str">
        <f t="shared" si="65"/>
        <v>Suape</v>
      </c>
      <c r="B314" s="7" t="str">
        <f t="shared" si="66"/>
        <v>Suape</v>
      </c>
      <c r="C314" s="8" t="str">
        <f t="shared" si="67"/>
        <v>PRESTAÇÃO DE SERVIÇO CONTINUADO DE VIGILÂNCIA ARMADA</v>
      </c>
      <c r="D314" s="9" t="s">
        <v>579</v>
      </c>
      <c r="E314" s="10">
        <v>2021</v>
      </c>
      <c r="F314" s="8" t="s">
        <v>270</v>
      </c>
      <c r="G314" s="8" t="str">
        <f t="shared" si="68"/>
        <v>15.195.617/0001-87</v>
      </c>
      <c r="H314" s="11" t="s">
        <v>580</v>
      </c>
      <c r="I314" s="43" t="str">
        <f t="shared" si="69"/>
        <v xml:space="preserve"> SUAPE/DMS</v>
      </c>
      <c r="J314" s="12" t="s">
        <v>273</v>
      </c>
      <c r="K314" s="12" t="s">
        <v>258</v>
      </c>
      <c r="L314" s="12" t="s">
        <v>278</v>
      </c>
      <c r="M314" s="38">
        <v>4307.18</v>
      </c>
      <c r="N314" s="38">
        <f>1693.06+93.47</f>
        <v>1786.53</v>
      </c>
      <c r="O314" s="48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30">
      <c r="A315" s="7" t="str">
        <f t="shared" si="65"/>
        <v>Suape</v>
      </c>
      <c r="B315" s="7" t="str">
        <f t="shared" si="66"/>
        <v>Suape</v>
      </c>
      <c r="C315" s="8" t="str">
        <f t="shared" si="67"/>
        <v>PRESTAÇÃO DE SERVIÇO CONTINUADO DE VIGILÂNCIA ARMADA</v>
      </c>
      <c r="D315" s="9" t="s">
        <v>581</v>
      </c>
      <c r="E315" s="10">
        <v>2021</v>
      </c>
      <c r="F315" s="8" t="s">
        <v>270</v>
      </c>
      <c r="G315" s="8" t="str">
        <f t="shared" si="68"/>
        <v>15.195.617/0001-87</v>
      </c>
      <c r="H315" s="45" t="s">
        <v>582</v>
      </c>
      <c r="I315" s="43" t="str">
        <f t="shared" si="69"/>
        <v xml:space="preserve"> SUAPE/DMS</v>
      </c>
      <c r="J315" s="12" t="s">
        <v>273</v>
      </c>
      <c r="K315" s="12" t="s">
        <v>258</v>
      </c>
      <c r="L315" s="12" t="s">
        <v>274</v>
      </c>
      <c r="M315" s="38">
        <v>4307.18</v>
      </c>
      <c r="N315" s="38">
        <v>1693.06</v>
      </c>
      <c r="O315" s="48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30">
      <c r="A316" s="7" t="str">
        <f t="shared" si="65"/>
        <v>Suape</v>
      </c>
      <c r="B316" s="7" t="str">
        <f t="shared" si="66"/>
        <v>Suape</v>
      </c>
      <c r="C316" s="8" t="str">
        <f t="shared" si="67"/>
        <v>PRESTAÇÃO DE SERVIÇO CONTINUADO DE VIGILÂNCIA ARMADA</v>
      </c>
      <c r="D316" s="9" t="s">
        <v>583</v>
      </c>
      <c r="E316" s="10">
        <v>2021</v>
      </c>
      <c r="F316" s="8" t="s">
        <v>270</v>
      </c>
      <c r="G316" s="8" t="str">
        <f t="shared" si="68"/>
        <v>15.195.617/0001-87</v>
      </c>
      <c r="H316" s="11" t="s">
        <v>584</v>
      </c>
      <c r="I316" s="43" t="str">
        <f t="shared" si="69"/>
        <v xml:space="preserve"> SUAPE/DMS</v>
      </c>
      <c r="J316" s="12" t="s">
        <v>273</v>
      </c>
      <c r="K316" s="12" t="s">
        <v>258</v>
      </c>
      <c r="L316" s="12" t="s">
        <v>274</v>
      </c>
      <c r="M316" s="38">
        <v>4426.46</v>
      </c>
      <c r="N316" s="38">
        <v>1693.06</v>
      </c>
      <c r="O316" s="48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30">
      <c r="A317" s="7" t="str">
        <f t="shared" si="65"/>
        <v>Suape</v>
      </c>
      <c r="B317" s="7" t="str">
        <f t="shared" si="66"/>
        <v>Suape</v>
      </c>
      <c r="C317" s="8" t="str">
        <f t="shared" si="67"/>
        <v>PRESTAÇÃO DE SERVIÇO CONTINUADO DE VIGILÂNCIA ARMADA</v>
      </c>
      <c r="D317" s="9" t="s">
        <v>585</v>
      </c>
      <c r="E317" s="10">
        <v>2021</v>
      </c>
      <c r="F317" s="8" t="s">
        <v>270</v>
      </c>
      <c r="G317" s="8" t="str">
        <f t="shared" si="68"/>
        <v>15.195.617/0001-87</v>
      </c>
      <c r="H317" s="45" t="s">
        <v>586</v>
      </c>
      <c r="I317" s="43" t="str">
        <f t="shared" si="69"/>
        <v xml:space="preserve"> SUAPE/DMS</v>
      </c>
      <c r="J317" s="12" t="s">
        <v>273</v>
      </c>
      <c r="K317" s="12" t="s">
        <v>258</v>
      </c>
      <c r="L317" s="12" t="s">
        <v>278</v>
      </c>
      <c r="M317" s="38">
        <v>4307.18</v>
      </c>
      <c r="N317" s="38">
        <f>1693.06+93.47</f>
        <v>1786.53</v>
      </c>
      <c r="O317" s="48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30">
      <c r="A318" s="7" t="str">
        <f t="shared" si="65"/>
        <v>Suape</v>
      </c>
      <c r="B318" s="7" t="str">
        <f t="shared" si="66"/>
        <v>Suape</v>
      </c>
      <c r="C318" s="8" t="str">
        <f t="shared" si="67"/>
        <v>PRESTAÇÃO DE SERVIÇO CONTINUADO DE VIGILÂNCIA ARMADA</v>
      </c>
      <c r="D318" s="9" t="s">
        <v>587</v>
      </c>
      <c r="E318" s="10">
        <v>2021</v>
      </c>
      <c r="F318" s="8" t="s">
        <v>270</v>
      </c>
      <c r="G318" s="8" t="str">
        <f t="shared" si="68"/>
        <v>15.195.617/0001-87</v>
      </c>
      <c r="H318" s="11" t="s">
        <v>588</v>
      </c>
      <c r="I318" s="43" t="str">
        <f t="shared" si="69"/>
        <v xml:space="preserve"> SUAPE/DMS</v>
      </c>
      <c r="J318" s="12" t="s">
        <v>273</v>
      </c>
      <c r="K318" s="12" t="s">
        <v>258</v>
      </c>
      <c r="L318" s="12" t="s">
        <v>278</v>
      </c>
      <c r="M318" s="38">
        <v>4307.18</v>
      </c>
      <c r="N318" s="38">
        <f>1693.06+93.47</f>
        <v>1786.53</v>
      </c>
      <c r="O318" s="48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30">
      <c r="A319" s="7" t="str">
        <f t="shared" si="65"/>
        <v>Suape</v>
      </c>
      <c r="B319" s="7" t="str">
        <f t="shared" si="66"/>
        <v>Suape</v>
      </c>
      <c r="C319" s="8" t="str">
        <f t="shared" si="67"/>
        <v>PRESTAÇÃO DE SERVIÇO CONTINUADO DE VIGILÂNCIA ARMADA</v>
      </c>
      <c r="D319" s="9" t="s">
        <v>589</v>
      </c>
      <c r="E319" s="10">
        <v>2021</v>
      </c>
      <c r="F319" s="8" t="s">
        <v>270</v>
      </c>
      <c r="G319" s="8" t="str">
        <f t="shared" si="68"/>
        <v>15.195.617/0001-87</v>
      </c>
      <c r="H319" s="45" t="s">
        <v>590</v>
      </c>
      <c r="I319" s="43" t="str">
        <f t="shared" si="69"/>
        <v xml:space="preserve"> SUAPE/DMS</v>
      </c>
      <c r="J319" s="12" t="s">
        <v>273</v>
      </c>
      <c r="K319" s="12" t="s">
        <v>258</v>
      </c>
      <c r="L319" s="12" t="s">
        <v>278</v>
      </c>
      <c r="M319" s="38">
        <v>4307.18</v>
      </c>
      <c r="N319" s="38">
        <f>1693.06+93.47</f>
        <v>1786.53</v>
      </c>
      <c r="O319" s="48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30">
      <c r="A320" s="7" t="str">
        <f t="shared" si="65"/>
        <v>Suape</v>
      </c>
      <c r="B320" s="7" t="str">
        <f t="shared" si="66"/>
        <v>Suape</v>
      </c>
      <c r="C320" s="8" t="str">
        <f t="shared" si="67"/>
        <v>PRESTAÇÃO DE SERVIÇO CONTINUADO DE VIGILÂNCIA ARMADA</v>
      </c>
      <c r="D320" s="9" t="s">
        <v>591</v>
      </c>
      <c r="E320" s="10">
        <v>2021</v>
      </c>
      <c r="F320" s="8" t="s">
        <v>270</v>
      </c>
      <c r="G320" s="8" t="str">
        <f t="shared" si="68"/>
        <v>15.195.617/0001-87</v>
      </c>
      <c r="H320" s="11" t="s">
        <v>592</v>
      </c>
      <c r="I320" s="43" t="str">
        <f t="shared" si="69"/>
        <v xml:space="preserve"> SUAPE/DMS</v>
      </c>
      <c r="J320" s="12" t="s">
        <v>273</v>
      </c>
      <c r="K320" s="12" t="s">
        <v>258</v>
      </c>
      <c r="L320" s="12" t="s">
        <v>278</v>
      </c>
      <c r="M320" s="38">
        <v>4307.18</v>
      </c>
      <c r="N320" s="38">
        <f>1693.06+93.47</f>
        <v>1786.53</v>
      </c>
      <c r="O320" s="48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30">
      <c r="A321" s="7" t="str">
        <f t="shared" si="65"/>
        <v>Suape</v>
      </c>
      <c r="B321" s="7" t="str">
        <f t="shared" si="66"/>
        <v>Suape</v>
      </c>
      <c r="C321" s="8" t="str">
        <f t="shared" si="67"/>
        <v>PRESTAÇÃO DE SERVIÇO CONTINUADO DE VIGILÂNCIA ARMADA</v>
      </c>
      <c r="D321" s="9" t="s">
        <v>593</v>
      </c>
      <c r="E321" s="10">
        <v>2021</v>
      </c>
      <c r="F321" s="8" t="s">
        <v>270</v>
      </c>
      <c r="G321" s="8" t="str">
        <f t="shared" si="68"/>
        <v>15.195.617/0001-87</v>
      </c>
      <c r="H321" s="45" t="s">
        <v>594</v>
      </c>
      <c r="I321" s="43" t="str">
        <f t="shared" si="69"/>
        <v xml:space="preserve"> SUAPE/DMS</v>
      </c>
      <c r="J321" s="12" t="s">
        <v>273</v>
      </c>
      <c r="K321" s="12" t="s">
        <v>258</v>
      </c>
      <c r="L321" s="12" t="s">
        <v>274</v>
      </c>
      <c r="M321" s="38">
        <v>4426.46</v>
      </c>
      <c r="N321" s="38">
        <v>1693.06</v>
      </c>
      <c r="O321" s="48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30">
      <c r="A322" s="7" t="str">
        <f t="shared" si="65"/>
        <v>Suape</v>
      </c>
      <c r="B322" s="7" t="str">
        <f t="shared" si="66"/>
        <v>Suape</v>
      </c>
      <c r="C322" s="8" t="str">
        <f t="shared" ref="C322:C351" si="70">C321</f>
        <v>PRESTAÇÃO DE SERVIÇO CONTINUADO DE VIGILÂNCIA ARMADA</v>
      </c>
      <c r="D322" s="9" t="s">
        <v>595</v>
      </c>
      <c r="E322" s="10">
        <v>2021</v>
      </c>
      <c r="F322" s="8" t="s">
        <v>270</v>
      </c>
      <c r="G322" s="8" t="str">
        <f t="shared" ref="G322:G351" si="71">G321</f>
        <v>15.195.617/0001-87</v>
      </c>
      <c r="H322" s="11" t="s">
        <v>596</v>
      </c>
      <c r="I322" s="43" t="str">
        <f t="shared" ref="I322:I351" si="72">I321</f>
        <v xml:space="preserve"> SUAPE/DMS</v>
      </c>
      <c r="J322" s="12" t="s">
        <v>273</v>
      </c>
      <c r="K322" s="12" t="s">
        <v>258</v>
      </c>
      <c r="L322" s="12" t="s">
        <v>274</v>
      </c>
      <c r="M322" s="38">
        <v>4426.46</v>
      </c>
      <c r="N322" s="38">
        <v>1693.06</v>
      </c>
      <c r="O322" s="48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30">
      <c r="A323" s="7" t="str">
        <f t="shared" si="65"/>
        <v>Suape</v>
      </c>
      <c r="B323" s="7" t="str">
        <f t="shared" si="66"/>
        <v>Suape</v>
      </c>
      <c r="C323" s="8" t="str">
        <f t="shared" si="70"/>
        <v>PRESTAÇÃO DE SERVIÇO CONTINUADO DE VIGILÂNCIA ARMADA</v>
      </c>
      <c r="D323" s="9" t="s">
        <v>597</v>
      </c>
      <c r="E323" s="10">
        <v>2021</v>
      </c>
      <c r="F323" s="8" t="s">
        <v>270</v>
      </c>
      <c r="G323" s="8" t="str">
        <f t="shared" si="71"/>
        <v>15.195.617/0001-87</v>
      </c>
      <c r="H323" s="45" t="s">
        <v>598</v>
      </c>
      <c r="I323" s="43" t="str">
        <f t="shared" si="72"/>
        <v xml:space="preserve"> SUAPE/DMS</v>
      </c>
      <c r="J323" s="12" t="s">
        <v>273</v>
      </c>
      <c r="K323" s="12" t="s">
        <v>258</v>
      </c>
      <c r="L323" s="12" t="s">
        <v>278</v>
      </c>
      <c r="M323" s="38">
        <v>4307.18</v>
      </c>
      <c r="N323" s="38">
        <f>1693.06+93.47</f>
        <v>1786.53</v>
      </c>
      <c r="O323" s="48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30">
      <c r="A324" s="7" t="str">
        <f t="shared" si="65"/>
        <v>Suape</v>
      </c>
      <c r="B324" s="7" t="str">
        <f t="shared" si="66"/>
        <v>Suape</v>
      </c>
      <c r="C324" s="8" t="str">
        <f t="shared" si="70"/>
        <v>PRESTAÇÃO DE SERVIÇO CONTINUADO DE VIGILÂNCIA ARMADA</v>
      </c>
      <c r="D324" s="9" t="s">
        <v>599</v>
      </c>
      <c r="E324" s="10">
        <v>2021</v>
      </c>
      <c r="F324" s="8" t="s">
        <v>270</v>
      </c>
      <c r="G324" s="8" t="str">
        <f t="shared" si="71"/>
        <v>15.195.617/0001-87</v>
      </c>
      <c r="H324" s="11" t="s">
        <v>600</v>
      </c>
      <c r="I324" s="43" t="str">
        <f t="shared" si="72"/>
        <v xml:space="preserve"> SUAPE/DMS</v>
      </c>
      <c r="J324" s="12" t="s">
        <v>273</v>
      </c>
      <c r="K324" s="12" t="s">
        <v>258</v>
      </c>
      <c r="L324" s="12" t="s">
        <v>274</v>
      </c>
      <c r="M324" s="38">
        <v>4426.46</v>
      </c>
      <c r="N324" s="38">
        <v>1693.06</v>
      </c>
      <c r="O324" s="48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30">
      <c r="A325" s="7" t="str">
        <f t="shared" si="65"/>
        <v>Suape</v>
      </c>
      <c r="B325" s="7" t="str">
        <f t="shared" si="66"/>
        <v>Suape</v>
      </c>
      <c r="C325" s="8" t="str">
        <f t="shared" si="70"/>
        <v>PRESTAÇÃO DE SERVIÇO CONTINUADO DE VIGILÂNCIA ARMADA</v>
      </c>
      <c r="D325" s="9" t="s">
        <v>601</v>
      </c>
      <c r="E325" s="10">
        <v>2021</v>
      </c>
      <c r="F325" s="8" t="s">
        <v>270</v>
      </c>
      <c r="G325" s="8" t="str">
        <f t="shared" si="71"/>
        <v>15.195.617/0001-87</v>
      </c>
      <c r="H325" s="45" t="s">
        <v>602</v>
      </c>
      <c r="I325" s="43" t="str">
        <f t="shared" si="72"/>
        <v xml:space="preserve"> SUAPE/DMS</v>
      </c>
      <c r="J325" s="12" t="s">
        <v>273</v>
      </c>
      <c r="K325" s="12" t="s">
        <v>258</v>
      </c>
      <c r="L325" s="12" t="s">
        <v>274</v>
      </c>
      <c r="M325" s="38">
        <v>4426.46</v>
      </c>
      <c r="N325" s="38">
        <v>1693.06</v>
      </c>
      <c r="O325" s="48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30">
      <c r="A326" s="7" t="str">
        <f t="shared" si="65"/>
        <v>Suape</v>
      </c>
      <c r="B326" s="7" t="str">
        <f t="shared" si="66"/>
        <v>Suape</v>
      </c>
      <c r="C326" s="8" t="str">
        <f t="shared" si="70"/>
        <v>PRESTAÇÃO DE SERVIÇO CONTINUADO DE VIGILÂNCIA ARMADA</v>
      </c>
      <c r="D326" s="9" t="s">
        <v>603</v>
      </c>
      <c r="E326" s="10">
        <v>2021</v>
      </c>
      <c r="F326" s="8" t="s">
        <v>270</v>
      </c>
      <c r="G326" s="8" t="str">
        <f t="shared" si="71"/>
        <v>15.195.617/0001-87</v>
      </c>
      <c r="H326" s="11" t="s">
        <v>604</v>
      </c>
      <c r="I326" s="43" t="str">
        <f t="shared" si="72"/>
        <v xml:space="preserve"> SUAPE/DMS</v>
      </c>
      <c r="J326" s="12" t="s">
        <v>273</v>
      </c>
      <c r="K326" s="12" t="s">
        <v>258</v>
      </c>
      <c r="L326" s="12" t="s">
        <v>278</v>
      </c>
      <c r="M326" s="38">
        <v>4307.18</v>
      </c>
      <c r="N326" s="38">
        <f>1693.06+93.47</f>
        <v>1786.53</v>
      </c>
      <c r="O326" s="48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30">
      <c r="A327" s="7" t="str">
        <f t="shared" si="65"/>
        <v>Suape</v>
      </c>
      <c r="B327" s="7" t="str">
        <f t="shared" si="66"/>
        <v>Suape</v>
      </c>
      <c r="C327" s="8" t="str">
        <f t="shared" si="70"/>
        <v>PRESTAÇÃO DE SERVIÇO CONTINUADO DE VIGILÂNCIA ARMADA</v>
      </c>
      <c r="D327" s="9" t="s">
        <v>605</v>
      </c>
      <c r="E327" s="10">
        <v>2021</v>
      </c>
      <c r="F327" s="8" t="s">
        <v>270</v>
      </c>
      <c r="G327" s="8" t="str">
        <f t="shared" si="71"/>
        <v>15.195.617/0001-87</v>
      </c>
      <c r="H327" s="45" t="s">
        <v>606</v>
      </c>
      <c r="I327" s="43" t="str">
        <f t="shared" si="72"/>
        <v xml:space="preserve"> SUAPE/DMS</v>
      </c>
      <c r="J327" s="12" t="s">
        <v>273</v>
      </c>
      <c r="K327" s="12" t="s">
        <v>258</v>
      </c>
      <c r="L327" s="12" t="s">
        <v>274</v>
      </c>
      <c r="M327" s="38">
        <v>4426.46</v>
      </c>
      <c r="N327" s="38">
        <v>1693.06</v>
      </c>
      <c r="O327" s="48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30">
      <c r="A328" s="7" t="str">
        <f t="shared" si="65"/>
        <v>Suape</v>
      </c>
      <c r="B328" s="7" t="str">
        <f t="shared" si="66"/>
        <v>Suape</v>
      </c>
      <c r="C328" s="8" t="str">
        <f t="shared" si="70"/>
        <v>PRESTAÇÃO DE SERVIÇO CONTINUADO DE VIGILÂNCIA ARMADA</v>
      </c>
      <c r="D328" s="9" t="s">
        <v>607</v>
      </c>
      <c r="E328" s="10">
        <v>2021</v>
      </c>
      <c r="F328" s="8" t="s">
        <v>270</v>
      </c>
      <c r="G328" s="8" t="str">
        <f t="shared" si="71"/>
        <v>15.195.617/0001-87</v>
      </c>
      <c r="H328" s="11" t="s">
        <v>608</v>
      </c>
      <c r="I328" s="43" t="str">
        <f t="shared" si="72"/>
        <v xml:space="preserve"> SUAPE/DMS</v>
      </c>
      <c r="J328" s="12" t="s">
        <v>273</v>
      </c>
      <c r="K328" s="12" t="s">
        <v>258</v>
      </c>
      <c r="L328" s="12" t="s">
        <v>278</v>
      </c>
      <c r="M328" s="38">
        <v>4307.18</v>
      </c>
      <c r="N328" s="38">
        <f>1693.06+93.47</f>
        <v>1786.53</v>
      </c>
      <c r="O328" s="48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30">
      <c r="A329" s="7" t="str">
        <f t="shared" si="65"/>
        <v>Suape</v>
      </c>
      <c r="B329" s="7" t="str">
        <f t="shared" si="66"/>
        <v>Suape</v>
      </c>
      <c r="C329" s="8" t="str">
        <f t="shared" si="70"/>
        <v>PRESTAÇÃO DE SERVIÇO CONTINUADO DE VIGILÂNCIA ARMADA</v>
      </c>
      <c r="D329" s="9" t="s">
        <v>609</v>
      </c>
      <c r="E329" s="10">
        <v>2021</v>
      </c>
      <c r="F329" s="8" t="s">
        <v>270</v>
      </c>
      <c r="G329" s="8" t="str">
        <f t="shared" si="71"/>
        <v>15.195.617/0001-87</v>
      </c>
      <c r="H329" s="45" t="s">
        <v>610</v>
      </c>
      <c r="I329" s="43" t="str">
        <f t="shared" si="72"/>
        <v xml:space="preserve"> SUAPE/DMS</v>
      </c>
      <c r="J329" s="12" t="s">
        <v>273</v>
      </c>
      <c r="K329" s="12" t="s">
        <v>258</v>
      </c>
      <c r="L329" s="12" t="s">
        <v>274</v>
      </c>
      <c r="M329" s="38">
        <v>4426.46</v>
      </c>
      <c r="N329" s="38">
        <v>1693.06</v>
      </c>
      <c r="O329" s="48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30">
      <c r="A330" s="7" t="str">
        <f t="shared" si="65"/>
        <v>Suape</v>
      </c>
      <c r="B330" s="7" t="str">
        <f t="shared" si="66"/>
        <v>Suape</v>
      </c>
      <c r="C330" s="8" t="str">
        <f t="shared" si="70"/>
        <v>PRESTAÇÃO DE SERVIÇO CONTINUADO DE VIGILÂNCIA ARMADA</v>
      </c>
      <c r="D330" s="9" t="s">
        <v>611</v>
      </c>
      <c r="E330" s="10">
        <v>2021</v>
      </c>
      <c r="F330" s="8" t="s">
        <v>270</v>
      </c>
      <c r="G330" s="8" t="str">
        <f t="shared" si="71"/>
        <v>15.195.617/0001-87</v>
      </c>
      <c r="H330" s="11" t="s">
        <v>612</v>
      </c>
      <c r="I330" s="43" t="str">
        <f t="shared" si="72"/>
        <v xml:space="preserve"> SUAPE/DMS</v>
      </c>
      <c r="J330" s="12" t="s">
        <v>273</v>
      </c>
      <c r="K330" s="12" t="s">
        <v>258</v>
      </c>
      <c r="L330" s="12" t="s">
        <v>274</v>
      </c>
      <c r="M330" s="38">
        <v>4426.46</v>
      </c>
      <c r="N330" s="38">
        <v>1693.06</v>
      </c>
      <c r="O330" s="48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30">
      <c r="A331" s="7" t="str">
        <f t="shared" si="65"/>
        <v>Suape</v>
      </c>
      <c r="B331" s="7" t="str">
        <f t="shared" si="66"/>
        <v>Suape</v>
      </c>
      <c r="C331" s="8" t="str">
        <f t="shared" si="70"/>
        <v>PRESTAÇÃO DE SERVIÇO CONTINUADO DE VIGILÂNCIA ARMADA</v>
      </c>
      <c r="D331" s="9" t="s">
        <v>613</v>
      </c>
      <c r="E331" s="10">
        <v>2021</v>
      </c>
      <c r="F331" s="8" t="s">
        <v>270</v>
      </c>
      <c r="G331" s="8" t="str">
        <f t="shared" si="71"/>
        <v>15.195.617/0001-87</v>
      </c>
      <c r="H331" s="45" t="s">
        <v>614</v>
      </c>
      <c r="I331" s="43" t="str">
        <f t="shared" si="72"/>
        <v xml:space="preserve"> SUAPE/DMS</v>
      </c>
      <c r="J331" s="12" t="s">
        <v>273</v>
      </c>
      <c r="K331" s="12" t="s">
        <v>258</v>
      </c>
      <c r="L331" s="12" t="s">
        <v>274</v>
      </c>
      <c r="M331" s="38">
        <v>4143.53</v>
      </c>
      <c r="N331" s="38">
        <v>1693.06</v>
      </c>
      <c r="O331" s="48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30">
      <c r="A332" s="7" t="str">
        <f t="shared" si="65"/>
        <v>Suape</v>
      </c>
      <c r="B332" s="7" t="str">
        <f t="shared" si="66"/>
        <v>Suape</v>
      </c>
      <c r="C332" s="8" t="str">
        <f t="shared" si="70"/>
        <v>PRESTAÇÃO DE SERVIÇO CONTINUADO DE VIGILÂNCIA ARMADA</v>
      </c>
      <c r="D332" s="9" t="s">
        <v>615</v>
      </c>
      <c r="E332" s="10">
        <v>2021</v>
      </c>
      <c r="F332" s="8" t="s">
        <v>270</v>
      </c>
      <c r="G332" s="8" t="str">
        <f t="shared" si="71"/>
        <v>15.195.617/0001-87</v>
      </c>
      <c r="H332" s="11" t="s">
        <v>616</v>
      </c>
      <c r="I332" s="43" t="str">
        <f t="shared" si="72"/>
        <v xml:space="preserve"> SUAPE/DMS</v>
      </c>
      <c r="J332" s="12" t="s">
        <v>273</v>
      </c>
      <c r="K332" s="12" t="s">
        <v>258</v>
      </c>
      <c r="L332" s="12" t="s">
        <v>278</v>
      </c>
      <c r="M332" s="38">
        <v>4426.46</v>
      </c>
      <c r="N332" s="38">
        <f>1693.06+93.47</f>
        <v>1786.53</v>
      </c>
      <c r="O332" s="48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30">
      <c r="A333" s="7" t="str">
        <f t="shared" si="65"/>
        <v>Suape</v>
      </c>
      <c r="B333" s="7" t="str">
        <f t="shared" si="66"/>
        <v>Suape</v>
      </c>
      <c r="C333" s="8" t="str">
        <f t="shared" si="70"/>
        <v>PRESTAÇÃO DE SERVIÇO CONTINUADO DE VIGILÂNCIA ARMADA</v>
      </c>
      <c r="D333" s="9" t="s">
        <v>617</v>
      </c>
      <c r="E333" s="10">
        <v>2021</v>
      </c>
      <c r="F333" s="8" t="s">
        <v>270</v>
      </c>
      <c r="G333" s="8" t="str">
        <f t="shared" si="71"/>
        <v>15.195.617/0001-87</v>
      </c>
      <c r="H333" s="45" t="s">
        <v>618</v>
      </c>
      <c r="I333" s="43" t="str">
        <f t="shared" si="72"/>
        <v xml:space="preserve"> SUAPE/DMS</v>
      </c>
      <c r="J333" s="12" t="s">
        <v>273</v>
      </c>
      <c r="K333" s="12" t="s">
        <v>258</v>
      </c>
      <c r="L333" s="12" t="s">
        <v>274</v>
      </c>
      <c r="M333" s="38">
        <v>4143.53</v>
      </c>
      <c r="N333" s="38">
        <v>1693.06</v>
      </c>
      <c r="O333" s="48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30">
      <c r="A334" s="7" t="str">
        <f t="shared" si="65"/>
        <v>Suape</v>
      </c>
      <c r="B334" s="7" t="str">
        <f t="shared" si="66"/>
        <v>Suape</v>
      </c>
      <c r="C334" s="8" t="str">
        <f t="shared" si="70"/>
        <v>PRESTAÇÃO DE SERVIÇO CONTINUADO DE VIGILÂNCIA ARMADA</v>
      </c>
      <c r="D334" s="9" t="s">
        <v>619</v>
      </c>
      <c r="E334" s="10">
        <v>2021</v>
      </c>
      <c r="F334" s="8" t="s">
        <v>270</v>
      </c>
      <c r="G334" s="8" t="str">
        <f t="shared" si="71"/>
        <v>15.195.617/0001-87</v>
      </c>
      <c r="H334" s="11" t="s">
        <v>620</v>
      </c>
      <c r="I334" s="43" t="str">
        <f t="shared" si="72"/>
        <v xml:space="preserve"> SUAPE/DMS</v>
      </c>
      <c r="J334" s="12" t="s">
        <v>273</v>
      </c>
      <c r="K334" s="12" t="s">
        <v>258</v>
      </c>
      <c r="L334" s="12" t="s">
        <v>274</v>
      </c>
      <c r="M334" s="38">
        <v>4143.53</v>
      </c>
      <c r="N334" s="38">
        <v>1693.06</v>
      </c>
      <c r="O334" s="48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30">
      <c r="A335" s="7" t="str">
        <f t="shared" ref="A335:A351" si="73">A334</f>
        <v>Suape</v>
      </c>
      <c r="B335" s="7" t="str">
        <f t="shared" ref="B335:B351" si="74">B334</f>
        <v>Suape</v>
      </c>
      <c r="C335" s="8" t="str">
        <f t="shared" si="70"/>
        <v>PRESTAÇÃO DE SERVIÇO CONTINUADO DE VIGILÂNCIA ARMADA</v>
      </c>
      <c r="D335" s="9" t="s">
        <v>621</v>
      </c>
      <c r="E335" s="10">
        <v>2021</v>
      </c>
      <c r="F335" s="8" t="s">
        <v>270</v>
      </c>
      <c r="G335" s="8" t="str">
        <f t="shared" si="71"/>
        <v>15.195.617/0001-87</v>
      </c>
      <c r="H335" s="45" t="s">
        <v>622</v>
      </c>
      <c r="I335" s="43" t="str">
        <f t="shared" si="72"/>
        <v xml:space="preserve"> SUAPE/DMS</v>
      </c>
      <c r="J335" s="12" t="s">
        <v>273</v>
      </c>
      <c r="K335" s="12" t="s">
        <v>258</v>
      </c>
      <c r="L335" s="12" t="s">
        <v>278</v>
      </c>
      <c r="M335" s="38">
        <v>4143.53</v>
      </c>
      <c r="N335" s="38">
        <f>1693.06+93.47</f>
        <v>1786.53</v>
      </c>
      <c r="O335" s="48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30">
      <c r="A336" s="7" t="str">
        <f t="shared" si="73"/>
        <v>Suape</v>
      </c>
      <c r="B336" s="7" t="str">
        <f t="shared" si="74"/>
        <v>Suape</v>
      </c>
      <c r="C336" s="8" t="str">
        <f t="shared" si="70"/>
        <v>PRESTAÇÃO DE SERVIÇO CONTINUADO DE VIGILÂNCIA ARMADA</v>
      </c>
      <c r="D336" s="9" t="s">
        <v>623</v>
      </c>
      <c r="E336" s="10">
        <v>2021</v>
      </c>
      <c r="F336" s="8" t="s">
        <v>270</v>
      </c>
      <c r="G336" s="8" t="str">
        <f t="shared" si="71"/>
        <v>15.195.617/0001-87</v>
      </c>
      <c r="H336" s="11" t="s">
        <v>624</v>
      </c>
      <c r="I336" s="43" t="str">
        <f t="shared" si="72"/>
        <v xml:space="preserve"> SUAPE/DMS</v>
      </c>
      <c r="J336" s="12" t="s">
        <v>273</v>
      </c>
      <c r="K336" s="12" t="s">
        <v>258</v>
      </c>
      <c r="L336" s="12" t="s">
        <v>274</v>
      </c>
      <c r="M336" s="38">
        <v>4143.53</v>
      </c>
      <c r="N336" s="38">
        <v>1693.06</v>
      </c>
      <c r="O336" s="48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30">
      <c r="A337" s="7" t="str">
        <f t="shared" si="73"/>
        <v>Suape</v>
      </c>
      <c r="B337" s="7" t="str">
        <f t="shared" si="74"/>
        <v>Suape</v>
      </c>
      <c r="C337" s="8" t="str">
        <f t="shared" si="70"/>
        <v>PRESTAÇÃO DE SERVIÇO CONTINUADO DE VIGILÂNCIA ARMADA</v>
      </c>
      <c r="D337" s="9" t="s">
        <v>625</v>
      </c>
      <c r="E337" s="10">
        <v>2021</v>
      </c>
      <c r="F337" s="8" t="s">
        <v>270</v>
      </c>
      <c r="G337" s="8" t="str">
        <f t="shared" si="71"/>
        <v>15.195.617/0001-87</v>
      </c>
      <c r="H337" s="45" t="s">
        <v>626</v>
      </c>
      <c r="I337" s="43" t="str">
        <f t="shared" si="72"/>
        <v xml:space="preserve"> SUAPE/DMS</v>
      </c>
      <c r="J337" s="12" t="s">
        <v>273</v>
      </c>
      <c r="K337" s="12" t="s">
        <v>258</v>
      </c>
      <c r="L337" s="12" t="s">
        <v>278</v>
      </c>
      <c r="M337" s="38">
        <v>4426.46</v>
      </c>
      <c r="N337" s="38">
        <f>1693.06+93.47</f>
        <v>1786.53</v>
      </c>
      <c r="O337" s="48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30">
      <c r="A338" s="7" t="str">
        <f t="shared" si="73"/>
        <v>Suape</v>
      </c>
      <c r="B338" s="7" t="str">
        <f t="shared" si="74"/>
        <v>Suape</v>
      </c>
      <c r="C338" s="8" t="str">
        <f t="shared" si="70"/>
        <v>PRESTAÇÃO DE SERVIÇO CONTINUADO DE VIGILÂNCIA ARMADA</v>
      </c>
      <c r="D338" s="9" t="s">
        <v>627</v>
      </c>
      <c r="E338" s="10">
        <v>2021</v>
      </c>
      <c r="F338" s="8" t="s">
        <v>270</v>
      </c>
      <c r="G338" s="8" t="str">
        <f t="shared" si="71"/>
        <v>15.195.617/0001-87</v>
      </c>
      <c r="H338" s="11" t="s">
        <v>628</v>
      </c>
      <c r="I338" s="43" t="str">
        <f t="shared" si="72"/>
        <v xml:space="preserve"> SUAPE/DMS</v>
      </c>
      <c r="J338" s="12" t="s">
        <v>273</v>
      </c>
      <c r="K338" s="12" t="s">
        <v>258</v>
      </c>
      <c r="L338" s="12" t="s">
        <v>278</v>
      </c>
      <c r="M338" s="38">
        <v>4426.46</v>
      </c>
      <c r="N338" s="38">
        <f>1693.06+93.47</f>
        <v>1786.53</v>
      </c>
      <c r="O338" s="48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30">
      <c r="A339" s="7" t="str">
        <f t="shared" si="73"/>
        <v>Suape</v>
      </c>
      <c r="B339" s="7" t="str">
        <f t="shared" si="74"/>
        <v>Suape</v>
      </c>
      <c r="C339" s="8" t="str">
        <f t="shared" si="70"/>
        <v>PRESTAÇÃO DE SERVIÇO CONTINUADO DE VIGILÂNCIA ARMADA</v>
      </c>
      <c r="D339" s="9" t="s">
        <v>629</v>
      </c>
      <c r="E339" s="10">
        <v>2021</v>
      </c>
      <c r="F339" s="8" t="s">
        <v>270</v>
      </c>
      <c r="G339" s="8" t="str">
        <f t="shared" si="71"/>
        <v>15.195.617/0001-87</v>
      </c>
      <c r="H339" s="45" t="s">
        <v>630</v>
      </c>
      <c r="I339" s="43" t="str">
        <f t="shared" si="72"/>
        <v xml:space="preserve"> SUAPE/DMS</v>
      </c>
      <c r="J339" s="12" t="s">
        <v>273</v>
      </c>
      <c r="K339" s="12" t="s">
        <v>258</v>
      </c>
      <c r="L339" s="12" t="s">
        <v>274</v>
      </c>
      <c r="M339" s="38">
        <v>4143.53</v>
      </c>
      <c r="N339" s="38">
        <v>1693.06</v>
      </c>
      <c r="O339" s="48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30">
      <c r="A340" s="7" t="str">
        <f t="shared" si="73"/>
        <v>Suape</v>
      </c>
      <c r="B340" s="7" t="str">
        <f t="shared" si="74"/>
        <v>Suape</v>
      </c>
      <c r="C340" s="8" t="str">
        <f t="shared" si="70"/>
        <v>PRESTAÇÃO DE SERVIÇO CONTINUADO DE VIGILÂNCIA ARMADA</v>
      </c>
      <c r="D340" s="9" t="s">
        <v>631</v>
      </c>
      <c r="E340" s="10">
        <v>2021</v>
      </c>
      <c r="F340" s="8" t="s">
        <v>270</v>
      </c>
      <c r="G340" s="8" t="str">
        <f t="shared" si="71"/>
        <v>15.195.617/0001-87</v>
      </c>
      <c r="H340" s="11" t="s">
        <v>632</v>
      </c>
      <c r="I340" s="43" t="str">
        <f t="shared" si="72"/>
        <v xml:space="preserve"> SUAPE/DMS</v>
      </c>
      <c r="J340" s="12" t="s">
        <v>273</v>
      </c>
      <c r="K340" s="12" t="s">
        <v>258</v>
      </c>
      <c r="L340" s="12" t="s">
        <v>274</v>
      </c>
      <c r="M340" s="38">
        <v>4143.53</v>
      </c>
      <c r="N340" s="38">
        <v>1693.06</v>
      </c>
      <c r="O340" s="48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30">
      <c r="A341" s="7" t="str">
        <f t="shared" si="73"/>
        <v>Suape</v>
      </c>
      <c r="B341" s="7" t="str">
        <f t="shared" si="74"/>
        <v>Suape</v>
      </c>
      <c r="C341" s="8" t="str">
        <f t="shared" si="70"/>
        <v>PRESTAÇÃO DE SERVIÇO CONTINUADO DE VIGILÂNCIA ARMADA</v>
      </c>
      <c r="D341" s="9" t="s">
        <v>633</v>
      </c>
      <c r="E341" s="10">
        <v>2021</v>
      </c>
      <c r="F341" s="8" t="s">
        <v>270</v>
      </c>
      <c r="G341" s="8" t="str">
        <f t="shared" si="71"/>
        <v>15.195.617/0001-87</v>
      </c>
      <c r="H341" s="45" t="s">
        <v>634</v>
      </c>
      <c r="I341" s="43" t="str">
        <f t="shared" si="72"/>
        <v xml:space="preserve"> SUAPE/DMS</v>
      </c>
      <c r="J341" s="12" t="s">
        <v>273</v>
      </c>
      <c r="K341" s="12" t="s">
        <v>258</v>
      </c>
      <c r="L341" s="12" t="s">
        <v>274</v>
      </c>
      <c r="M341" s="38"/>
      <c r="N341" s="38">
        <v>1693.06</v>
      </c>
      <c r="O341" s="48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30">
      <c r="A342" s="7" t="str">
        <f t="shared" si="73"/>
        <v>Suape</v>
      </c>
      <c r="B342" s="7" t="str">
        <f t="shared" si="74"/>
        <v>Suape</v>
      </c>
      <c r="C342" s="8" t="str">
        <f t="shared" si="70"/>
        <v>PRESTAÇÃO DE SERVIÇO CONTINUADO DE VIGILÂNCIA ARMADA</v>
      </c>
      <c r="D342" s="9" t="s">
        <v>635</v>
      </c>
      <c r="E342" s="10">
        <v>2021</v>
      </c>
      <c r="F342" s="8" t="s">
        <v>270</v>
      </c>
      <c r="G342" s="8" t="str">
        <f t="shared" si="71"/>
        <v>15.195.617/0001-87</v>
      </c>
      <c r="H342" s="11" t="s">
        <v>636</v>
      </c>
      <c r="I342" s="43" t="str">
        <f t="shared" si="72"/>
        <v xml:space="preserve"> SUAPE/DMS</v>
      </c>
      <c r="J342" s="12" t="s">
        <v>273</v>
      </c>
      <c r="K342" s="12" t="s">
        <v>258</v>
      </c>
      <c r="L342" s="12" t="s">
        <v>278</v>
      </c>
      <c r="M342" s="38">
        <v>4426.46</v>
      </c>
      <c r="N342" s="38">
        <f>1693.06+93.47</f>
        <v>1786.53</v>
      </c>
      <c r="O342" s="48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30">
      <c r="A343" s="7" t="str">
        <f t="shared" si="73"/>
        <v>Suape</v>
      </c>
      <c r="B343" s="7" t="str">
        <f t="shared" si="74"/>
        <v>Suape</v>
      </c>
      <c r="C343" s="8" t="str">
        <f t="shared" si="70"/>
        <v>PRESTAÇÃO DE SERVIÇO CONTINUADO DE VIGILÂNCIA ARMADA</v>
      </c>
      <c r="D343" s="9" t="s">
        <v>637</v>
      </c>
      <c r="E343" s="10">
        <v>2021</v>
      </c>
      <c r="F343" s="8" t="s">
        <v>270</v>
      </c>
      <c r="G343" s="8" t="str">
        <f t="shared" si="71"/>
        <v>15.195.617/0001-87</v>
      </c>
      <c r="H343" s="45" t="s">
        <v>638</v>
      </c>
      <c r="I343" s="43" t="str">
        <f t="shared" si="72"/>
        <v xml:space="preserve"> SUAPE/DMS</v>
      </c>
      <c r="J343" s="12" t="s">
        <v>273</v>
      </c>
      <c r="K343" s="12" t="s">
        <v>258</v>
      </c>
      <c r="L343" s="12" t="s">
        <v>274</v>
      </c>
      <c r="M343" s="38">
        <v>4143.53</v>
      </c>
      <c r="N343" s="38">
        <v>1693.06</v>
      </c>
      <c r="O343" s="48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30">
      <c r="A344" s="7" t="str">
        <f t="shared" si="73"/>
        <v>Suape</v>
      </c>
      <c r="B344" s="7" t="str">
        <f t="shared" si="74"/>
        <v>Suape</v>
      </c>
      <c r="C344" s="8" t="str">
        <f t="shared" si="70"/>
        <v>PRESTAÇÃO DE SERVIÇO CONTINUADO DE VIGILÂNCIA ARMADA</v>
      </c>
      <c r="D344" s="9" t="s">
        <v>639</v>
      </c>
      <c r="E344" s="10">
        <v>2021</v>
      </c>
      <c r="F344" s="8" t="s">
        <v>270</v>
      </c>
      <c r="G344" s="8" t="str">
        <f t="shared" si="71"/>
        <v>15.195.617/0001-87</v>
      </c>
      <c r="H344" s="11" t="s">
        <v>640</v>
      </c>
      <c r="I344" s="43" t="str">
        <f t="shared" si="72"/>
        <v xml:space="preserve"> SUAPE/DMS</v>
      </c>
      <c r="J344" s="12" t="s">
        <v>273</v>
      </c>
      <c r="K344" s="12" t="s">
        <v>258</v>
      </c>
      <c r="L344" s="12" t="s">
        <v>274</v>
      </c>
      <c r="M344" s="38">
        <v>4143.53</v>
      </c>
      <c r="N344" s="38">
        <v>1693.06</v>
      </c>
      <c r="O344" s="48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30">
      <c r="A345" s="7" t="str">
        <f t="shared" si="73"/>
        <v>Suape</v>
      </c>
      <c r="B345" s="7" t="str">
        <f t="shared" si="74"/>
        <v>Suape</v>
      </c>
      <c r="C345" s="8" t="str">
        <f t="shared" si="70"/>
        <v>PRESTAÇÃO DE SERVIÇO CONTINUADO DE VIGILÂNCIA ARMADA</v>
      </c>
      <c r="D345" s="9" t="s">
        <v>641</v>
      </c>
      <c r="E345" s="10">
        <v>2021</v>
      </c>
      <c r="F345" s="8" t="s">
        <v>270</v>
      </c>
      <c r="G345" s="8" t="str">
        <f t="shared" si="71"/>
        <v>15.195.617/0001-87</v>
      </c>
      <c r="H345" s="45" t="s">
        <v>642</v>
      </c>
      <c r="I345" s="43" t="str">
        <f t="shared" si="72"/>
        <v xml:space="preserve"> SUAPE/DMS</v>
      </c>
      <c r="J345" s="12" t="s">
        <v>273</v>
      </c>
      <c r="K345" s="12" t="s">
        <v>258</v>
      </c>
      <c r="L345" s="12" t="s">
        <v>278</v>
      </c>
      <c r="M345" s="38">
        <v>4426.46</v>
      </c>
      <c r="N345" s="38">
        <f>1693.06+93.47</f>
        <v>1786.53</v>
      </c>
      <c r="O345" s="48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30">
      <c r="A346" s="7" t="str">
        <f t="shared" si="73"/>
        <v>Suape</v>
      </c>
      <c r="B346" s="7" t="str">
        <f t="shared" si="74"/>
        <v>Suape</v>
      </c>
      <c r="C346" s="8" t="str">
        <f t="shared" si="70"/>
        <v>PRESTAÇÃO DE SERVIÇO CONTINUADO DE VIGILÂNCIA ARMADA</v>
      </c>
      <c r="D346" s="9" t="s">
        <v>643</v>
      </c>
      <c r="E346" s="10">
        <v>2021</v>
      </c>
      <c r="F346" s="8" t="s">
        <v>270</v>
      </c>
      <c r="G346" s="8" t="str">
        <f t="shared" si="71"/>
        <v>15.195.617/0001-87</v>
      </c>
      <c r="H346" s="11" t="s">
        <v>644</v>
      </c>
      <c r="I346" s="43" t="str">
        <f t="shared" si="72"/>
        <v xml:space="preserve"> SUAPE/DMS</v>
      </c>
      <c r="J346" s="12" t="s">
        <v>273</v>
      </c>
      <c r="K346" s="12" t="s">
        <v>258</v>
      </c>
      <c r="L346" s="12" t="s">
        <v>278</v>
      </c>
      <c r="M346" s="38">
        <v>4426.46</v>
      </c>
      <c r="N346" s="38">
        <f>1693.06+93.47</f>
        <v>1786.53</v>
      </c>
      <c r="O346" s="48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30">
      <c r="A347" s="7" t="str">
        <f t="shared" si="73"/>
        <v>Suape</v>
      </c>
      <c r="B347" s="7" t="str">
        <f t="shared" si="74"/>
        <v>Suape</v>
      </c>
      <c r="C347" s="8" t="str">
        <f t="shared" si="70"/>
        <v>PRESTAÇÃO DE SERVIÇO CONTINUADO DE VIGILÂNCIA ARMADA</v>
      </c>
      <c r="D347" s="9" t="s">
        <v>645</v>
      </c>
      <c r="E347" s="10">
        <v>2021</v>
      </c>
      <c r="F347" s="8" t="s">
        <v>270</v>
      </c>
      <c r="G347" s="8" t="str">
        <f t="shared" si="71"/>
        <v>15.195.617/0001-87</v>
      </c>
      <c r="H347" s="45" t="s">
        <v>646</v>
      </c>
      <c r="I347" s="43" t="str">
        <f t="shared" si="72"/>
        <v xml:space="preserve"> SUAPE/DMS</v>
      </c>
      <c r="J347" s="12" t="s">
        <v>273</v>
      </c>
      <c r="K347" s="12" t="s">
        <v>258</v>
      </c>
      <c r="L347" s="12" t="s">
        <v>274</v>
      </c>
      <c r="M347" s="38">
        <v>4143.53</v>
      </c>
      <c r="N347" s="38">
        <v>1693.06</v>
      </c>
      <c r="O347" s="48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30">
      <c r="A348" s="7" t="str">
        <f t="shared" si="73"/>
        <v>Suape</v>
      </c>
      <c r="B348" s="7" t="str">
        <f t="shared" si="74"/>
        <v>Suape</v>
      </c>
      <c r="C348" s="8" t="str">
        <f t="shared" si="70"/>
        <v>PRESTAÇÃO DE SERVIÇO CONTINUADO DE VIGILÂNCIA ARMADA</v>
      </c>
      <c r="D348" s="9" t="s">
        <v>647</v>
      </c>
      <c r="E348" s="10">
        <v>2021</v>
      </c>
      <c r="F348" s="8" t="s">
        <v>270</v>
      </c>
      <c r="G348" s="8" t="str">
        <f t="shared" si="71"/>
        <v>15.195.617/0001-87</v>
      </c>
      <c r="H348" s="11" t="s">
        <v>648</v>
      </c>
      <c r="I348" s="43" t="str">
        <f t="shared" si="72"/>
        <v xml:space="preserve"> SUAPE/DMS</v>
      </c>
      <c r="J348" s="12" t="s">
        <v>273</v>
      </c>
      <c r="K348" s="12" t="s">
        <v>258</v>
      </c>
      <c r="L348" s="12" t="s">
        <v>278</v>
      </c>
      <c r="M348" s="38">
        <v>4426.46</v>
      </c>
      <c r="N348" s="38">
        <f>1693.06+93.47</f>
        <v>1786.53</v>
      </c>
      <c r="O348" s="48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30">
      <c r="A349" s="7" t="str">
        <f t="shared" si="73"/>
        <v>Suape</v>
      </c>
      <c r="B349" s="7" t="str">
        <f t="shared" si="74"/>
        <v>Suape</v>
      </c>
      <c r="C349" s="8" t="str">
        <f t="shared" si="70"/>
        <v>PRESTAÇÃO DE SERVIÇO CONTINUADO DE VIGILÂNCIA ARMADA</v>
      </c>
      <c r="D349" s="9" t="s">
        <v>649</v>
      </c>
      <c r="E349" s="10">
        <v>2021</v>
      </c>
      <c r="F349" s="8" t="s">
        <v>270</v>
      </c>
      <c r="G349" s="8" t="str">
        <f t="shared" si="71"/>
        <v>15.195.617/0001-87</v>
      </c>
      <c r="H349" s="45" t="s">
        <v>650</v>
      </c>
      <c r="I349" s="43" t="str">
        <f t="shared" si="72"/>
        <v xml:space="preserve"> SUAPE/DMS</v>
      </c>
      <c r="J349" s="12" t="s">
        <v>273</v>
      </c>
      <c r="K349" s="12" t="s">
        <v>258</v>
      </c>
      <c r="L349" s="12" t="s">
        <v>274</v>
      </c>
      <c r="M349" s="38">
        <v>4143.53</v>
      </c>
      <c r="N349" s="38">
        <v>1693.06</v>
      </c>
      <c r="O349" s="48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30">
      <c r="A350" s="7" t="str">
        <f t="shared" si="73"/>
        <v>Suape</v>
      </c>
      <c r="B350" s="7" t="str">
        <f t="shared" si="74"/>
        <v>Suape</v>
      </c>
      <c r="C350" s="8" t="str">
        <f t="shared" si="70"/>
        <v>PRESTAÇÃO DE SERVIÇO CONTINUADO DE VIGILÂNCIA ARMADA</v>
      </c>
      <c r="D350" s="9" t="s">
        <v>651</v>
      </c>
      <c r="E350" s="10">
        <v>2021</v>
      </c>
      <c r="F350" s="8" t="s">
        <v>270</v>
      </c>
      <c r="G350" s="8" t="str">
        <f t="shared" si="71"/>
        <v>15.195.617/0001-87</v>
      </c>
      <c r="H350" s="11" t="s">
        <v>652</v>
      </c>
      <c r="I350" s="43" t="str">
        <f t="shared" si="72"/>
        <v xml:space="preserve"> SUAPE/DMS</v>
      </c>
      <c r="J350" s="12" t="s">
        <v>273</v>
      </c>
      <c r="K350" s="12" t="s">
        <v>258</v>
      </c>
      <c r="L350" s="12" t="s">
        <v>278</v>
      </c>
      <c r="M350" s="38">
        <v>4426.46</v>
      </c>
      <c r="N350" s="38">
        <f>1693.06+93.47</f>
        <v>1786.53</v>
      </c>
      <c r="O350" s="48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30">
      <c r="A351" s="7" t="str">
        <f t="shared" si="73"/>
        <v>Suape</v>
      </c>
      <c r="B351" s="7" t="str">
        <f t="shared" si="74"/>
        <v>Suape</v>
      </c>
      <c r="C351" s="13" t="str">
        <f t="shared" si="70"/>
        <v>PRESTAÇÃO DE SERVIÇO CONTINUADO DE VIGILÂNCIA ARMADA</v>
      </c>
      <c r="D351" s="14" t="s">
        <v>653</v>
      </c>
      <c r="E351" s="7">
        <v>2021</v>
      </c>
      <c r="F351" s="13" t="s">
        <v>270</v>
      </c>
      <c r="G351" s="13" t="str">
        <f t="shared" si="71"/>
        <v>15.195.617/0001-87</v>
      </c>
      <c r="H351" s="45" t="s">
        <v>654</v>
      </c>
      <c r="I351" s="43" t="str">
        <f t="shared" si="72"/>
        <v xml:space="preserve"> SUAPE/DMS</v>
      </c>
      <c r="J351" s="12" t="s">
        <v>655</v>
      </c>
      <c r="K351" s="12" t="s">
        <v>204</v>
      </c>
      <c r="L351" s="12" t="s">
        <v>274</v>
      </c>
      <c r="M351" s="38">
        <v>12859.69</v>
      </c>
      <c r="N351" s="38">
        <v>6485.67</v>
      </c>
      <c r="O351" s="48"/>
      <c r="P351" s="2"/>
      <c r="Q351" s="2"/>
      <c r="R351" s="2"/>
      <c r="S351" s="2"/>
      <c r="T351" s="2"/>
      <c r="U351" s="2"/>
      <c r="V351" s="2"/>
      <c r="W351" s="2"/>
      <c r="X351" s="2"/>
    </row>
    <row r="352" spans="1:2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49"/>
      <c r="N352" s="49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49"/>
      <c r="N353" s="49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4" customHeight="1">
      <c r="A354" s="154" t="s">
        <v>656</v>
      </c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49"/>
      <c r="N354" s="49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4" customHeight="1">
      <c r="A355" s="155" t="s">
        <v>657</v>
      </c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49"/>
      <c r="N355" s="49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4" customHeight="1">
      <c r="A356" s="153" t="s">
        <v>658</v>
      </c>
      <c r="B356" s="153"/>
      <c r="C356" s="153"/>
      <c r="D356" s="153"/>
      <c r="E356" s="153"/>
      <c r="F356" s="153"/>
      <c r="G356" s="153"/>
      <c r="H356" s="153"/>
      <c r="I356" s="153"/>
      <c r="J356" s="153"/>
      <c r="K356" s="153"/>
      <c r="L356" s="153"/>
    </row>
    <row r="357" spans="1:24" ht="14" customHeight="1">
      <c r="A357" s="153" t="s">
        <v>659</v>
      </c>
      <c r="B357" s="153"/>
      <c r="C357" s="153"/>
      <c r="D357" s="153"/>
      <c r="E357" s="153"/>
      <c r="F357" s="153"/>
      <c r="G357" s="153"/>
      <c r="H357" s="153"/>
      <c r="I357" s="153"/>
      <c r="J357" s="153"/>
      <c r="K357" s="153"/>
      <c r="L357" s="153"/>
    </row>
    <row r="358" spans="1:24" ht="14" customHeight="1">
      <c r="A358" s="153" t="s">
        <v>660</v>
      </c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3"/>
    </row>
    <row r="359" spans="1:24" ht="14" customHeight="1">
      <c r="A359" s="153" t="s">
        <v>661</v>
      </c>
      <c r="B359" s="153"/>
      <c r="C359" s="153"/>
      <c r="D359" s="153"/>
      <c r="E359" s="153"/>
      <c r="F359" s="153"/>
      <c r="G359" s="153"/>
      <c r="H359" s="153"/>
      <c r="I359" s="153"/>
      <c r="J359" s="153"/>
      <c r="K359" s="153"/>
      <c r="L359" s="153"/>
    </row>
    <row r="360" spans="1:24" ht="14" customHeight="1">
      <c r="A360" s="153" t="s">
        <v>662</v>
      </c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</row>
    <row r="361" spans="1:24" ht="14" customHeight="1">
      <c r="A361" s="153" t="s">
        <v>663</v>
      </c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</row>
    <row r="362" spans="1:24" ht="14" customHeight="1">
      <c r="A362" s="153" t="s">
        <v>664</v>
      </c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</row>
    <row r="363" spans="1:24" ht="14" customHeight="1">
      <c r="A363" s="153" t="s">
        <v>665</v>
      </c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</row>
    <row r="364" spans="1:24" ht="14" customHeight="1">
      <c r="A364" s="153" t="s">
        <v>666</v>
      </c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</row>
    <row r="365" spans="1:24" ht="14" customHeight="1">
      <c r="A365" s="153" t="s">
        <v>667</v>
      </c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</row>
    <row r="366" spans="1:24" ht="14" customHeight="1">
      <c r="A366" s="153" t="s">
        <v>668</v>
      </c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</row>
    <row r="367" spans="1:24" ht="14" customHeight="1">
      <c r="A367" s="153" t="s">
        <v>669</v>
      </c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</row>
    <row r="368" spans="1:24" ht="14" customHeight="1">
      <c r="A368" s="153" t="s">
        <v>670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</row>
    <row r="369" spans="1:12" ht="14" customHeight="1">
      <c r="A369" s="153" t="s">
        <v>671</v>
      </c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</row>
    <row r="370" spans="1:12" ht="14" customHeight="1">
      <c r="A370" s="153" t="s">
        <v>672</v>
      </c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</row>
  </sheetData>
  <mergeCells count="23">
    <mergeCell ref="A1:A3"/>
    <mergeCell ref="B1:N1"/>
    <mergeCell ref="B2:N2"/>
    <mergeCell ref="B3:N3"/>
    <mergeCell ref="A4:B4"/>
    <mergeCell ref="C4:N4"/>
    <mergeCell ref="A354:L354"/>
    <mergeCell ref="A355:L355"/>
    <mergeCell ref="A356:L356"/>
    <mergeCell ref="A357:L357"/>
    <mergeCell ref="A358:L358"/>
    <mergeCell ref="A359:L359"/>
    <mergeCell ref="A360:L360"/>
    <mergeCell ref="A361:L361"/>
    <mergeCell ref="A362:L362"/>
    <mergeCell ref="A363:L363"/>
    <mergeCell ref="A369:L369"/>
    <mergeCell ref="A370:L370"/>
    <mergeCell ref="A364:L364"/>
    <mergeCell ref="A365:L365"/>
    <mergeCell ref="A366:L366"/>
    <mergeCell ref="A367:L367"/>
    <mergeCell ref="A368:L368"/>
  </mergeCells>
  <pageMargins left="0" right="0" top="0.39374999999999999" bottom="0.39374999999999999" header="0" footer="0"/>
  <pageSetup paperSize="9" firstPageNumber="0" pageOrder="overThenDown" orientation="portrait" horizontalDpi="300" verticalDpi="300" r:id="rId1"/>
  <headerFooter>
    <oddHeader>&amp;C&amp;A</oddHeader>
    <oddFooter>&amp;CPágina 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1BA7-C20A-484B-96AB-13770F1ED535}">
  <dimension ref="A1:BK420"/>
  <sheetViews>
    <sheetView topLeftCell="A401" zoomScale="90" zoomScaleNormal="90" workbookViewId="0">
      <selection activeCell="A406" sqref="A406:L406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5.9140625" style="113" bestFit="1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779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19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G22" si="0">A6</f>
        <v>Suape</v>
      </c>
      <c r="B7" s="7" t="str">
        <f t="shared" si="0"/>
        <v>Suape</v>
      </c>
      <c r="C7" s="7" t="str">
        <f t="shared" si="0"/>
        <v>PRESTAÇÃO DE SERVIÇOS GERAIS DE LIMPEZA E CONSERVAÇÃO PREDIAL, COPEIRA, RECEPCIONISTA E CONTÍNUO</v>
      </c>
      <c r="D7" s="7" t="str">
        <f t="shared" si="0"/>
        <v>005</v>
      </c>
      <c r="E7" s="7">
        <f t="shared" si="0"/>
        <v>2020</v>
      </c>
      <c r="F7" s="7" t="str">
        <f t="shared" si="0"/>
        <v>UNIKA TERCEIRIZAÇÃO E SERVIÇOS EIRELI - EPP</v>
      </c>
      <c r="G7" s="7" t="str">
        <f t="shared" si="0"/>
        <v>11.788.943/0001-47</v>
      </c>
      <c r="H7" s="7" t="s">
        <v>28</v>
      </c>
      <c r="I7" s="7" t="str">
        <f t="shared" ref="I7:I70" si="1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19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0"/>
        <v>Suape</v>
      </c>
      <c r="C8" s="7" t="str">
        <f t="shared" si="0"/>
        <v>PRESTAÇÃO DE SERVIÇOS GERAIS DE LIMPEZA E CONSERVAÇÃO PREDIAL, COPEIRA, RECEPCIONISTA E CONTÍNUO</v>
      </c>
      <c r="D8" s="7" t="str">
        <f t="shared" si="0"/>
        <v>005</v>
      </c>
      <c r="E8" s="7">
        <f t="shared" si="0"/>
        <v>2020</v>
      </c>
      <c r="F8" s="7" t="str">
        <f t="shared" si="0"/>
        <v>UNIKA TERCEIRIZAÇÃO E SERVIÇOS EIRELI - EPP</v>
      </c>
      <c r="G8" s="7" t="str">
        <f t="shared" si="0"/>
        <v>11.788.943/0001-47</v>
      </c>
      <c r="H8" s="7" t="s">
        <v>29</v>
      </c>
      <c r="I8" s="7" t="str">
        <f t="shared" si="1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19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0"/>
        <v>Suape</v>
      </c>
      <c r="C9" s="7" t="str">
        <f t="shared" si="0"/>
        <v>PRESTAÇÃO DE SERVIÇOS GERAIS DE LIMPEZA E CONSERVAÇÃO PREDIAL, COPEIRA, RECEPCIONISTA E CONTÍNUO</v>
      </c>
      <c r="D9" s="7" t="str">
        <f t="shared" si="0"/>
        <v>005</v>
      </c>
      <c r="E9" s="7">
        <f t="shared" si="0"/>
        <v>2020</v>
      </c>
      <c r="F9" s="7" t="str">
        <f t="shared" si="0"/>
        <v>UNIKA TERCEIRIZAÇÃO E SERVIÇOS EIRELI - EPP</v>
      </c>
      <c r="G9" s="7" t="str">
        <f t="shared" si="0"/>
        <v>11.788.943/0001-47</v>
      </c>
      <c r="H9" s="7" t="s">
        <v>30</v>
      </c>
      <c r="I9" s="7" t="str">
        <f t="shared" si="1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19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0"/>
        <v>Suape</v>
      </c>
      <c r="C10" s="7" t="str">
        <f t="shared" si="0"/>
        <v>PRESTAÇÃO DE SERVIÇOS GERAIS DE LIMPEZA E CONSERVAÇÃO PREDIAL, COPEIRA, RECEPCIONISTA E CONTÍNUO</v>
      </c>
      <c r="D10" s="7" t="str">
        <f t="shared" si="0"/>
        <v>005</v>
      </c>
      <c r="E10" s="7">
        <f t="shared" si="0"/>
        <v>2020</v>
      </c>
      <c r="F10" s="7" t="str">
        <f t="shared" si="0"/>
        <v>UNIKA TERCEIRIZAÇÃO E SERVIÇOS EIRELI - EPP</v>
      </c>
      <c r="G10" s="7" t="str">
        <f t="shared" si="0"/>
        <v>11.788.943/0001-47</v>
      </c>
      <c r="H10" s="7" t="s">
        <v>31</v>
      </c>
      <c r="I10" s="7" t="str">
        <f t="shared" si="1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19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0"/>
        <v>Suape</v>
      </c>
      <c r="C11" s="7" t="str">
        <f t="shared" si="0"/>
        <v>PRESTAÇÃO DE SERVIÇOS GERAIS DE LIMPEZA E CONSERVAÇÃO PREDIAL, COPEIRA, RECEPCIONISTA E CONTÍNUO</v>
      </c>
      <c r="D11" s="7" t="str">
        <f t="shared" si="0"/>
        <v>005</v>
      </c>
      <c r="E11" s="7">
        <f t="shared" si="0"/>
        <v>2020</v>
      </c>
      <c r="F11" s="7" t="str">
        <f t="shared" si="0"/>
        <v>UNIKA TERCEIRIZAÇÃO E SERVIÇOS EIRELI - EPP</v>
      </c>
      <c r="G11" s="7" t="str">
        <f t="shared" si="0"/>
        <v>11.788.943/0001-47</v>
      </c>
      <c r="H11" s="7" t="s">
        <v>32</v>
      </c>
      <c r="I11" s="7" t="str">
        <f t="shared" si="1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19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0"/>
        <v>Suape</v>
      </c>
      <c r="C12" s="7" t="str">
        <f t="shared" si="0"/>
        <v>PRESTAÇÃO DE SERVIÇOS GERAIS DE LIMPEZA E CONSERVAÇÃO PREDIAL, COPEIRA, RECEPCIONISTA E CONTÍNUO</v>
      </c>
      <c r="D12" s="7" t="str">
        <f t="shared" si="0"/>
        <v>005</v>
      </c>
      <c r="E12" s="7">
        <f t="shared" si="0"/>
        <v>2020</v>
      </c>
      <c r="F12" s="7" t="str">
        <f t="shared" si="0"/>
        <v>UNIKA TERCEIRIZAÇÃO E SERVIÇOS EIRELI - EPP</v>
      </c>
      <c r="G12" s="7" t="str">
        <f t="shared" si="0"/>
        <v>11.788.943/0001-47</v>
      </c>
      <c r="H12" s="7" t="s">
        <v>33</v>
      </c>
      <c r="I12" s="7" t="str">
        <f t="shared" si="1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19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0"/>
        <v>Suape</v>
      </c>
      <c r="C13" s="7" t="str">
        <f t="shared" si="0"/>
        <v>PRESTAÇÃO DE SERVIÇOS GERAIS DE LIMPEZA E CONSERVAÇÃO PREDIAL, COPEIRA, RECEPCIONISTA E CONTÍNUO</v>
      </c>
      <c r="D13" s="7" t="str">
        <f t="shared" si="0"/>
        <v>005</v>
      </c>
      <c r="E13" s="7">
        <f t="shared" si="0"/>
        <v>2020</v>
      </c>
      <c r="F13" s="7" t="str">
        <f t="shared" si="0"/>
        <v>UNIKA TERCEIRIZAÇÃO E SERVIÇOS EIRELI - EPP</v>
      </c>
      <c r="G13" s="7" t="str">
        <f t="shared" si="0"/>
        <v>11.788.943/0001-47</v>
      </c>
      <c r="H13" s="7" t="s">
        <v>34</v>
      </c>
      <c r="I13" s="7" t="str">
        <f t="shared" si="1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19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0"/>
        <v>Suape</v>
      </c>
      <c r="C14" s="7" t="str">
        <f t="shared" si="0"/>
        <v>PRESTAÇÃO DE SERVIÇOS GERAIS DE LIMPEZA E CONSERVAÇÃO PREDIAL, COPEIRA, RECEPCIONISTA E CONTÍNUO</v>
      </c>
      <c r="D14" s="7" t="str">
        <f t="shared" si="0"/>
        <v>005</v>
      </c>
      <c r="E14" s="7">
        <f t="shared" si="0"/>
        <v>2020</v>
      </c>
      <c r="F14" s="7" t="str">
        <f t="shared" si="0"/>
        <v>UNIKA TERCEIRIZAÇÃO E SERVIÇOS EIRELI - EPP</v>
      </c>
      <c r="G14" s="7" t="str">
        <f t="shared" si="0"/>
        <v>11.788.943/0001-47</v>
      </c>
      <c r="H14" s="7" t="s">
        <v>35</v>
      </c>
      <c r="I14" s="7" t="str">
        <f t="shared" si="1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19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0"/>
        <v>Suape</v>
      </c>
      <c r="C15" s="7" t="str">
        <f t="shared" si="0"/>
        <v>PRESTAÇÃO DE SERVIÇOS GERAIS DE LIMPEZA E CONSERVAÇÃO PREDIAL, COPEIRA, RECEPCIONISTA E CONTÍNUO</v>
      </c>
      <c r="D15" s="7" t="str">
        <f t="shared" si="0"/>
        <v>005</v>
      </c>
      <c r="E15" s="7">
        <f t="shared" si="0"/>
        <v>2020</v>
      </c>
      <c r="F15" s="7" t="str">
        <f t="shared" si="0"/>
        <v>UNIKA TERCEIRIZAÇÃO E SERVIÇOS EIRELI - EPP</v>
      </c>
      <c r="G15" s="7" t="str">
        <f t="shared" si="0"/>
        <v>11.788.943/0001-47</v>
      </c>
      <c r="H15" s="7" t="s">
        <v>36</v>
      </c>
      <c r="I15" s="7" t="str">
        <f t="shared" si="1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19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0"/>
        <v>Suape</v>
      </c>
      <c r="C16" s="7" t="str">
        <f t="shared" si="0"/>
        <v>PRESTAÇÃO DE SERVIÇOS GERAIS DE LIMPEZA E CONSERVAÇÃO PREDIAL, COPEIRA, RECEPCIONISTA E CONTÍNUO</v>
      </c>
      <c r="D16" s="7" t="str">
        <f t="shared" si="0"/>
        <v>005</v>
      </c>
      <c r="E16" s="7">
        <f t="shared" si="0"/>
        <v>2020</v>
      </c>
      <c r="F16" s="7" t="str">
        <f t="shared" si="0"/>
        <v>UNIKA TERCEIRIZAÇÃO E SERVIÇOS EIRELI - EPP</v>
      </c>
      <c r="G16" s="7" t="str">
        <f t="shared" si="0"/>
        <v>11.788.943/0001-47</v>
      </c>
      <c r="H16" s="7" t="s">
        <v>37</v>
      </c>
      <c r="I16" s="7" t="str">
        <f t="shared" si="1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19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0"/>
        <v>Suape</v>
      </c>
      <c r="C17" s="7" t="str">
        <f t="shared" si="0"/>
        <v>PRESTAÇÃO DE SERVIÇOS GERAIS DE LIMPEZA E CONSERVAÇÃO PREDIAL, COPEIRA, RECEPCIONISTA E CONTÍNUO</v>
      </c>
      <c r="D17" s="7" t="str">
        <f t="shared" si="0"/>
        <v>005</v>
      </c>
      <c r="E17" s="7">
        <f t="shared" si="0"/>
        <v>2020</v>
      </c>
      <c r="F17" s="7" t="str">
        <f t="shared" si="0"/>
        <v>UNIKA TERCEIRIZAÇÃO E SERVIÇOS EIRELI - EPP</v>
      </c>
      <c r="G17" s="7" t="str">
        <f t="shared" si="0"/>
        <v>11.788.943/0001-47</v>
      </c>
      <c r="H17" s="7" t="s">
        <v>38</v>
      </c>
      <c r="I17" s="7" t="str">
        <f t="shared" si="1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19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0"/>
        <v>Suape</v>
      </c>
      <c r="C18" s="7" t="str">
        <f t="shared" si="0"/>
        <v>PRESTAÇÃO DE SERVIÇOS GERAIS DE LIMPEZA E CONSERVAÇÃO PREDIAL, COPEIRA, RECEPCIONISTA E CONTÍNUO</v>
      </c>
      <c r="D18" s="7" t="str">
        <f t="shared" si="0"/>
        <v>005</v>
      </c>
      <c r="E18" s="7">
        <f t="shared" si="0"/>
        <v>2020</v>
      </c>
      <c r="F18" s="7" t="str">
        <f t="shared" si="0"/>
        <v>UNIKA TERCEIRIZAÇÃO E SERVIÇOS EIRELI - EPP</v>
      </c>
      <c r="G18" s="7" t="str">
        <f t="shared" si="0"/>
        <v>11.788.943/0001-47</v>
      </c>
      <c r="H18" s="7" t="s">
        <v>39</v>
      </c>
      <c r="I18" s="7" t="str">
        <f t="shared" si="1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19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0"/>
        <v>Suape</v>
      </c>
      <c r="C19" s="7" t="str">
        <f t="shared" si="0"/>
        <v>PRESTAÇÃO DE SERVIÇOS GERAIS DE LIMPEZA E CONSERVAÇÃO PREDIAL, COPEIRA, RECEPCIONISTA E CONTÍNUO</v>
      </c>
      <c r="D19" s="7" t="str">
        <f t="shared" si="0"/>
        <v>005</v>
      </c>
      <c r="E19" s="7">
        <f t="shared" si="0"/>
        <v>2020</v>
      </c>
      <c r="F19" s="7" t="str">
        <f t="shared" si="0"/>
        <v>UNIKA TERCEIRIZAÇÃO E SERVIÇOS EIRELI - EPP</v>
      </c>
      <c r="G19" s="7" t="str">
        <f t="shared" si="0"/>
        <v>11.788.943/0001-47</v>
      </c>
      <c r="H19" s="7" t="s">
        <v>40</v>
      </c>
      <c r="I19" s="7" t="str">
        <f t="shared" si="1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19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0"/>
        <v>Suape</v>
      </c>
      <c r="C20" s="7" t="str">
        <f t="shared" si="0"/>
        <v>PRESTAÇÃO DE SERVIÇOS GERAIS DE LIMPEZA E CONSERVAÇÃO PREDIAL, COPEIRA, RECEPCIONISTA E CONTÍNUO</v>
      </c>
      <c r="D20" s="7" t="str">
        <f t="shared" si="0"/>
        <v>005</v>
      </c>
      <c r="E20" s="7">
        <f t="shared" si="0"/>
        <v>2020</v>
      </c>
      <c r="F20" s="7" t="str">
        <f t="shared" si="0"/>
        <v>UNIKA TERCEIRIZAÇÃO E SERVIÇOS EIRELI - EPP</v>
      </c>
      <c r="G20" s="7" t="str">
        <f t="shared" si="0"/>
        <v>11.788.943/0001-47</v>
      </c>
      <c r="H20" s="7" t="s">
        <v>41</v>
      </c>
      <c r="I20" s="7" t="str">
        <f t="shared" si="1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19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0"/>
        <v>Suape</v>
      </c>
      <c r="C21" s="7" t="str">
        <f t="shared" si="0"/>
        <v>PRESTAÇÃO DE SERVIÇOS GERAIS DE LIMPEZA E CONSERVAÇÃO PREDIAL, COPEIRA, RECEPCIONISTA E CONTÍNUO</v>
      </c>
      <c r="D21" s="7" t="str">
        <f t="shared" si="0"/>
        <v>005</v>
      </c>
      <c r="E21" s="7">
        <f t="shared" si="0"/>
        <v>2020</v>
      </c>
      <c r="F21" s="7" t="str">
        <f t="shared" si="0"/>
        <v>UNIKA TERCEIRIZAÇÃO E SERVIÇOS EIRELI - EPP</v>
      </c>
      <c r="G21" s="7" t="str">
        <f t="shared" si="0"/>
        <v>11.788.943/0001-47</v>
      </c>
      <c r="H21" s="7" t="s">
        <v>42</v>
      </c>
      <c r="I21" s="7" t="str">
        <f t="shared" si="1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19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0"/>
        <v>Suape</v>
      </c>
      <c r="C22" s="7" t="str">
        <f t="shared" si="0"/>
        <v>PRESTAÇÃO DE SERVIÇOS GERAIS DE LIMPEZA E CONSERVAÇÃO PREDIAL, COPEIRA, RECEPCIONISTA E CONTÍNUO</v>
      </c>
      <c r="D22" s="7" t="str">
        <f t="shared" si="0"/>
        <v>005</v>
      </c>
      <c r="E22" s="7">
        <f t="shared" si="0"/>
        <v>2020</v>
      </c>
      <c r="F22" s="7" t="str">
        <f t="shared" si="0"/>
        <v>UNIKA TERCEIRIZAÇÃO E SERVIÇOS EIRELI - EPP</v>
      </c>
      <c r="G22" s="7" t="str">
        <f t="shared" si="0"/>
        <v>11.788.943/0001-47</v>
      </c>
      <c r="H22" s="7" t="s">
        <v>43</v>
      </c>
      <c r="I22" s="7" t="str">
        <f t="shared" si="1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19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ref="A23:G38" si="2">A22</f>
        <v>Suape</v>
      </c>
      <c r="B23" s="7" t="str">
        <f t="shared" si="2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2"/>
        <v>005</v>
      </c>
      <c r="E23" s="7">
        <f t="shared" si="2"/>
        <v>2020</v>
      </c>
      <c r="F23" s="7" t="str">
        <f t="shared" si="2"/>
        <v>UNIKA TERCEIRIZAÇÃO E SERVIÇOS EIRELI - EPP</v>
      </c>
      <c r="G23" s="7" t="str">
        <f t="shared" si="2"/>
        <v>11.788.943/0001-47</v>
      </c>
      <c r="H23" s="7" t="s">
        <v>44</v>
      </c>
      <c r="I23" s="7" t="str">
        <f t="shared" si="1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19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2"/>
        <v>Suape</v>
      </c>
      <c r="B24" s="7" t="str">
        <f t="shared" si="2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2"/>
        <v>005</v>
      </c>
      <c r="E24" s="7">
        <f t="shared" si="2"/>
        <v>2020</v>
      </c>
      <c r="F24" s="7" t="str">
        <f t="shared" si="2"/>
        <v>UNIKA TERCEIRIZAÇÃO E SERVIÇOS EIRELI - EPP</v>
      </c>
      <c r="G24" s="7" t="str">
        <f t="shared" si="2"/>
        <v>11.788.943/0001-47</v>
      </c>
      <c r="H24" s="7" t="s">
        <v>45</v>
      </c>
      <c r="I24" s="7" t="str">
        <f t="shared" si="1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19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2"/>
        <v>Suape</v>
      </c>
      <c r="B25" s="7" t="str">
        <f t="shared" si="2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2"/>
        <v>005</v>
      </c>
      <c r="E25" s="7">
        <f t="shared" si="2"/>
        <v>2020</v>
      </c>
      <c r="F25" s="7" t="str">
        <f t="shared" si="2"/>
        <v>UNIKA TERCEIRIZAÇÃO E SERVIÇOS EIRELI - EPP</v>
      </c>
      <c r="G25" s="7" t="str">
        <f t="shared" si="2"/>
        <v>11.788.943/0001-47</v>
      </c>
      <c r="H25" s="7" t="s">
        <v>46</v>
      </c>
      <c r="I25" s="7" t="str">
        <f t="shared" si="1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19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2"/>
        <v>Suape</v>
      </c>
      <c r="B26" s="7" t="str">
        <f t="shared" si="2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2"/>
        <v>005</v>
      </c>
      <c r="E26" s="7">
        <f t="shared" si="2"/>
        <v>2020</v>
      </c>
      <c r="F26" s="7" t="str">
        <f t="shared" si="2"/>
        <v>UNIKA TERCEIRIZAÇÃO E SERVIÇOS EIRELI - EPP</v>
      </c>
      <c r="G26" s="7" t="str">
        <f t="shared" si="2"/>
        <v>11.788.943/0001-47</v>
      </c>
      <c r="H26" s="7" t="s">
        <v>47</v>
      </c>
      <c r="I26" s="7" t="str">
        <f t="shared" si="1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19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2"/>
        <v>Suape</v>
      </c>
      <c r="B27" s="7" t="str">
        <f t="shared" si="2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2"/>
        <v>005</v>
      </c>
      <c r="E27" s="7">
        <f t="shared" si="2"/>
        <v>2020</v>
      </c>
      <c r="F27" s="7" t="str">
        <f t="shared" si="2"/>
        <v>UNIKA TERCEIRIZAÇÃO E SERVIÇOS EIRELI - EPP</v>
      </c>
      <c r="G27" s="7" t="str">
        <f t="shared" si="2"/>
        <v>11.788.943/0001-47</v>
      </c>
      <c r="H27" s="7" t="s">
        <v>48</v>
      </c>
      <c r="I27" s="7" t="str">
        <f t="shared" si="1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19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2"/>
        <v>Suape</v>
      </c>
      <c r="B28" s="7" t="str">
        <f t="shared" si="2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2"/>
        <v>005</v>
      </c>
      <c r="E28" s="7">
        <f t="shared" si="2"/>
        <v>2020</v>
      </c>
      <c r="F28" s="7" t="str">
        <f t="shared" si="2"/>
        <v>UNIKA TERCEIRIZAÇÃO E SERVIÇOS EIRELI - EPP</v>
      </c>
      <c r="G28" s="7" t="str">
        <f t="shared" si="2"/>
        <v>11.788.943/0001-47</v>
      </c>
      <c r="H28" s="7" t="s">
        <v>49</v>
      </c>
      <c r="I28" s="7" t="str">
        <f t="shared" si="1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19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2"/>
        <v>Suape</v>
      </c>
      <c r="B29" s="7" t="str">
        <f t="shared" si="2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2"/>
        <v>005</v>
      </c>
      <c r="E29" s="7">
        <f t="shared" si="2"/>
        <v>2020</v>
      </c>
      <c r="F29" s="7" t="str">
        <f t="shared" si="2"/>
        <v>UNIKA TERCEIRIZAÇÃO E SERVIÇOS EIRELI - EPP</v>
      </c>
      <c r="G29" s="7" t="str">
        <f t="shared" si="2"/>
        <v>11.788.943/0001-47</v>
      </c>
      <c r="H29" s="7" t="s">
        <v>50</v>
      </c>
      <c r="I29" s="7" t="str">
        <f t="shared" si="1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19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2"/>
        <v>Suape</v>
      </c>
      <c r="B30" s="7" t="str">
        <f t="shared" si="2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2"/>
        <v>005</v>
      </c>
      <c r="E30" s="7">
        <f t="shared" si="2"/>
        <v>2020</v>
      </c>
      <c r="F30" s="7" t="str">
        <f t="shared" si="2"/>
        <v>UNIKA TERCEIRIZAÇÃO E SERVIÇOS EIRELI - EPP</v>
      </c>
      <c r="G30" s="7" t="str">
        <f t="shared" si="2"/>
        <v>11.788.943/0001-47</v>
      </c>
      <c r="H30" s="7" t="s">
        <v>52</v>
      </c>
      <c r="I30" s="7" t="str">
        <f t="shared" si="1"/>
        <v>SUAPE/DAF</v>
      </c>
      <c r="J30" s="7" t="s">
        <v>25</v>
      </c>
      <c r="K30" s="7" t="s">
        <v>26</v>
      </c>
      <c r="L30" s="7" t="s">
        <v>27</v>
      </c>
      <c r="M30" s="7">
        <v>1212</v>
      </c>
      <c r="N30" s="7">
        <v>2662.27</v>
      </c>
      <c r="O30" s="119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2"/>
        <v>Suape</v>
      </c>
      <c r="B31" s="7" t="str">
        <f t="shared" si="2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2"/>
        <v>005</v>
      </c>
      <c r="E31" s="7">
        <f t="shared" si="2"/>
        <v>2020</v>
      </c>
      <c r="F31" s="7" t="str">
        <f t="shared" si="2"/>
        <v>UNIKA TERCEIRIZAÇÃO E SERVIÇOS EIRELI - EPP</v>
      </c>
      <c r="G31" s="7" t="str">
        <f t="shared" si="2"/>
        <v>11.788.943/0001-47</v>
      </c>
      <c r="H31" s="7" t="s">
        <v>53</v>
      </c>
      <c r="I31" s="7" t="str">
        <f t="shared" si="1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19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2"/>
        <v>Suape</v>
      </c>
      <c r="B32" s="7" t="str">
        <f t="shared" si="2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2"/>
        <v>005</v>
      </c>
      <c r="E32" s="7">
        <f t="shared" si="2"/>
        <v>2020</v>
      </c>
      <c r="F32" s="7" t="str">
        <f t="shared" si="2"/>
        <v>UNIKA TERCEIRIZAÇÃO E SERVIÇOS EIRELI - EPP</v>
      </c>
      <c r="G32" s="7" t="str">
        <f t="shared" si="2"/>
        <v>11.788.943/0001-47</v>
      </c>
      <c r="H32" s="7" t="s">
        <v>54</v>
      </c>
      <c r="I32" s="7" t="str">
        <f t="shared" si="1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19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2"/>
        <v>Suape</v>
      </c>
      <c r="B33" s="7" t="str">
        <f t="shared" si="2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2"/>
        <v>005</v>
      </c>
      <c r="E33" s="7">
        <f t="shared" si="2"/>
        <v>2020</v>
      </c>
      <c r="F33" s="7" t="str">
        <f t="shared" si="2"/>
        <v>UNIKA TERCEIRIZAÇÃO E SERVIÇOS EIRELI - EPP</v>
      </c>
      <c r="G33" s="7" t="str">
        <f t="shared" si="2"/>
        <v>11.788.943/0001-47</v>
      </c>
      <c r="H33" s="7" t="s">
        <v>55</v>
      </c>
      <c r="I33" s="7" t="str">
        <f t="shared" si="1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19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2"/>
        <v>Suape</v>
      </c>
      <c r="B34" s="7" t="str">
        <f t="shared" si="2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2"/>
        <v>005</v>
      </c>
      <c r="E34" s="7">
        <f t="shared" si="2"/>
        <v>2020</v>
      </c>
      <c r="F34" s="7" t="str">
        <f t="shared" si="2"/>
        <v>UNIKA TERCEIRIZAÇÃO E SERVIÇOS EIRELI - EPP</v>
      </c>
      <c r="G34" s="7" t="str">
        <f t="shared" si="2"/>
        <v>11.788.943/0001-47</v>
      </c>
      <c r="H34" s="7" t="s">
        <v>56</v>
      </c>
      <c r="I34" s="7" t="str">
        <f t="shared" si="1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19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2"/>
        <v>Suape</v>
      </c>
      <c r="B35" s="7" t="str">
        <f t="shared" si="2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2"/>
        <v>005</v>
      </c>
      <c r="E35" s="7">
        <f t="shared" si="2"/>
        <v>2020</v>
      </c>
      <c r="F35" s="7" t="str">
        <f t="shared" si="2"/>
        <v>UNIKA TERCEIRIZAÇÃO E SERVIÇOS EIRELI - EPP</v>
      </c>
      <c r="G35" s="7" t="str">
        <f t="shared" si="2"/>
        <v>11.788.943/0001-47</v>
      </c>
      <c r="H35" s="7" t="s">
        <v>57</v>
      </c>
      <c r="I35" s="7" t="str">
        <f t="shared" si="1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19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2"/>
        <v>Suape</v>
      </c>
      <c r="B36" s="7" t="str">
        <f t="shared" si="2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2"/>
        <v>005</v>
      </c>
      <c r="E36" s="7">
        <f t="shared" si="2"/>
        <v>2020</v>
      </c>
      <c r="F36" s="7" t="str">
        <f t="shared" si="2"/>
        <v>UNIKA TERCEIRIZAÇÃO E SERVIÇOS EIRELI - EPP</v>
      </c>
      <c r="G36" s="7" t="str">
        <f t="shared" si="2"/>
        <v>11.788.943/0001-47</v>
      </c>
      <c r="H36" s="7" t="s">
        <v>58</v>
      </c>
      <c r="I36" s="7" t="str">
        <f t="shared" si="1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19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2"/>
        <v>Suape</v>
      </c>
      <c r="B37" s="7" t="str">
        <f t="shared" si="2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2"/>
        <v>005</v>
      </c>
      <c r="E37" s="7">
        <f t="shared" si="2"/>
        <v>2020</v>
      </c>
      <c r="F37" s="7" t="str">
        <f t="shared" si="2"/>
        <v>UNIKA TERCEIRIZAÇÃO E SERVIÇOS EIRELI - EPP</v>
      </c>
      <c r="G37" s="7" t="str">
        <f t="shared" si="2"/>
        <v>11.788.943/0001-47</v>
      </c>
      <c r="H37" s="7" t="s">
        <v>60</v>
      </c>
      <c r="I37" s="7" t="str">
        <f t="shared" si="1"/>
        <v>SUAPE/DAF</v>
      </c>
      <c r="J37" s="7" t="s">
        <v>51</v>
      </c>
      <c r="K37" s="7" t="s">
        <v>26</v>
      </c>
      <c r="L37" s="7" t="s">
        <v>27</v>
      </c>
      <c r="M37" s="7">
        <v>1575.6</v>
      </c>
      <c r="N37" s="7">
        <v>3237.82</v>
      </c>
      <c r="O37" s="119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2"/>
        <v>Suape</v>
      </c>
      <c r="B38" s="7" t="str">
        <f t="shared" si="2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2"/>
        <v>005</v>
      </c>
      <c r="E38" s="7">
        <f t="shared" si="2"/>
        <v>2020</v>
      </c>
      <c r="F38" s="7" t="str">
        <f t="shared" si="2"/>
        <v>UNIKA TERCEIRIZAÇÃO E SERVIÇOS EIRELI - EPP</v>
      </c>
      <c r="G38" s="7" t="str">
        <f t="shared" si="2"/>
        <v>11.788.943/0001-47</v>
      </c>
      <c r="H38" s="7" t="s">
        <v>61</v>
      </c>
      <c r="I38" s="7" t="str">
        <f t="shared" si="1"/>
        <v>SUAPE/DAF</v>
      </c>
      <c r="J38" s="7" t="s">
        <v>59</v>
      </c>
      <c r="K38" s="7" t="s">
        <v>26</v>
      </c>
      <c r="L38" s="7" t="s">
        <v>27</v>
      </c>
      <c r="M38" s="7">
        <v>1212</v>
      </c>
      <c r="N38" s="7">
        <v>2387.5500000000002</v>
      </c>
      <c r="O38" s="119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ref="A39:G52" si="3">A38</f>
        <v>Suape</v>
      </c>
      <c r="B39" s="7" t="str">
        <f t="shared" si="3"/>
        <v>Suape</v>
      </c>
      <c r="C39" s="7" t="str">
        <f t="shared" si="3"/>
        <v>PRESTAÇÃO DE SERVIÇOS GERAIS DE LIMPEZA E CONSERVAÇÃO PREDIAL, COPEIRA, RECEPCIONISTA E CONTÍNUO</v>
      </c>
      <c r="D39" s="7" t="str">
        <f t="shared" si="3"/>
        <v>005</v>
      </c>
      <c r="E39" s="7">
        <f t="shared" si="3"/>
        <v>2020</v>
      </c>
      <c r="F39" s="7" t="str">
        <f t="shared" si="3"/>
        <v>UNIKA TERCEIRIZAÇÃO E SERVIÇOS EIRELI - EPP</v>
      </c>
      <c r="G39" s="7" t="str">
        <f t="shared" si="3"/>
        <v>11.788.943/0001-47</v>
      </c>
      <c r="H39" s="7" t="s">
        <v>62</v>
      </c>
      <c r="I39" s="7" t="str">
        <f t="shared" si="1"/>
        <v>SUAPE/DAF</v>
      </c>
      <c r="J39" s="7" t="s">
        <v>674</v>
      </c>
      <c r="K39" s="7" t="s">
        <v>26</v>
      </c>
      <c r="L39" s="7" t="s">
        <v>27</v>
      </c>
      <c r="M39" s="7">
        <v>1575.6</v>
      </c>
      <c r="N39" s="7">
        <v>2962.94</v>
      </c>
      <c r="O39" s="119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3"/>
        <v>Suape</v>
      </c>
      <c r="B40" s="7" t="str">
        <f t="shared" si="3"/>
        <v>Suape</v>
      </c>
      <c r="C40" s="7" t="str">
        <f t="shared" si="3"/>
        <v>PRESTAÇÃO DE SERVIÇOS GERAIS DE LIMPEZA E CONSERVAÇÃO PREDIAL, COPEIRA, RECEPCIONISTA E CONTÍNUO</v>
      </c>
      <c r="D40" s="7" t="str">
        <f t="shared" si="3"/>
        <v>005</v>
      </c>
      <c r="E40" s="7">
        <f t="shared" si="3"/>
        <v>2020</v>
      </c>
      <c r="F40" s="7" t="str">
        <f t="shared" si="3"/>
        <v>UNIKA TERCEIRIZAÇÃO E SERVIÇOS EIRELI - EPP</v>
      </c>
      <c r="G40" s="7" t="str">
        <f t="shared" si="3"/>
        <v>11.788.943/0001-47</v>
      </c>
      <c r="H40" s="7" t="s">
        <v>64</v>
      </c>
      <c r="I40" s="7" t="str">
        <f t="shared" si="1"/>
        <v>SUAPE/DAF</v>
      </c>
      <c r="J40" s="7" t="s">
        <v>59</v>
      </c>
      <c r="K40" s="7" t="s">
        <v>26</v>
      </c>
      <c r="L40" s="7" t="s">
        <v>27</v>
      </c>
      <c r="M40" s="7">
        <v>1212</v>
      </c>
      <c r="N40" s="7">
        <v>2387.5500000000002</v>
      </c>
      <c r="O40" s="119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3"/>
        <v>Suape</v>
      </c>
      <c r="B41" s="7" t="str">
        <f t="shared" si="3"/>
        <v>Suape</v>
      </c>
      <c r="C41" s="7" t="str">
        <f t="shared" si="3"/>
        <v>PRESTAÇÃO DE SERVIÇOS GERAIS DE LIMPEZA E CONSERVAÇÃO PREDIAL, COPEIRA, RECEPCIONISTA E CONTÍNUO</v>
      </c>
      <c r="D41" s="7" t="str">
        <f t="shared" si="3"/>
        <v>005</v>
      </c>
      <c r="E41" s="7">
        <f t="shared" si="3"/>
        <v>2020</v>
      </c>
      <c r="F41" s="7" t="str">
        <f t="shared" si="3"/>
        <v>UNIKA TERCEIRIZAÇÃO E SERVIÇOS EIRELI - EPP</v>
      </c>
      <c r="G41" s="7" t="str">
        <f t="shared" si="3"/>
        <v>11.788.943/0001-47</v>
      </c>
      <c r="H41" s="7" t="s">
        <v>65</v>
      </c>
      <c r="I41" s="7" t="str">
        <f t="shared" si="1"/>
        <v>SUAPE/DAF</v>
      </c>
      <c r="J41" s="7" t="s">
        <v>674</v>
      </c>
      <c r="K41" s="7" t="s">
        <v>26</v>
      </c>
      <c r="L41" s="7" t="s">
        <v>27</v>
      </c>
      <c r="M41" s="7">
        <v>1575.6</v>
      </c>
      <c r="N41" s="7">
        <v>2962.94</v>
      </c>
      <c r="O41" s="119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3"/>
        <v>Suape</v>
      </c>
      <c r="B42" s="7" t="str">
        <f t="shared" si="3"/>
        <v>Suape</v>
      </c>
      <c r="C42" s="7" t="str">
        <f t="shared" si="3"/>
        <v>PRESTAÇÃO DE SERVIÇOS GERAIS DE LIMPEZA E CONSERVAÇÃO PREDIAL, COPEIRA, RECEPCIONISTA E CONTÍNUO</v>
      </c>
      <c r="D42" s="7" t="str">
        <f t="shared" si="3"/>
        <v>005</v>
      </c>
      <c r="E42" s="7">
        <f t="shared" si="3"/>
        <v>2020</v>
      </c>
      <c r="F42" s="7" t="str">
        <f t="shared" si="3"/>
        <v>UNIKA TERCEIRIZAÇÃO E SERVIÇOS EIRELI - EPP</v>
      </c>
      <c r="G42" s="7" t="str">
        <f t="shared" si="3"/>
        <v>11.788.943/0001-47</v>
      </c>
      <c r="H42" s="7" t="s">
        <v>66</v>
      </c>
      <c r="I42" s="7" t="str">
        <f t="shared" si="1"/>
        <v>SUAPE/DAF</v>
      </c>
      <c r="J42" s="7" t="s">
        <v>59</v>
      </c>
      <c r="K42" s="7" t="s">
        <v>26</v>
      </c>
      <c r="L42" s="7" t="s">
        <v>27</v>
      </c>
      <c r="M42" s="7">
        <v>1212</v>
      </c>
      <c r="N42" s="7">
        <v>2387.5500000000002</v>
      </c>
      <c r="O42" s="119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3"/>
        <v>Suape</v>
      </c>
      <c r="B43" s="7" t="str">
        <f t="shared" si="3"/>
        <v>Suape</v>
      </c>
      <c r="C43" s="7" t="str">
        <f t="shared" si="3"/>
        <v>PRESTAÇÃO DE SERVIÇOS GERAIS DE LIMPEZA E CONSERVAÇÃO PREDIAL, COPEIRA, RECEPCIONISTA E CONTÍNUO</v>
      </c>
      <c r="D43" s="7" t="str">
        <f t="shared" si="3"/>
        <v>005</v>
      </c>
      <c r="E43" s="7">
        <f t="shared" si="3"/>
        <v>2020</v>
      </c>
      <c r="F43" s="7" t="str">
        <f t="shared" si="3"/>
        <v>UNIKA TERCEIRIZAÇÃO E SERVIÇOS EIRELI - EPP</v>
      </c>
      <c r="G43" s="7" t="str">
        <f t="shared" si="3"/>
        <v>11.788.943/0001-47</v>
      </c>
      <c r="H43" s="7" t="s">
        <v>67</v>
      </c>
      <c r="I43" s="7" t="str">
        <f t="shared" si="1"/>
        <v>SUAPE/DAF</v>
      </c>
      <c r="J43" s="7" t="s">
        <v>63</v>
      </c>
      <c r="K43" s="7" t="s">
        <v>26</v>
      </c>
      <c r="L43" s="7" t="s">
        <v>27</v>
      </c>
      <c r="M43" s="7">
        <v>1212</v>
      </c>
      <c r="N43" s="7">
        <v>2404.87</v>
      </c>
      <c r="O43" s="119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3"/>
        <v>Suape</v>
      </c>
      <c r="B44" s="7" t="str">
        <f t="shared" si="3"/>
        <v>Suape</v>
      </c>
      <c r="C44" s="7" t="str">
        <f t="shared" si="3"/>
        <v>PRESTAÇÃO DE SERVIÇOS GERAIS DE LIMPEZA E CONSERVAÇÃO PREDIAL, COPEIRA, RECEPCIONISTA E CONTÍNUO</v>
      </c>
      <c r="D44" s="7" t="str">
        <f t="shared" si="3"/>
        <v>005</v>
      </c>
      <c r="E44" s="7">
        <f t="shared" si="3"/>
        <v>2020</v>
      </c>
      <c r="F44" s="7" t="str">
        <f t="shared" si="3"/>
        <v>UNIKA TERCEIRIZAÇÃO E SERVIÇOS EIRELI - EPP</v>
      </c>
      <c r="G44" s="7" t="str">
        <f t="shared" si="3"/>
        <v>11.788.943/0001-47</v>
      </c>
      <c r="H44" s="7" t="s">
        <v>69</v>
      </c>
      <c r="I44" s="7" t="str">
        <f t="shared" si="1"/>
        <v>SUAPE/DAF</v>
      </c>
      <c r="J44" s="7" t="s">
        <v>675</v>
      </c>
      <c r="K44" s="7" t="s">
        <v>26</v>
      </c>
      <c r="L44" s="7" t="s">
        <v>27</v>
      </c>
      <c r="M44" s="7">
        <v>1575.6</v>
      </c>
      <c r="N44" s="7">
        <v>2962.96</v>
      </c>
      <c r="O44" s="119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3"/>
        <v>Suape</v>
      </c>
      <c r="B45" s="7" t="str">
        <f t="shared" si="3"/>
        <v>Suape</v>
      </c>
      <c r="C45" s="7" t="str">
        <f t="shared" si="3"/>
        <v>PRESTAÇÃO DE SERVIÇOS GERAIS DE LIMPEZA E CONSERVAÇÃO PREDIAL, COPEIRA, RECEPCIONISTA E CONTÍNUO</v>
      </c>
      <c r="D45" s="7" t="str">
        <f t="shared" si="3"/>
        <v>005</v>
      </c>
      <c r="E45" s="7">
        <f t="shared" si="3"/>
        <v>2020</v>
      </c>
      <c r="F45" s="7" t="str">
        <f t="shared" si="3"/>
        <v>UNIKA TERCEIRIZAÇÃO E SERVIÇOS EIRELI - EPP</v>
      </c>
      <c r="G45" s="7" t="str">
        <f t="shared" si="3"/>
        <v>11.788.943/0001-47</v>
      </c>
      <c r="H45" s="7" t="s">
        <v>71</v>
      </c>
      <c r="I45" s="7" t="str">
        <f t="shared" si="1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19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3"/>
        <v>Suape</v>
      </c>
      <c r="B46" s="7" t="str">
        <f t="shared" si="3"/>
        <v>Suape</v>
      </c>
      <c r="C46" s="7" t="str">
        <f t="shared" si="3"/>
        <v>PRESTAÇÃO DE SERVIÇOS GERAIS DE LIMPEZA E CONSERVAÇÃO PREDIAL, COPEIRA, RECEPCIONISTA E CONTÍNUO</v>
      </c>
      <c r="D46" s="7" t="str">
        <f t="shared" si="3"/>
        <v>005</v>
      </c>
      <c r="E46" s="7">
        <f t="shared" si="3"/>
        <v>2020</v>
      </c>
      <c r="F46" s="7" t="str">
        <f t="shared" si="3"/>
        <v>UNIKA TERCEIRIZAÇÃO E SERVIÇOS EIRELI - EPP</v>
      </c>
      <c r="G46" s="7" t="str">
        <f t="shared" si="3"/>
        <v>11.788.943/0001-47</v>
      </c>
      <c r="H46" s="7" t="s">
        <v>72</v>
      </c>
      <c r="I46" s="7" t="str">
        <f t="shared" si="1"/>
        <v>SUAPE/DAF</v>
      </c>
      <c r="J46" s="7" t="s">
        <v>63</v>
      </c>
      <c r="K46" s="7" t="s">
        <v>26</v>
      </c>
      <c r="L46" s="7" t="s">
        <v>27</v>
      </c>
      <c r="M46" s="7">
        <v>1212</v>
      </c>
      <c r="N46" s="7">
        <v>2404.87</v>
      </c>
      <c r="O46" s="119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3"/>
        <v>Suape</v>
      </c>
      <c r="B47" s="7" t="str">
        <f t="shared" si="3"/>
        <v>Suape</v>
      </c>
      <c r="C47" s="7" t="str">
        <f t="shared" si="3"/>
        <v>PRESTAÇÃO DE SERVIÇOS GERAIS DE LIMPEZA E CONSERVAÇÃO PREDIAL, COPEIRA, RECEPCIONISTA E CONTÍNUO</v>
      </c>
      <c r="D47" s="7" t="str">
        <f t="shared" si="3"/>
        <v>005</v>
      </c>
      <c r="E47" s="7">
        <f t="shared" si="3"/>
        <v>2020</v>
      </c>
      <c r="F47" s="7" t="str">
        <f t="shared" si="3"/>
        <v>UNIKA TERCEIRIZAÇÃO E SERVIÇOS EIRELI - EPP</v>
      </c>
      <c r="G47" s="7" t="str">
        <f t="shared" si="3"/>
        <v>11.788.943/0001-47</v>
      </c>
      <c r="H47" s="7" t="s">
        <v>73</v>
      </c>
      <c r="I47" s="7" t="str">
        <f t="shared" si="1"/>
        <v>SUAPE/DAF</v>
      </c>
      <c r="J47" s="7" t="s">
        <v>68</v>
      </c>
      <c r="K47" s="7" t="s">
        <v>26</v>
      </c>
      <c r="L47" s="7" t="s">
        <v>27</v>
      </c>
      <c r="M47" s="7">
        <v>1212</v>
      </c>
      <c r="N47" s="7">
        <v>2404.87</v>
      </c>
      <c r="O47" s="119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3"/>
        <v>Suape</v>
      </c>
      <c r="B48" s="7" t="str">
        <f t="shared" si="3"/>
        <v>Suape</v>
      </c>
      <c r="C48" s="7" t="str">
        <f t="shared" si="3"/>
        <v>PRESTAÇÃO DE SERVIÇOS GERAIS DE LIMPEZA E CONSERVAÇÃO PREDIAL, COPEIRA, RECEPCIONISTA E CONTÍNUO</v>
      </c>
      <c r="D48" s="7" t="str">
        <f t="shared" si="3"/>
        <v>005</v>
      </c>
      <c r="E48" s="7">
        <f t="shared" si="3"/>
        <v>2020</v>
      </c>
      <c r="F48" s="7" t="str">
        <f t="shared" si="3"/>
        <v>UNIKA TERCEIRIZAÇÃO E SERVIÇOS EIRELI - EPP</v>
      </c>
      <c r="G48" s="7" t="str">
        <f t="shared" si="3"/>
        <v>11.788.943/0001-47</v>
      </c>
      <c r="H48" s="7" t="s">
        <v>74</v>
      </c>
      <c r="I48" s="7" t="str">
        <f t="shared" si="1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19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3"/>
        <v>Suape</v>
      </c>
      <c r="B49" s="7" t="str">
        <f t="shared" si="3"/>
        <v>Suape</v>
      </c>
      <c r="C49" s="7" t="str">
        <f t="shared" si="3"/>
        <v>PRESTAÇÃO DE SERVIÇOS GERAIS DE LIMPEZA E CONSERVAÇÃO PREDIAL, COPEIRA, RECEPCIONISTA E CONTÍNUO</v>
      </c>
      <c r="D49" s="7" t="str">
        <f t="shared" si="3"/>
        <v>005</v>
      </c>
      <c r="E49" s="7">
        <f t="shared" si="3"/>
        <v>2020</v>
      </c>
      <c r="F49" s="7" t="str">
        <f t="shared" si="3"/>
        <v>UNIKA TERCEIRIZAÇÃO E SERVIÇOS EIRELI - EPP</v>
      </c>
      <c r="G49" s="7" t="str">
        <f t="shared" si="3"/>
        <v>11.788.943/0001-47</v>
      </c>
      <c r="H49" s="7" t="s">
        <v>75</v>
      </c>
      <c r="I49" s="7" t="str">
        <f t="shared" si="1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19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3"/>
        <v>Suape</v>
      </c>
      <c r="B50" s="7" t="str">
        <f t="shared" si="3"/>
        <v>Suape</v>
      </c>
      <c r="C50" s="7" t="str">
        <f t="shared" si="3"/>
        <v>PRESTAÇÃO DE SERVIÇOS GERAIS DE LIMPEZA E CONSERVAÇÃO PREDIAL, COPEIRA, RECEPCIONISTA E CONTÍNUO</v>
      </c>
      <c r="D50" s="7" t="str">
        <f t="shared" si="3"/>
        <v>005</v>
      </c>
      <c r="E50" s="7">
        <f t="shared" si="3"/>
        <v>2020</v>
      </c>
      <c r="F50" s="7" t="str">
        <f t="shared" si="3"/>
        <v>UNIKA TERCEIRIZAÇÃO E SERVIÇOS EIRELI - EPP</v>
      </c>
      <c r="G50" s="7" t="str">
        <f t="shared" si="3"/>
        <v>11.788.943/0001-47</v>
      </c>
      <c r="H50" s="7" t="s">
        <v>676</v>
      </c>
      <c r="I50" s="7" t="str">
        <f t="shared" si="1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19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3"/>
        <v>Suape</v>
      </c>
      <c r="B51" s="7" t="str">
        <f t="shared" si="3"/>
        <v>Suape</v>
      </c>
      <c r="C51" s="7" t="str">
        <f t="shared" si="3"/>
        <v>PRESTAÇÃO DE SERVIÇOS GERAIS DE LIMPEZA E CONSERVAÇÃO PREDIAL, COPEIRA, RECEPCIONISTA E CONTÍNUO</v>
      </c>
      <c r="D51" s="7" t="str">
        <f t="shared" si="3"/>
        <v>005</v>
      </c>
      <c r="E51" s="7">
        <f t="shared" si="3"/>
        <v>2020</v>
      </c>
      <c r="F51" s="7" t="str">
        <f t="shared" si="3"/>
        <v>UNIKA TERCEIRIZAÇÃO E SERVIÇOS EIRELI - EPP</v>
      </c>
      <c r="G51" s="7" t="str">
        <f t="shared" si="3"/>
        <v>11.788.943/0001-47</v>
      </c>
      <c r="H51" s="7" t="s">
        <v>677</v>
      </c>
      <c r="I51" s="7" t="str">
        <f t="shared" si="1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19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si="3"/>
        <v>005</v>
      </c>
      <c r="E52" s="7">
        <f t="shared" si="3"/>
        <v>2020</v>
      </c>
      <c r="F52" s="7" t="str">
        <f t="shared" si="3"/>
        <v>UNIKA TERCEIRIZAÇÃO E SERVIÇOS EIRELI - EPP</v>
      </c>
      <c r="G52" s="7" t="str">
        <f t="shared" si="3"/>
        <v>11.788.943/0001-47</v>
      </c>
      <c r="H52" s="7" t="s">
        <v>678</v>
      </c>
      <c r="I52" s="7" t="str">
        <f t="shared" si="1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19"/>
      <c r="P52" s="2"/>
      <c r="Q52" s="2"/>
      <c r="R52" s="2"/>
      <c r="S52" s="2"/>
      <c r="T52" s="2"/>
      <c r="U52" s="2"/>
      <c r="V52" s="2"/>
      <c r="W52" s="2"/>
    </row>
    <row r="53" spans="1:23" ht="33.75" customHeight="1">
      <c r="A53" s="7"/>
      <c r="B53" s="7"/>
      <c r="C53" s="7" t="str">
        <f t="shared" ref="C53:G54" si="4">C51</f>
        <v>PRESTAÇÃO DE SERVIÇOS GERAIS DE LIMPEZA E CONSERVAÇÃO PREDIAL, COPEIRA, RECEPCIONISTA E CONTÍNUO</v>
      </c>
      <c r="D53" s="7" t="str">
        <f t="shared" si="4"/>
        <v>005</v>
      </c>
      <c r="E53" s="7">
        <f t="shared" si="4"/>
        <v>2020</v>
      </c>
      <c r="F53" s="7" t="str">
        <f t="shared" si="4"/>
        <v>UNIKA TERCEIRIZAÇÃO E SERVIÇOS EIRELI - EPP</v>
      </c>
      <c r="G53" s="7" t="str">
        <f t="shared" si="4"/>
        <v>11.788.943/0001-47</v>
      </c>
      <c r="H53" s="7" t="s">
        <v>679</v>
      </c>
      <c r="I53" s="7" t="str">
        <f>I51</f>
        <v>SUAPE/DAF</v>
      </c>
      <c r="J53" s="7" t="s">
        <v>70</v>
      </c>
      <c r="K53" s="7" t="s">
        <v>26</v>
      </c>
      <c r="L53" s="7" t="s">
        <v>27</v>
      </c>
      <c r="M53" s="7">
        <v>1212</v>
      </c>
      <c r="N53" s="7">
        <v>2521.4899999999998</v>
      </c>
      <c r="O53" s="119"/>
      <c r="P53" s="2"/>
      <c r="Q53" s="2"/>
      <c r="R53" s="2"/>
      <c r="S53" s="2"/>
      <c r="T53" s="2"/>
      <c r="U53" s="2"/>
      <c r="V53" s="2"/>
      <c r="W53" s="2"/>
    </row>
    <row r="54" spans="1:23" s="116" customFormat="1" ht="70">
      <c r="A54" s="7" t="str">
        <f>A52</f>
        <v>Suape</v>
      </c>
      <c r="B54" s="7" t="str">
        <f>B52</f>
        <v>Suape</v>
      </c>
      <c r="C54" s="7" t="str">
        <f t="shared" si="4"/>
        <v>PRESTAÇÃO DE SERVIÇOS GERAIS DE LIMPEZA E CONSERVAÇÃO PREDIAL, COPEIRA, RECEPCIONISTA E CONTÍNUO</v>
      </c>
      <c r="D54" s="7" t="str">
        <f t="shared" si="4"/>
        <v>005</v>
      </c>
      <c r="E54" s="7">
        <f t="shared" si="4"/>
        <v>2020</v>
      </c>
      <c r="F54" s="7" t="str">
        <f t="shared" si="4"/>
        <v>UNIKA TERCEIRIZAÇÃO E SERVIÇOS EIRELI - EPP</v>
      </c>
      <c r="G54" s="7" t="str">
        <f t="shared" si="4"/>
        <v>11.788.943/0001-47</v>
      </c>
      <c r="H54" s="7" t="s">
        <v>778</v>
      </c>
      <c r="I54" s="7" t="str">
        <f>I52</f>
        <v>SUAPE/DAF</v>
      </c>
      <c r="J54" s="7" t="s">
        <v>76</v>
      </c>
      <c r="K54" s="7" t="s">
        <v>26</v>
      </c>
      <c r="L54" s="7" t="s">
        <v>27</v>
      </c>
      <c r="M54" s="7">
        <v>1429.13</v>
      </c>
      <c r="N54" s="7">
        <v>3751.05</v>
      </c>
      <c r="O54" s="119"/>
      <c r="P54" s="2"/>
      <c r="Q54" s="2"/>
      <c r="R54" s="2"/>
      <c r="S54" s="2"/>
      <c r="T54" s="2"/>
      <c r="U54" s="2"/>
      <c r="V54" s="2"/>
      <c r="W54" s="2"/>
    </row>
    <row r="55" spans="1:23" ht="30">
      <c r="A55" s="15" t="str">
        <f>A54</f>
        <v>Suape</v>
      </c>
      <c r="B55" s="15" t="str">
        <f>B54</f>
        <v>Suape</v>
      </c>
      <c r="C55" s="15" t="s">
        <v>77</v>
      </c>
      <c r="D55" s="15" t="s">
        <v>313</v>
      </c>
      <c r="E55" s="15">
        <v>2021</v>
      </c>
      <c r="F55" s="15" t="s">
        <v>688</v>
      </c>
      <c r="G55" s="15" t="s">
        <v>689</v>
      </c>
      <c r="H55" s="15" t="s">
        <v>81</v>
      </c>
      <c r="I55" s="15" t="str">
        <f t="shared" si="1"/>
        <v>SUAPE/DAF</v>
      </c>
      <c r="J55" s="15" t="s">
        <v>82</v>
      </c>
      <c r="K55" s="15" t="s">
        <v>26</v>
      </c>
      <c r="L55" s="15" t="s">
        <v>27</v>
      </c>
      <c r="M55" s="15">
        <v>2498.17</v>
      </c>
      <c r="N55" s="15">
        <v>5609.38</v>
      </c>
      <c r="O55" s="119"/>
      <c r="P55" s="2"/>
      <c r="Q55" s="2"/>
      <c r="R55" s="2"/>
      <c r="S55" s="2"/>
      <c r="T55" s="2"/>
      <c r="U55" s="2"/>
      <c r="V55" s="2"/>
      <c r="W55" s="2"/>
    </row>
    <row r="56" spans="1:23" ht="30">
      <c r="A56" s="21" t="str">
        <f>A55</f>
        <v>Suape</v>
      </c>
      <c r="B56" s="21" t="str">
        <f>B55</f>
        <v>Suape</v>
      </c>
      <c r="C56" s="21" t="str">
        <f t="shared" ref="C56:G71" si="5">C55</f>
        <v>PRESTAÇÃO DE SERVIÇOS DE MOTORISTAS</v>
      </c>
      <c r="D56" s="21" t="str">
        <f t="shared" si="5"/>
        <v>113</v>
      </c>
      <c r="E56" s="21">
        <f t="shared" si="5"/>
        <v>2021</v>
      </c>
      <c r="F56" s="21" t="str">
        <f t="shared" si="5"/>
        <v>AJ SERVIÇOS DE MÃO DE OBRA EIRELI</v>
      </c>
      <c r="G56" s="21" t="str">
        <f t="shared" si="5"/>
        <v>02.633.573/0001-88</v>
      </c>
      <c r="H56" s="21" t="s">
        <v>83</v>
      </c>
      <c r="I56" s="21" t="str">
        <f t="shared" si="1"/>
        <v>SUAPE/DAF</v>
      </c>
      <c r="J56" s="21" t="s">
        <v>82</v>
      </c>
      <c r="K56" s="21" t="s">
        <v>26</v>
      </c>
      <c r="L56" s="21" t="s">
        <v>27</v>
      </c>
      <c r="M56" s="21">
        <v>2498.17</v>
      </c>
      <c r="N56" s="21">
        <v>5609.38</v>
      </c>
      <c r="O56" s="119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A56</f>
        <v>Suape</v>
      </c>
      <c r="B57" s="21" t="str">
        <f t="shared" ref="B57:B58" si="6">B56</f>
        <v>Suape</v>
      </c>
      <c r="C57" s="21" t="str">
        <f t="shared" si="5"/>
        <v>PRESTAÇÃO DE SERVIÇOS DE MOTORISTAS</v>
      </c>
      <c r="D57" s="21" t="str">
        <f t="shared" si="5"/>
        <v>113</v>
      </c>
      <c r="E57" s="21">
        <f t="shared" si="5"/>
        <v>2021</v>
      </c>
      <c r="F57" s="21" t="str">
        <f t="shared" si="5"/>
        <v>AJ SERVIÇOS DE MÃO DE OBRA EIRELI</v>
      </c>
      <c r="G57" s="21" t="str">
        <f t="shared" si="5"/>
        <v>02.633.573/0001-88</v>
      </c>
      <c r="H57" s="21" t="s">
        <v>84</v>
      </c>
      <c r="I57" s="21" t="str">
        <f t="shared" si="1"/>
        <v>SUAPE/DAF</v>
      </c>
      <c r="J57" s="21" t="s">
        <v>82</v>
      </c>
      <c r="K57" s="21" t="s">
        <v>26</v>
      </c>
      <c r="L57" s="21" t="s">
        <v>27</v>
      </c>
      <c r="M57" s="21">
        <v>2498.17</v>
      </c>
      <c r="N57" s="21">
        <v>5609.38</v>
      </c>
      <c r="O57" s="119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>A56</f>
        <v>Suape</v>
      </c>
      <c r="B58" s="21" t="str">
        <f t="shared" si="6"/>
        <v>Suape</v>
      </c>
      <c r="C58" s="21" t="str">
        <f t="shared" si="5"/>
        <v>PRESTAÇÃO DE SERVIÇOS DE MOTORISTAS</v>
      </c>
      <c r="D58" s="21" t="str">
        <f t="shared" si="5"/>
        <v>113</v>
      </c>
      <c r="E58" s="21">
        <f t="shared" si="5"/>
        <v>2021</v>
      </c>
      <c r="F58" s="21" t="str">
        <f t="shared" si="5"/>
        <v>AJ SERVIÇOS DE MÃO DE OBRA EIRELI</v>
      </c>
      <c r="G58" s="21" t="str">
        <f t="shared" si="5"/>
        <v>02.633.573/0001-88</v>
      </c>
      <c r="H58" s="21" t="s">
        <v>85</v>
      </c>
      <c r="I58" s="21" t="str">
        <f t="shared" si="1"/>
        <v>SUAPE/DAF</v>
      </c>
      <c r="J58" s="21" t="s">
        <v>82</v>
      </c>
      <c r="K58" s="21" t="s">
        <v>26</v>
      </c>
      <c r="L58" s="21" t="s">
        <v>27</v>
      </c>
      <c r="M58" s="21">
        <v>2498.17</v>
      </c>
      <c r="N58" s="21">
        <v>5609.38</v>
      </c>
      <c r="O58" s="119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ref="A59:G74" si="7">A58</f>
        <v>Suape</v>
      </c>
      <c r="B59" s="21" t="str">
        <f t="shared" si="7"/>
        <v>Suape</v>
      </c>
      <c r="C59" s="21" t="str">
        <f t="shared" si="5"/>
        <v>PRESTAÇÃO DE SERVIÇOS DE MOTORISTAS</v>
      </c>
      <c r="D59" s="21" t="str">
        <f t="shared" si="5"/>
        <v>113</v>
      </c>
      <c r="E59" s="21">
        <f t="shared" si="5"/>
        <v>2021</v>
      </c>
      <c r="F59" s="21" t="str">
        <f t="shared" si="5"/>
        <v>AJ SERVIÇOS DE MÃO DE OBRA EIRELI</v>
      </c>
      <c r="G59" s="21" t="str">
        <f t="shared" si="5"/>
        <v>02.633.573/0001-88</v>
      </c>
      <c r="H59" s="21" t="s">
        <v>86</v>
      </c>
      <c r="I59" s="21" t="str">
        <f t="shared" si="1"/>
        <v>SUAPE/DAF</v>
      </c>
      <c r="J59" s="21" t="s">
        <v>82</v>
      </c>
      <c r="K59" s="21" t="s">
        <v>26</v>
      </c>
      <c r="L59" s="21" t="s">
        <v>27</v>
      </c>
      <c r="M59" s="21">
        <v>2498.17</v>
      </c>
      <c r="N59" s="21">
        <v>5609.38</v>
      </c>
      <c r="O59" s="119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7"/>
        <v>Suape</v>
      </c>
      <c r="B60" s="21" t="str">
        <f t="shared" si="7"/>
        <v>Suape</v>
      </c>
      <c r="C60" s="21" t="str">
        <f t="shared" si="5"/>
        <v>PRESTAÇÃO DE SERVIÇOS DE MOTORISTAS</v>
      </c>
      <c r="D60" s="21" t="str">
        <f t="shared" si="5"/>
        <v>113</v>
      </c>
      <c r="E60" s="21">
        <f t="shared" si="5"/>
        <v>2021</v>
      </c>
      <c r="F60" s="21" t="str">
        <f t="shared" si="5"/>
        <v>AJ SERVIÇOS DE MÃO DE OBRA EIRELI</v>
      </c>
      <c r="G60" s="21" t="str">
        <f t="shared" si="5"/>
        <v>02.633.573/0001-88</v>
      </c>
      <c r="H60" s="21" t="s">
        <v>87</v>
      </c>
      <c r="I60" s="21" t="str">
        <f t="shared" si="1"/>
        <v>SUAPE/DAF</v>
      </c>
      <c r="J60" s="21" t="s">
        <v>82</v>
      </c>
      <c r="K60" s="21" t="s">
        <v>26</v>
      </c>
      <c r="L60" s="21" t="s">
        <v>27</v>
      </c>
      <c r="M60" s="21">
        <v>2498.17</v>
      </c>
      <c r="N60" s="21">
        <v>5609.38</v>
      </c>
      <c r="O60" s="119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7"/>
        <v>Suape</v>
      </c>
      <c r="B61" s="21" t="str">
        <f t="shared" si="7"/>
        <v>Suape</v>
      </c>
      <c r="C61" s="21" t="str">
        <f t="shared" si="5"/>
        <v>PRESTAÇÃO DE SERVIÇOS DE MOTORISTAS</v>
      </c>
      <c r="D61" s="21" t="str">
        <f t="shared" si="5"/>
        <v>113</v>
      </c>
      <c r="E61" s="21">
        <f t="shared" si="5"/>
        <v>2021</v>
      </c>
      <c r="F61" s="21" t="str">
        <f t="shared" si="5"/>
        <v>AJ SERVIÇOS DE MÃO DE OBRA EIRELI</v>
      </c>
      <c r="G61" s="21" t="str">
        <f t="shared" si="5"/>
        <v>02.633.573/0001-88</v>
      </c>
      <c r="H61" s="21" t="s">
        <v>88</v>
      </c>
      <c r="I61" s="21" t="str">
        <f t="shared" si="1"/>
        <v>SUAPE/DAF</v>
      </c>
      <c r="J61" s="21" t="s">
        <v>82</v>
      </c>
      <c r="K61" s="21" t="s">
        <v>26</v>
      </c>
      <c r="L61" s="21" t="s">
        <v>27</v>
      </c>
      <c r="M61" s="21">
        <v>2498.17</v>
      </c>
      <c r="N61" s="21">
        <v>5609.38</v>
      </c>
      <c r="O61" s="119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7"/>
        <v>Suape</v>
      </c>
      <c r="B62" s="21" t="str">
        <f t="shared" si="7"/>
        <v>Suape</v>
      </c>
      <c r="C62" s="21" t="str">
        <f t="shared" si="5"/>
        <v>PRESTAÇÃO DE SERVIÇOS DE MOTORISTAS</v>
      </c>
      <c r="D62" s="21" t="str">
        <f t="shared" si="5"/>
        <v>113</v>
      </c>
      <c r="E62" s="21">
        <f t="shared" si="5"/>
        <v>2021</v>
      </c>
      <c r="F62" s="21" t="str">
        <f t="shared" si="5"/>
        <v>AJ SERVIÇOS DE MÃO DE OBRA EIRELI</v>
      </c>
      <c r="G62" s="21" t="str">
        <f t="shared" si="5"/>
        <v>02.633.573/0001-88</v>
      </c>
      <c r="H62" s="21" t="s">
        <v>89</v>
      </c>
      <c r="I62" s="21" t="str">
        <f t="shared" si="1"/>
        <v>SUAPE/DAF</v>
      </c>
      <c r="J62" s="21" t="s">
        <v>82</v>
      </c>
      <c r="K62" s="21" t="s">
        <v>26</v>
      </c>
      <c r="L62" s="21" t="s">
        <v>27</v>
      </c>
      <c r="M62" s="21">
        <v>2498.17</v>
      </c>
      <c r="N62" s="21">
        <v>5609.38</v>
      </c>
      <c r="O62" s="119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7"/>
        <v>Suape</v>
      </c>
      <c r="B63" s="21" t="str">
        <f t="shared" si="7"/>
        <v>Suape</v>
      </c>
      <c r="C63" s="21" t="str">
        <f t="shared" si="5"/>
        <v>PRESTAÇÃO DE SERVIÇOS DE MOTORISTAS</v>
      </c>
      <c r="D63" s="21" t="str">
        <f t="shared" si="5"/>
        <v>113</v>
      </c>
      <c r="E63" s="21">
        <f t="shared" si="5"/>
        <v>2021</v>
      </c>
      <c r="F63" s="21" t="str">
        <f t="shared" si="5"/>
        <v>AJ SERVIÇOS DE MÃO DE OBRA EIRELI</v>
      </c>
      <c r="G63" s="21" t="str">
        <f t="shared" si="5"/>
        <v>02.633.573/0001-88</v>
      </c>
      <c r="H63" s="21" t="s">
        <v>90</v>
      </c>
      <c r="I63" s="21" t="str">
        <f t="shared" si="1"/>
        <v>SUAPE/DAF</v>
      </c>
      <c r="J63" s="21" t="s">
        <v>82</v>
      </c>
      <c r="K63" s="21" t="s">
        <v>26</v>
      </c>
      <c r="L63" s="21" t="s">
        <v>27</v>
      </c>
      <c r="M63" s="21">
        <v>2498.17</v>
      </c>
      <c r="N63" s="21">
        <v>5609.38</v>
      </c>
      <c r="O63" s="119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7"/>
        <v>Suape</v>
      </c>
      <c r="B64" s="21" t="str">
        <f t="shared" si="7"/>
        <v>Suape</v>
      </c>
      <c r="C64" s="21" t="str">
        <f t="shared" si="5"/>
        <v>PRESTAÇÃO DE SERVIÇOS DE MOTORISTAS</v>
      </c>
      <c r="D64" s="21" t="str">
        <f t="shared" si="5"/>
        <v>113</v>
      </c>
      <c r="E64" s="21">
        <f t="shared" si="5"/>
        <v>2021</v>
      </c>
      <c r="F64" s="21" t="str">
        <f t="shared" si="5"/>
        <v>AJ SERVIÇOS DE MÃO DE OBRA EIRELI</v>
      </c>
      <c r="G64" s="21" t="str">
        <f t="shared" si="5"/>
        <v>02.633.573/0001-88</v>
      </c>
      <c r="H64" s="21" t="s">
        <v>91</v>
      </c>
      <c r="I64" s="21" t="str">
        <f t="shared" si="1"/>
        <v>SUAPE/DAF</v>
      </c>
      <c r="J64" s="21" t="s">
        <v>82</v>
      </c>
      <c r="K64" s="21" t="s">
        <v>26</v>
      </c>
      <c r="L64" s="21" t="s">
        <v>27</v>
      </c>
      <c r="M64" s="21">
        <v>2498.17</v>
      </c>
      <c r="N64" s="21">
        <v>5609.38</v>
      </c>
      <c r="O64" s="119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7"/>
        <v>Suape</v>
      </c>
      <c r="B65" s="21" t="str">
        <f t="shared" si="7"/>
        <v>Suape</v>
      </c>
      <c r="C65" s="21" t="str">
        <f t="shared" si="5"/>
        <v>PRESTAÇÃO DE SERVIÇOS DE MOTORISTAS</v>
      </c>
      <c r="D65" s="21" t="str">
        <f t="shared" si="5"/>
        <v>113</v>
      </c>
      <c r="E65" s="21">
        <f t="shared" si="5"/>
        <v>2021</v>
      </c>
      <c r="F65" s="21" t="str">
        <f t="shared" si="5"/>
        <v>AJ SERVIÇOS DE MÃO DE OBRA EIRELI</v>
      </c>
      <c r="G65" s="21" t="str">
        <f t="shared" si="5"/>
        <v>02.633.573/0001-88</v>
      </c>
      <c r="H65" s="21" t="s">
        <v>92</v>
      </c>
      <c r="I65" s="21" t="str">
        <f t="shared" si="1"/>
        <v>SUAPE/DAF</v>
      </c>
      <c r="J65" s="21" t="s">
        <v>82</v>
      </c>
      <c r="K65" s="21" t="s">
        <v>26</v>
      </c>
      <c r="L65" s="21" t="s">
        <v>27</v>
      </c>
      <c r="M65" s="21">
        <v>2498.17</v>
      </c>
      <c r="N65" s="21">
        <v>5609.38</v>
      </c>
      <c r="O65" s="119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7"/>
        <v>Suape</v>
      </c>
      <c r="B66" s="21" t="str">
        <f t="shared" si="7"/>
        <v>Suape</v>
      </c>
      <c r="C66" s="21" t="str">
        <f t="shared" si="5"/>
        <v>PRESTAÇÃO DE SERVIÇOS DE MOTORISTAS</v>
      </c>
      <c r="D66" s="21" t="str">
        <f t="shared" si="5"/>
        <v>113</v>
      </c>
      <c r="E66" s="21">
        <f t="shared" si="5"/>
        <v>2021</v>
      </c>
      <c r="F66" s="21" t="str">
        <f t="shared" si="5"/>
        <v>AJ SERVIÇOS DE MÃO DE OBRA EIRELI</v>
      </c>
      <c r="G66" s="21" t="str">
        <f t="shared" si="5"/>
        <v>02.633.573/0001-88</v>
      </c>
      <c r="H66" s="21" t="s">
        <v>93</v>
      </c>
      <c r="I66" s="21" t="str">
        <f t="shared" si="1"/>
        <v>SUAPE/DAF</v>
      </c>
      <c r="J66" s="21" t="s">
        <v>82</v>
      </c>
      <c r="K66" s="21" t="s">
        <v>26</v>
      </c>
      <c r="L66" s="21" t="s">
        <v>27</v>
      </c>
      <c r="M66" s="21">
        <v>2498.17</v>
      </c>
      <c r="N66" s="21">
        <v>5609.38</v>
      </c>
      <c r="O66" s="119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7"/>
        <v>Suape</v>
      </c>
      <c r="B67" s="21" t="str">
        <f t="shared" si="7"/>
        <v>Suape</v>
      </c>
      <c r="C67" s="21" t="str">
        <f t="shared" si="5"/>
        <v>PRESTAÇÃO DE SERVIÇOS DE MOTORISTAS</v>
      </c>
      <c r="D67" s="21" t="str">
        <f t="shared" si="5"/>
        <v>113</v>
      </c>
      <c r="E67" s="21">
        <f t="shared" si="5"/>
        <v>2021</v>
      </c>
      <c r="F67" s="21" t="str">
        <f t="shared" si="5"/>
        <v>AJ SERVIÇOS DE MÃO DE OBRA EIRELI</v>
      </c>
      <c r="G67" s="21" t="str">
        <f t="shared" si="5"/>
        <v>02.633.573/0001-88</v>
      </c>
      <c r="H67" s="21" t="s">
        <v>94</v>
      </c>
      <c r="I67" s="21" t="str">
        <f t="shared" si="1"/>
        <v>SUAPE/DAF</v>
      </c>
      <c r="J67" s="21" t="s">
        <v>82</v>
      </c>
      <c r="K67" s="21" t="s">
        <v>26</v>
      </c>
      <c r="L67" s="21" t="s">
        <v>27</v>
      </c>
      <c r="M67" s="21">
        <v>2498.17</v>
      </c>
      <c r="N67" s="21">
        <v>5609.38</v>
      </c>
      <c r="O67" s="119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7"/>
        <v>Suape</v>
      </c>
      <c r="B68" s="21" t="str">
        <f t="shared" si="7"/>
        <v>Suape</v>
      </c>
      <c r="C68" s="21" t="str">
        <f t="shared" si="5"/>
        <v>PRESTAÇÃO DE SERVIÇOS DE MOTORISTAS</v>
      </c>
      <c r="D68" s="21" t="str">
        <f t="shared" si="5"/>
        <v>113</v>
      </c>
      <c r="E68" s="21">
        <f t="shared" si="5"/>
        <v>2021</v>
      </c>
      <c r="F68" s="21" t="str">
        <f t="shared" si="5"/>
        <v>AJ SERVIÇOS DE MÃO DE OBRA EIRELI</v>
      </c>
      <c r="G68" s="21" t="str">
        <f t="shared" si="5"/>
        <v>02.633.573/0001-88</v>
      </c>
      <c r="H68" s="21" t="s">
        <v>95</v>
      </c>
      <c r="I68" s="21" t="str">
        <f t="shared" si="1"/>
        <v>SUAPE/DAF</v>
      </c>
      <c r="J68" s="21" t="s">
        <v>82</v>
      </c>
      <c r="K68" s="21" t="s">
        <v>26</v>
      </c>
      <c r="L68" s="21" t="s">
        <v>27</v>
      </c>
      <c r="M68" s="21">
        <v>2498.17</v>
      </c>
      <c r="N68" s="21">
        <v>5609.38</v>
      </c>
      <c r="O68" s="119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7"/>
        <v>Suape</v>
      </c>
      <c r="B69" s="21" t="str">
        <f t="shared" si="7"/>
        <v>Suape</v>
      </c>
      <c r="C69" s="21" t="str">
        <f t="shared" si="5"/>
        <v>PRESTAÇÃO DE SERVIÇOS DE MOTORISTAS</v>
      </c>
      <c r="D69" s="21" t="str">
        <f t="shared" si="5"/>
        <v>113</v>
      </c>
      <c r="E69" s="21">
        <f t="shared" si="5"/>
        <v>2021</v>
      </c>
      <c r="F69" s="21" t="str">
        <f t="shared" si="5"/>
        <v>AJ SERVIÇOS DE MÃO DE OBRA EIRELI</v>
      </c>
      <c r="G69" s="21" t="str">
        <f t="shared" si="5"/>
        <v>02.633.573/0001-88</v>
      </c>
      <c r="H69" s="21" t="s">
        <v>96</v>
      </c>
      <c r="I69" s="21" t="str">
        <f t="shared" si="1"/>
        <v>SUAPE/DAF</v>
      </c>
      <c r="J69" s="21" t="s">
        <v>82</v>
      </c>
      <c r="K69" s="21" t="s">
        <v>26</v>
      </c>
      <c r="L69" s="21" t="s">
        <v>27</v>
      </c>
      <c r="M69" s="21">
        <v>2498.17</v>
      </c>
      <c r="N69" s="21">
        <v>5609.38</v>
      </c>
      <c r="O69" s="119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7"/>
        <v>Suape</v>
      </c>
      <c r="B70" s="21" t="str">
        <f t="shared" si="7"/>
        <v>Suape</v>
      </c>
      <c r="C70" s="21" t="str">
        <f t="shared" si="5"/>
        <v>PRESTAÇÃO DE SERVIÇOS DE MOTORISTAS</v>
      </c>
      <c r="D70" s="21" t="str">
        <f t="shared" si="5"/>
        <v>113</v>
      </c>
      <c r="E70" s="21">
        <f t="shared" si="5"/>
        <v>2021</v>
      </c>
      <c r="F70" s="21" t="str">
        <f t="shared" si="5"/>
        <v>AJ SERVIÇOS DE MÃO DE OBRA EIRELI</v>
      </c>
      <c r="G70" s="21" t="str">
        <f t="shared" si="5"/>
        <v>02.633.573/0001-88</v>
      </c>
      <c r="H70" s="21" t="s">
        <v>97</v>
      </c>
      <c r="I70" s="21" t="str">
        <f t="shared" si="1"/>
        <v>SUAPE/DAF</v>
      </c>
      <c r="J70" s="21" t="s">
        <v>82</v>
      </c>
      <c r="K70" s="21" t="s">
        <v>26</v>
      </c>
      <c r="L70" s="21" t="s">
        <v>27</v>
      </c>
      <c r="M70" s="21">
        <v>2498.17</v>
      </c>
      <c r="N70" s="21">
        <v>5609.38</v>
      </c>
      <c r="O70" s="119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7"/>
        <v>Suape</v>
      </c>
      <c r="B71" s="21" t="str">
        <f t="shared" si="7"/>
        <v>Suape</v>
      </c>
      <c r="C71" s="21" t="str">
        <f t="shared" si="5"/>
        <v>PRESTAÇÃO DE SERVIÇOS DE MOTORISTAS</v>
      </c>
      <c r="D71" s="21" t="str">
        <f t="shared" si="5"/>
        <v>113</v>
      </c>
      <c r="E71" s="21">
        <f t="shared" si="5"/>
        <v>2021</v>
      </c>
      <c r="F71" s="21" t="str">
        <f t="shared" si="5"/>
        <v>AJ SERVIÇOS DE MÃO DE OBRA EIRELI</v>
      </c>
      <c r="G71" s="21" t="str">
        <f t="shared" si="5"/>
        <v>02.633.573/0001-88</v>
      </c>
      <c r="H71" s="21" t="s">
        <v>98</v>
      </c>
      <c r="I71" s="21" t="str">
        <f t="shared" ref="I71:I74" si="8">I70</f>
        <v>SUAPE/DAF</v>
      </c>
      <c r="J71" s="21" t="s">
        <v>82</v>
      </c>
      <c r="K71" s="21" t="s">
        <v>26</v>
      </c>
      <c r="L71" s="21" t="s">
        <v>27</v>
      </c>
      <c r="M71" s="21">
        <v>2498.17</v>
      </c>
      <c r="N71" s="21">
        <v>5609.38</v>
      </c>
      <c r="O71" s="119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7"/>
        <v>Suape</v>
      </c>
      <c r="B72" s="21" t="str">
        <f t="shared" si="7"/>
        <v>Suape</v>
      </c>
      <c r="C72" s="21" t="str">
        <f t="shared" si="7"/>
        <v>PRESTAÇÃO DE SERVIÇOS DE MOTORISTAS</v>
      </c>
      <c r="D72" s="21" t="str">
        <f t="shared" si="7"/>
        <v>113</v>
      </c>
      <c r="E72" s="21">
        <f t="shared" si="7"/>
        <v>2021</v>
      </c>
      <c r="F72" s="21" t="str">
        <f t="shared" si="7"/>
        <v>AJ SERVIÇOS DE MÃO DE OBRA EIRELI</v>
      </c>
      <c r="G72" s="21" t="str">
        <f t="shared" si="7"/>
        <v>02.633.573/0001-88</v>
      </c>
      <c r="H72" s="21" t="s">
        <v>99</v>
      </c>
      <c r="I72" s="21" t="str">
        <f t="shared" si="8"/>
        <v>SUAPE/DAF</v>
      </c>
      <c r="J72" s="21" t="s">
        <v>82</v>
      </c>
      <c r="K72" s="21" t="s">
        <v>26</v>
      </c>
      <c r="L72" s="21" t="s">
        <v>27</v>
      </c>
      <c r="M72" s="21">
        <v>2498.17</v>
      </c>
      <c r="N72" s="21">
        <v>5609.38</v>
      </c>
      <c r="O72" s="119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7"/>
        <v>Suape</v>
      </c>
      <c r="B73" s="21" t="str">
        <f t="shared" si="7"/>
        <v>Suape</v>
      </c>
      <c r="C73" s="21" t="str">
        <f t="shared" si="7"/>
        <v>PRESTAÇÃO DE SERVIÇOS DE MOTORISTAS</v>
      </c>
      <c r="D73" s="21" t="str">
        <f t="shared" si="7"/>
        <v>113</v>
      </c>
      <c r="E73" s="21">
        <f t="shared" si="7"/>
        <v>2021</v>
      </c>
      <c r="F73" s="21" t="str">
        <f t="shared" si="7"/>
        <v>AJ SERVIÇOS DE MÃO DE OBRA EIRELI</v>
      </c>
      <c r="G73" s="21" t="str">
        <f t="shared" si="7"/>
        <v>02.633.573/0001-88</v>
      </c>
      <c r="H73" s="21" t="s">
        <v>100</v>
      </c>
      <c r="I73" s="21" t="str">
        <f t="shared" si="8"/>
        <v>SUAPE/DAF</v>
      </c>
      <c r="J73" s="21" t="s">
        <v>82</v>
      </c>
      <c r="K73" s="21" t="s">
        <v>26</v>
      </c>
      <c r="L73" s="21" t="s">
        <v>27</v>
      </c>
      <c r="M73" s="21">
        <v>2498.17</v>
      </c>
      <c r="N73" s="21">
        <v>5609.38</v>
      </c>
      <c r="O73" s="119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 t="shared" si="7"/>
        <v>Suape</v>
      </c>
      <c r="B74" s="21" t="str">
        <f t="shared" si="7"/>
        <v>Suape</v>
      </c>
      <c r="C74" s="21" t="str">
        <f t="shared" si="7"/>
        <v>PRESTAÇÃO DE SERVIÇOS DE MOTORISTAS</v>
      </c>
      <c r="D74" s="21" t="str">
        <f t="shared" si="7"/>
        <v>113</v>
      </c>
      <c r="E74" s="21">
        <f t="shared" si="7"/>
        <v>2021</v>
      </c>
      <c r="F74" s="21" t="str">
        <f t="shared" si="7"/>
        <v>AJ SERVIÇOS DE MÃO DE OBRA EIRELI</v>
      </c>
      <c r="G74" s="21" t="str">
        <f t="shared" si="7"/>
        <v>02.633.573/0001-88</v>
      </c>
      <c r="H74" s="21" t="s">
        <v>680</v>
      </c>
      <c r="I74" s="21" t="str">
        <f t="shared" si="8"/>
        <v>SUAPE/DAF</v>
      </c>
      <c r="J74" s="21" t="s">
        <v>82</v>
      </c>
      <c r="K74" s="21" t="s">
        <v>26</v>
      </c>
      <c r="L74" s="21" t="s">
        <v>27</v>
      </c>
      <c r="M74" s="21">
        <v>2498.17</v>
      </c>
      <c r="N74" s="21">
        <v>5609.38</v>
      </c>
      <c r="O74" s="119"/>
      <c r="P74" s="2"/>
      <c r="Q74" s="2"/>
      <c r="R74" s="2"/>
      <c r="S74" s="2"/>
      <c r="T74" s="2"/>
      <c r="U74" s="2"/>
      <c r="V74" s="2"/>
      <c r="W74" s="2"/>
    </row>
    <row r="75" spans="1:23" ht="30">
      <c r="A75" s="21" t="str">
        <f>A71</f>
        <v>Suape</v>
      </c>
      <c r="B75" s="21" t="str">
        <f>B71</f>
        <v>Suape</v>
      </c>
      <c r="C75" s="21" t="str">
        <f t="shared" ref="C75:G76" si="9">C73</f>
        <v>PRESTAÇÃO DE SERVIÇOS DE MOTORISTAS</v>
      </c>
      <c r="D75" s="21" t="str">
        <f t="shared" si="9"/>
        <v>113</v>
      </c>
      <c r="E75" s="21">
        <f t="shared" si="9"/>
        <v>2021</v>
      </c>
      <c r="F75" s="21" t="str">
        <f t="shared" si="9"/>
        <v>AJ SERVIÇOS DE MÃO DE OBRA EIRELI</v>
      </c>
      <c r="G75" s="21" t="str">
        <f t="shared" si="9"/>
        <v>02.633.573/0001-88</v>
      </c>
      <c r="H75" s="21" t="s">
        <v>681</v>
      </c>
      <c r="I75" s="21" t="str">
        <f>I73</f>
        <v>SUAPE/DAF</v>
      </c>
      <c r="J75" s="21" t="s">
        <v>82</v>
      </c>
      <c r="K75" s="21" t="s">
        <v>26</v>
      </c>
      <c r="L75" s="21" t="s">
        <v>27</v>
      </c>
      <c r="M75" s="21">
        <v>2498.17</v>
      </c>
      <c r="N75" s="21">
        <v>5609.38</v>
      </c>
      <c r="O75" s="119"/>
      <c r="P75" s="2"/>
      <c r="Q75" s="2"/>
      <c r="R75" s="2"/>
      <c r="S75" s="2"/>
      <c r="T75" s="2"/>
      <c r="U75" s="2"/>
      <c r="V75" s="2"/>
      <c r="W75" s="2"/>
    </row>
    <row r="76" spans="1:23" ht="30">
      <c r="A76" s="21" t="str">
        <f>A72</f>
        <v>Suape</v>
      </c>
      <c r="B76" s="21" t="str">
        <f>B72</f>
        <v>Suape</v>
      </c>
      <c r="C76" s="21" t="str">
        <f t="shared" si="9"/>
        <v>PRESTAÇÃO DE SERVIÇOS DE MOTORISTAS</v>
      </c>
      <c r="D76" s="21" t="str">
        <f t="shared" si="9"/>
        <v>113</v>
      </c>
      <c r="E76" s="21">
        <f t="shared" si="9"/>
        <v>2021</v>
      </c>
      <c r="F76" s="21" t="str">
        <f t="shared" si="9"/>
        <v>AJ SERVIÇOS DE MÃO DE OBRA EIRELI</v>
      </c>
      <c r="G76" s="21" t="str">
        <f t="shared" si="9"/>
        <v>02.633.573/0001-88</v>
      </c>
      <c r="H76" s="21" t="s">
        <v>694</v>
      </c>
      <c r="I76" s="21" t="str">
        <f>I74</f>
        <v>SUAPE/DAF</v>
      </c>
      <c r="J76" s="21" t="s">
        <v>82</v>
      </c>
      <c r="K76" s="21" t="s">
        <v>26</v>
      </c>
      <c r="L76" s="21" t="s">
        <v>27</v>
      </c>
      <c r="M76" s="21">
        <v>2498.17</v>
      </c>
      <c r="N76" s="21">
        <v>5609.38</v>
      </c>
      <c r="O76" s="119"/>
      <c r="P76" s="2"/>
      <c r="Q76" s="2"/>
      <c r="R76" s="2"/>
      <c r="S76" s="2"/>
      <c r="T76" s="2"/>
      <c r="U76" s="2"/>
      <c r="V76" s="2"/>
      <c r="W76" s="2"/>
    </row>
    <row r="77" spans="1:23" ht="70">
      <c r="A77" s="7" t="str">
        <f t="shared" ref="A77:G92" si="10">A76</f>
        <v>Suape</v>
      </c>
      <c r="B77" s="7" t="str">
        <f t="shared" si="10"/>
        <v>Suape</v>
      </c>
      <c r="C77" s="7" t="s">
        <v>101</v>
      </c>
      <c r="D77" s="7" t="s">
        <v>102</v>
      </c>
      <c r="E77" s="7">
        <v>2015</v>
      </c>
      <c r="F77" s="7" t="s">
        <v>103</v>
      </c>
      <c r="G77" s="7" t="s">
        <v>764</v>
      </c>
      <c r="H77" s="7" t="s">
        <v>104</v>
      </c>
      <c r="I77" s="7" t="s">
        <v>105</v>
      </c>
      <c r="J77" s="7" t="s">
        <v>106</v>
      </c>
      <c r="K77" s="7" t="s">
        <v>26</v>
      </c>
      <c r="L77" s="7" t="s">
        <v>27</v>
      </c>
      <c r="M77" s="7">
        <v>12721.37</v>
      </c>
      <c r="N77" s="7">
        <v>39677.040000000001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str">
        <f t="shared" si="10"/>
        <v>Suape</v>
      </c>
      <c r="B78" s="7" t="str">
        <f t="shared" si="10"/>
        <v>Suape</v>
      </c>
      <c r="C78" s="7" t="str">
        <f t="shared" si="10"/>
        <v>PRESTAÇÃO DE SERVIÇO DE APOIO TÉCNICO ÀS ATIVIDADES DE MANUTENÇÃO MECÂNICA E ELÉTRICA NA ÁREA DO PORTO ORGANIZADO.</v>
      </c>
      <c r="D78" s="7" t="str">
        <f t="shared" si="10"/>
        <v>035</v>
      </c>
      <c r="E78" s="7">
        <f t="shared" si="10"/>
        <v>2015</v>
      </c>
      <c r="F78" s="7" t="str">
        <f t="shared" si="10"/>
        <v>TPF ENGENHARIA LTDA</v>
      </c>
      <c r="G78" s="7" t="str">
        <f>G77</f>
        <v>12.285.441/0001-66</v>
      </c>
      <c r="H78" s="7" t="s">
        <v>107</v>
      </c>
      <c r="I78" s="7" t="s">
        <v>105</v>
      </c>
      <c r="J78" s="7" t="s">
        <v>108</v>
      </c>
      <c r="K78" s="7" t="s">
        <v>26</v>
      </c>
      <c r="L78" s="7" t="s">
        <v>27</v>
      </c>
      <c r="M78" s="7">
        <v>8151</v>
      </c>
      <c r="N78" s="7">
        <v>25422.38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str">
        <f t="shared" si="10"/>
        <v>Suape</v>
      </c>
      <c r="B79" s="7" t="str">
        <f t="shared" si="10"/>
        <v>Suape</v>
      </c>
      <c r="C79" s="7" t="str">
        <f t="shared" si="10"/>
        <v>PRESTAÇÃO DE SERVIÇO DE APOIO TÉCNICO ÀS ATIVIDADES DE MANUTENÇÃO MECÂNICA E ELÉTRICA NA ÁREA DO PORTO ORGANIZADO.</v>
      </c>
      <c r="D79" s="7" t="str">
        <f t="shared" si="10"/>
        <v>035</v>
      </c>
      <c r="E79" s="7">
        <f t="shared" si="10"/>
        <v>2015</v>
      </c>
      <c r="F79" s="7" t="str">
        <f t="shared" si="10"/>
        <v>TPF ENGENHARIA LTDA</v>
      </c>
      <c r="G79" s="7" t="str">
        <f t="shared" si="10"/>
        <v>12.285.441/0001-66</v>
      </c>
      <c r="H79" s="7" t="s">
        <v>109</v>
      </c>
      <c r="I79" s="7" t="s">
        <v>105</v>
      </c>
      <c r="J79" s="7" t="s">
        <v>108</v>
      </c>
      <c r="K79" s="7" t="s">
        <v>26</v>
      </c>
      <c r="L79" s="7" t="s">
        <v>27</v>
      </c>
      <c r="M79" s="7">
        <v>8151</v>
      </c>
      <c r="N79" s="7">
        <v>25422.38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70">
      <c r="A80" s="7" t="str">
        <f t="shared" si="10"/>
        <v>Suape</v>
      </c>
      <c r="B80" s="7" t="str">
        <f t="shared" si="10"/>
        <v>Suape</v>
      </c>
      <c r="C80" s="7" t="str">
        <f t="shared" si="10"/>
        <v>PRESTAÇÃO DE SERVIÇO DE APOIO TÉCNICO ÀS ATIVIDADES DE MANUTENÇÃO MECÂNICA E ELÉTRICA NA ÁREA DO PORTO ORGANIZADO.</v>
      </c>
      <c r="D80" s="7" t="str">
        <f t="shared" si="10"/>
        <v>035</v>
      </c>
      <c r="E80" s="7">
        <f t="shared" si="10"/>
        <v>2015</v>
      </c>
      <c r="F80" s="7" t="str">
        <f t="shared" si="10"/>
        <v>TPF ENGENHARIA LTDA</v>
      </c>
      <c r="G80" s="7" t="str">
        <f t="shared" si="10"/>
        <v>12.285.441/0001-66</v>
      </c>
      <c r="H80" s="7" t="s">
        <v>110</v>
      </c>
      <c r="I80" s="7" t="s">
        <v>105</v>
      </c>
      <c r="J80" s="7" t="s">
        <v>111</v>
      </c>
      <c r="K80" s="7" t="s">
        <v>26</v>
      </c>
      <c r="L80" s="7" t="s">
        <v>27</v>
      </c>
      <c r="M80" s="7">
        <v>5275.4</v>
      </c>
      <c r="N80" s="7">
        <v>16453.59</v>
      </c>
      <c r="O80" s="2"/>
      <c r="P80" s="2"/>
      <c r="Q80" s="2"/>
      <c r="R80" s="2"/>
      <c r="S80" s="2"/>
      <c r="T80" s="2"/>
      <c r="U80" s="2"/>
      <c r="V80" s="2"/>
      <c r="W80" s="2"/>
    </row>
    <row r="81" spans="1:23" ht="70">
      <c r="A81" s="7" t="str">
        <f t="shared" si="10"/>
        <v>Suape</v>
      </c>
      <c r="B81" s="7" t="str">
        <f t="shared" si="10"/>
        <v>Suape</v>
      </c>
      <c r="C81" s="7" t="str">
        <f t="shared" si="10"/>
        <v>PRESTAÇÃO DE SERVIÇO DE APOIO TÉCNICO ÀS ATIVIDADES DE MANUTENÇÃO MECÂNICA E ELÉTRICA NA ÁREA DO PORTO ORGANIZADO.</v>
      </c>
      <c r="D81" s="7" t="str">
        <f t="shared" si="10"/>
        <v>035</v>
      </c>
      <c r="E81" s="7">
        <f t="shared" si="10"/>
        <v>2015</v>
      </c>
      <c r="F81" s="7" t="str">
        <f t="shared" si="10"/>
        <v>TPF ENGENHARIA LTDA</v>
      </c>
      <c r="G81" s="7" t="str">
        <f t="shared" si="10"/>
        <v>12.285.441/0001-66</v>
      </c>
      <c r="H81" s="7" t="s">
        <v>112</v>
      </c>
      <c r="I81" s="7" t="s">
        <v>105</v>
      </c>
      <c r="J81" s="7" t="s">
        <v>111</v>
      </c>
      <c r="K81" s="7" t="s">
        <v>26</v>
      </c>
      <c r="L81" s="7" t="s">
        <v>27</v>
      </c>
      <c r="M81" s="7">
        <v>5275.4</v>
      </c>
      <c r="N81" s="7">
        <v>16453.59</v>
      </c>
      <c r="O81" s="2"/>
      <c r="P81" s="2"/>
      <c r="Q81" s="2"/>
      <c r="R81" s="2"/>
      <c r="S81" s="2"/>
      <c r="T81" s="2"/>
      <c r="U81" s="2"/>
      <c r="V81" s="2"/>
      <c r="W81" s="2"/>
    </row>
    <row r="82" spans="1:23" ht="30">
      <c r="A82" s="15" t="str">
        <f t="shared" si="10"/>
        <v>Suape</v>
      </c>
      <c r="B82" s="15" t="str">
        <f t="shared" si="10"/>
        <v>Suape</v>
      </c>
      <c r="C82" s="15" t="s">
        <v>113</v>
      </c>
      <c r="D82" s="15" t="s">
        <v>114</v>
      </c>
      <c r="E82" s="15">
        <v>2019</v>
      </c>
      <c r="F82" s="15" t="s">
        <v>115</v>
      </c>
      <c r="G82" s="15" t="s">
        <v>116</v>
      </c>
      <c r="H82" s="15" t="s">
        <v>117</v>
      </c>
      <c r="I82" s="15" t="s">
        <v>699</v>
      </c>
      <c r="J82" s="15" t="s">
        <v>700</v>
      </c>
      <c r="K82" s="15" t="s">
        <v>701</v>
      </c>
      <c r="L82" s="15" t="s">
        <v>702</v>
      </c>
      <c r="M82" s="15">
        <v>516.66</v>
      </c>
      <c r="N82" s="15">
        <v>899.07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str">
        <f t="shared" si="10"/>
        <v>Suape</v>
      </c>
      <c r="B83" s="21" t="str">
        <f t="shared" si="10"/>
        <v>Suape</v>
      </c>
      <c r="C83" s="21" t="str">
        <f t="shared" si="10"/>
        <v>CONTRATAÇÃO DE JOVEM APRENDIZ</v>
      </c>
      <c r="D83" s="21" t="str">
        <f t="shared" si="10"/>
        <v>025</v>
      </c>
      <c r="E83" s="21">
        <f t="shared" si="10"/>
        <v>2019</v>
      </c>
      <c r="F83" s="21" t="str">
        <f t="shared" si="10"/>
        <v>CENTRO DE INTEGRAÇÃO EMPRESA ESCOLA DE PERNAMBUCO - CIEE</v>
      </c>
      <c r="G83" s="21" t="str">
        <f t="shared" si="10"/>
        <v>010.998.292/0001-57</v>
      </c>
      <c r="H83" s="21" t="s">
        <v>122</v>
      </c>
      <c r="I83" s="21" t="s">
        <v>703</v>
      </c>
      <c r="J83" s="21" t="s">
        <v>700</v>
      </c>
      <c r="K83" s="21" t="s">
        <v>701</v>
      </c>
      <c r="L83" s="21" t="s">
        <v>702</v>
      </c>
      <c r="M83" s="21">
        <v>516.66</v>
      </c>
      <c r="N83" s="21">
        <v>879.71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str">
        <f t="shared" si="10"/>
        <v>Suape</v>
      </c>
      <c r="B84" s="21" t="str">
        <f t="shared" si="10"/>
        <v>Suape</v>
      </c>
      <c r="C84" s="21" t="str">
        <f t="shared" si="10"/>
        <v>CONTRATAÇÃO DE JOVEM APRENDIZ</v>
      </c>
      <c r="D84" s="21" t="str">
        <f t="shared" si="10"/>
        <v>025</v>
      </c>
      <c r="E84" s="21">
        <f t="shared" si="10"/>
        <v>2019</v>
      </c>
      <c r="F84" s="21" t="str">
        <f t="shared" si="10"/>
        <v>CENTRO DE INTEGRAÇÃO EMPRESA ESCOLA DE PERNAMBUCO - CIEE</v>
      </c>
      <c r="G84" s="21" t="str">
        <f t="shared" si="10"/>
        <v>010.998.292/0001-57</v>
      </c>
      <c r="H84" s="21" t="s">
        <v>124</v>
      </c>
      <c r="I84" s="21" t="s">
        <v>704</v>
      </c>
      <c r="J84" s="21" t="s">
        <v>700</v>
      </c>
      <c r="K84" s="21" t="s">
        <v>701</v>
      </c>
      <c r="L84" s="21" t="s">
        <v>702</v>
      </c>
      <c r="M84" s="21">
        <v>516.66</v>
      </c>
      <c r="N84" s="21">
        <v>994.32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str">
        <f t="shared" si="10"/>
        <v>Suape</v>
      </c>
      <c r="B85" s="21" t="str">
        <f t="shared" si="10"/>
        <v>Suape</v>
      </c>
      <c r="C85" s="21" t="str">
        <f t="shared" si="10"/>
        <v>CONTRATAÇÃO DE JOVEM APRENDIZ</v>
      </c>
      <c r="D85" s="21" t="str">
        <f t="shared" si="10"/>
        <v>025</v>
      </c>
      <c r="E85" s="21">
        <f t="shared" si="10"/>
        <v>2019</v>
      </c>
      <c r="F85" s="21" t="str">
        <f t="shared" si="10"/>
        <v>CENTRO DE INTEGRAÇÃO EMPRESA ESCOLA DE PERNAMBUCO - CIEE</v>
      </c>
      <c r="G85" s="21" t="str">
        <f t="shared" si="10"/>
        <v>010.998.292/0001-57</v>
      </c>
      <c r="H85" s="21" t="s">
        <v>126</v>
      </c>
      <c r="I85" s="21" t="s">
        <v>705</v>
      </c>
      <c r="J85" s="21" t="s">
        <v>700</v>
      </c>
      <c r="K85" s="21" t="s">
        <v>701</v>
      </c>
      <c r="L85" s="21" t="s">
        <v>702</v>
      </c>
      <c r="M85" s="21">
        <v>516.66</v>
      </c>
      <c r="N85" s="21">
        <v>899.07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str">
        <f t="shared" si="10"/>
        <v>Suape</v>
      </c>
      <c r="B86" s="21" t="str">
        <f t="shared" si="10"/>
        <v>Suape</v>
      </c>
      <c r="C86" s="21" t="str">
        <f t="shared" si="10"/>
        <v>CONTRATAÇÃO DE JOVEM APRENDIZ</v>
      </c>
      <c r="D86" s="21" t="str">
        <f t="shared" si="10"/>
        <v>025</v>
      </c>
      <c r="E86" s="21">
        <f t="shared" si="10"/>
        <v>2019</v>
      </c>
      <c r="F86" s="21" t="str">
        <f t="shared" si="10"/>
        <v>CENTRO DE INTEGRAÇÃO EMPRESA ESCOLA DE PERNAMBUCO - CIEE</v>
      </c>
      <c r="G86" s="21" t="str">
        <f t="shared" si="10"/>
        <v>010.998.292/0001-57</v>
      </c>
      <c r="H86" s="21" t="s">
        <v>127</v>
      </c>
      <c r="I86" s="21" t="s">
        <v>775</v>
      </c>
      <c r="J86" s="21" t="s">
        <v>700</v>
      </c>
      <c r="K86" s="21" t="s">
        <v>701</v>
      </c>
      <c r="L86" s="21" t="s">
        <v>702</v>
      </c>
      <c r="M86" s="21">
        <v>516.66</v>
      </c>
      <c r="N86" s="21">
        <v>941.92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30">
      <c r="A87" s="21" t="str">
        <f t="shared" si="10"/>
        <v>Suape</v>
      </c>
      <c r="B87" s="21" t="str">
        <f t="shared" si="10"/>
        <v>Suape</v>
      </c>
      <c r="C87" s="21" t="str">
        <f t="shared" si="10"/>
        <v>CONTRATAÇÃO DE JOVEM APRENDIZ</v>
      </c>
      <c r="D87" s="21" t="str">
        <f t="shared" si="10"/>
        <v>025</v>
      </c>
      <c r="E87" s="21">
        <f t="shared" si="10"/>
        <v>2019</v>
      </c>
      <c r="F87" s="21" t="str">
        <f t="shared" si="10"/>
        <v>CENTRO DE INTEGRAÇÃO EMPRESA ESCOLA DE PERNAMBUCO - CIEE</v>
      </c>
      <c r="G87" s="21" t="str">
        <f t="shared" si="10"/>
        <v>010.998.292/0001-57</v>
      </c>
      <c r="H87" s="21" t="s">
        <v>128</v>
      </c>
      <c r="I87" s="21" t="s">
        <v>123</v>
      </c>
      <c r="J87" s="21" t="s">
        <v>700</v>
      </c>
      <c r="K87" s="21" t="s">
        <v>701</v>
      </c>
      <c r="L87" s="21" t="s">
        <v>702</v>
      </c>
      <c r="M87" s="21">
        <v>516.66</v>
      </c>
      <c r="N87" s="21">
        <v>1057.3599999999999</v>
      </c>
      <c r="O87" s="98"/>
      <c r="P87" s="2"/>
      <c r="Q87" s="2"/>
      <c r="R87" s="2"/>
      <c r="S87" s="2"/>
      <c r="T87" s="2"/>
      <c r="U87" s="2"/>
      <c r="V87" s="2"/>
      <c r="W87" s="2"/>
    </row>
    <row r="88" spans="1:23" ht="30">
      <c r="A88" s="21" t="str">
        <f t="shared" ref="A88:G88" si="11">A86</f>
        <v>Suape</v>
      </c>
      <c r="B88" s="21" t="str">
        <f t="shared" si="11"/>
        <v>Suape</v>
      </c>
      <c r="C88" s="21" t="str">
        <f t="shared" si="11"/>
        <v>CONTRATAÇÃO DE JOVEM APRENDIZ</v>
      </c>
      <c r="D88" s="21" t="str">
        <f t="shared" si="11"/>
        <v>025</v>
      </c>
      <c r="E88" s="21">
        <f t="shared" si="11"/>
        <v>2019</v>
      </c>
      <c r="F88" s="21" t="str">
        <f t="shared" si="11"/>
        <v>CENTRO DE INTEGRAÇÃO EMPRESA ESCOLA DE PERNAMBUCO - CIEE</v>
      </c>
      <c r="G88" s="21" t="str">
        <f t="shared" si="11"/>
        <v>010.998.292/0001-57</v>
      </c>
      <c r="H88" s="21" t="s">
        <v>130</v>
      </c>
      <c r="I88" s="21" t="s">
        <v>706</v>
      </c>
      <c r="J88" s="21" t="s">
        <v>700</v>
      </c>
      <c r="K88" s="21" t="s">
        <v>701</v>
      </c>
      <c r="L88" s="21" t="s">
        <v>702</v>
      </c>
      <c r="M88" s="21">
        <v>516.66</v>
      </c>
      <c r="N88" s="21">
        <v>841.7</v>
      </c>
      <c r="O88" s="98"/>
      <c r="P88" s="2"/>
      <c r="Q88" s="2"/>
      <c r="R88" s="2"/>
      <c r="S88" s="2"/>
      <c r="T88" s="2"/>
      <c r="U88" s="2"/>
      <c r="V88" s="2"/>
      <c r="W88" s="2"/>
    </row>
    <row r="89" spans="1:23" ht="60">
      <c r="A89" s="29" t="e">
        <f>#REF!</f>
        <v>#REF!</v>
      </c>
      <c r="B89" s="29" t="e">
        <f>#REF!</f>
        <v>#REF!</v>
      </c>
      <c r="C89" s="29" t="s">
        <v>134</v>
      </c>
      <c r="D89" s="29" t="s">
        <v>135</v>
      </c>
      <c r="E89" s="29" t="e">
        <f>#REF!</f>
        <v>#REF!</v>
      </c>
      <c r="F89" s="29" t="s">
        <v>136</v>
      </c>
      <c r="G89" s="29" t="s">
        <v>137</v>
      </c>
      <c r="H89" s="29" t="s">
        <v>138</v>
      </c>
      <c r="I89" s="29" t="s">
        <v>139</v>
      </c>
      <c r="J89" s="29" t="s">
        <v>707</v>
      </c>
      <c r="K89" s="29" t="s">
        <v>691</v>
      </c>
      <c r="L89" s="29" t="s">
        <v>121</v>
      </c>
      <c r="M89" s="29">
        <v>2820</v>
      </c>
      <c r="N89" s="29">
        <v>3083.1</v>
      </c>
      <c r="O89" s="126"/>
      <c r="P89" s="2"/>
      <c r="Q89" s="2"/>
      <c r="R89" s="2"/>
      <c r="S89" s="2"/>
      <c r="T89" s="2"/>
      <c r="U89" s="2"/>
      <c r="V89" s="2"/>
      <c r="W89" s="2"/>
    </row>
    <row r="90" spans="1:23" ht="60">
      <c r="A90" s="7" t="e">
        <f t="shared" si="10"/>
        <v>#REF!</v>
      </c>
      <c r="B90" s="7" t="e">
        <f t="shared" si="10"/>
        <v>#REF!</v>
      </c>
      <c r="C90" s="7" t="str">
        <f t="shared" si="10"/>
        <v>PRESTAÇÃO EM SERVIÇOES ESPECIALIZADOS EM ENGENHARIA E
SEGURANÇA DO TRABALHO</v>
      </c>
      <c r="D90" s="7" t="str">
        <f t="shared" si="10"/>
        <v>056</v>
      </c>
      <c r="E90" s="7" t="e">
        <f t="shared" si="10"/>
        <v>#REF!</v>
      </c>
      <c r="F90" s="7" t="str">
        <f t="shared" si="10"/>
        <v>SINGULAR SERVIÇOS DE SAÚDE LTDA</v>
      </c>
      <c r="G90" s="7" t="str">
        <f t="shared" si="10"/>
        <v>007.901.265/0001-43</v>
      </c>
      <c r="H90" s="7" t="s">
        <v>143</v>
      </c>
      <c r="I90" s="7" t="str">
        <f t="shared" ref="I90:I95" si="12">I89</f>
        <v>DAF / SESMT/CRH</v>
      </c>
      <c r="J90" s="7" t="s">
        <v>695</v>
      </c>
      <c r="K90" s="7" t="s">
        <v>696</v>
      </c>
      <c r="L90" s="7" t="s">
        <v>121</v>
      </c>
      <c r="M90" s="7">
        <v>1050</v>
      </c>
      <c r="N90" s="7">
        <v>1956.71</v>
      </c>
      <c r="O90" s="126"/>
      <c r="P90" s="2"/>
      <c r="Q90" s="2"/>
      <c r="R90" s="2"/>
      <c r="S90" s="2"/>
      <c r="T90" s="2"/>
      <c r="U90" s="2"/>
      <c r="V90" s="2"/>
      <c r="W90" s="2"/>
    </row>
    <row r="91" spans="1:23" ht="60">
      <c r="A91" s="7" t="e">
        <f t="shared" si="10"/>
        <v>#REF!</v>
      </c>
      <c r="B91" s="7" t="e">
        <f t="shared" si="10"/>
        <v>#REF!</v>
      </c>
      <c r="C91" s="7" t="str">
        <f t="shared" si="10"/>
        <v>PRESTAÇÃO EM SERVIÇOES ESPECIALIZADOS EM ENGENHARIA E
SEGURANÇA DO TRABALHO</v>
      </c>
      <c r="D91" s="7" t="str">
        <f t="shared" si="10"/>
        <v>056</v>
      </c>
      <c r="E91" s="7" t="e">
        <f t="shared" si="10"/>
        <v>#REF!</v>
      </c>
      <c r="F91" s="7" t="str">
        <f t="shared" si="10"/>
        <v>SINGULAR SERVIÇOS DE SAÚDE LTDA</v>
      </c>
      <c r="G91" s="7" t="str">
        <f t="shared" si="10"/>
        <v>007.901.265/0001-43</v>
      </c>
      <c r="H91" s="7" t="s">
        <v>144</v>
      </c>
      <c r="I91" s="7" t="str">
        <f t="shared" si="12"/>
        <v>DAF / SESMT/CRH</v>
      </c>
      <c r="J91" s="7" t="s">
        <v>709</v>
      </c>
      <c r="K91" s="7" t="s">
        <v>710</v>
      </c>
      <c r="L91" s="7" t="s">
        <v>711</v>
      </c>
      <c r="M91" s="7">
        <v>1151.68</v>
      </c>
      <c r="N91" s="7">
        <v>2556.17</v>
      </c>
      <c r="O91" s="98"/>
      <c r="P91" s="2"/>
      <c r="Q91" s="2"/>
      <c r="R91" s="2"/>
      <c r="S91" s="2"/>
      <c r="T91" s="2"/>
      <c r="U91" s="2"/>
      <c r="V91" s="2"/>
      <c r="W91" s="2"/>
    </row>
    <row r="92" spans="1:23" ht="60">
      <c r="A92" s="7" t="e">
        <f t="shared" si="10"/>
        <v>#REF!</v>
      </c>
      <c r="B92" s="7" t="e">
        <f t="shared" si="10"/>
        <v>#REF!</v>
      </c>
      <c r="C92" s="7" t="str">
        <f t="shared" si="10"/>
        <v>PRESTAÇÃO EM SERVIÇOES ESPECIALIZADOS EM ENGENHARIA E
SEGURANÇA DO TRABALHO</v>
      </c>
      <c r="D92" s="7" t="str">
        <f t="shared" si="10"/>
        <v>056</v>
      </c>
      <c r="E92" s="7" t="e">
        <f t="shared" si="10"/>
        <v>#REF!</v>
      </c>
      <c r="F92" s="7" t="str">
        <f t="shared" si="10"/>
        <v>SINGULAR SERVIÇOS DE SAÚDE LTDA</v>
      </c>
      <c r="G92" s="7" t="str">
        <f t="shared" si="10"/>
        <v>007.901.265/0001-43</v>
      </c>
      <c r="H92" s="7" t="s">
        <v>148</v>
      </c>
      <c r="I92" s="7" t="str">
        <f t="shared" si="12"/>
        <v>DAF / SESMT/CRH</v>
      </c>
      <c r="J92" s="7" t="s">
        <v>149</v>
      </c>
      <c r="K92" s="7" t="s">
        <v>146</v>
      </c>
      <c r="L92" s="7" t="s">
        <v>147</v>
      </c>
      <c r="M92" s="7">
        <v>1301.71</v>
      </c>
      <c r="N92" s="7">
        <v>3153.5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">
      <c r="A93" s="7" t="e">
        <f t="shared" ref="A93:G95" si="13">A92</f>
        <v>#REF!</v>
      </c>
      <c r="B93" s="7" t="e">
        <f t="shared" si="13"/>
        <v>#REF!</v>
      </c>
      <c r="C93" s="7" t="str">
        <f t="shared" si="13"/>
        <v>PRESTAÇÃO EM SERVIÇOES ESPECIALIZADOS EM ENGENHARIA E
SEGURANÇA DO TRABALHO</v>
      </c>
      <c r="D93" s="7" t="str">
        <f t="shared" si="13"/>
        <v>056</v>
      </c>
      <c r="E93" s="7" t="e">
        <f t="shared" si="13"/>
        <v>#REF!</v>
      </c>
      <c r="F93" s="7" t="str">
        <f t="shared" si="13"/>
        <v>SINGULAR SERVIÇOS DE SAÚDE LTDA</v>
      </c>
      <c r="G93" s="7" t="str">
        <f t="shared" si="13"/>
        <v>007.901.265/0001-43</v>
      </c>
      <c r="H93" s="7" t="s">
        <v>150</v>
      </c>
      <c r="I93" s="7" t="str">
        <f t="shared" si="12"/>
        <v>DAF / SESMT/CRH</v>
      </c>
      <c r="J93" s="7" t="s">
        <v>149</v>
      </c>
      <c r="K93" s="7" t="s">
        <v>146</v>
      </c>
      <c r="L93" s="7" t="s">
        <v>147</v>
      </c>
      <c r="M93" s="7">
        <v>1301.71</v>
      </c>
      <c r="N93" s="7">
        <v>3153.5</v>
      </c>
      <c r="O93" s="98"/>
      <c r="P93" s="2"/>
      <c r="Q93" s="2"/>
      <c r="R93" s="2"/>
      <c r="S93" s="2"/>
      <c r="T93" s="2"/>
      <c r="U93" s="2"/>
      <c r="V93" s="2"/>
      <c r="W93" s="2"/>
    </row>
    <row r="94" spans="1:23" ht="60">
      <c r="A94" s="7" t="e">
        <f t="shared" si="13"/>
        <v>#REF!</v>
      </c>
      <c r="B94" s="7" t="e">
        <f t="shared" si="13"/>
        <v>#REF!</v>
      </c>
      <c r="C94" s="7" t="str">
        <f t="shared" si="13"/>
        <v>PRESTAÇÃO EM SERVIÇOES ESPECIALIZADOS EM ENGENHARIA E
SEGURANÇA DO TRABALHO</v>
      </c>
      <c r="D94" s="7" t="str">
        <f t="shared" si="13"/>
        <v>056</v>
      </c>
      <c r="E94" s="7" t="e">
        <f t="shared" si="13"/>
        <v>#REF!</v>
      </c>
      <c r="F94" s="7" t="str">
        <f t="shared" si="13"/>
        <v>SINGULAR SERVIÇOS DE SAÚDE LTDA</v>
      </c>
      <c r="G94" s="7" t="str">
        <f t="shared" si="13"/>
        <v>007.901.265/0001-43</v>
      </c>
      <c r="H94" s="7" t="s">
        <v>151</v>
      </c>
      <c r="I94" s="7" t="str">
        <f t="shared" si="12"/>
        <v>DAF / SESMT/CRH</v>
      </c>
      <c r="J94" s="7" t="s">
        <v>712</v>
      </c>
      <c r="K94" s="7" t="s">
        <v>710</v>
      </c>
      <c r="L94" s="7" t="s">
        <v>711</v>
      </c>
      <c r="M94" s="7">
        <v>1301.71</v>
      </c>
      <c r="N94" s="7">
        <v>3153.5</v>
      </c>
      <c r="O94" s="98"/>
      <c r="P94" s="2"/>
      <c r="Q94" s="2"/>
      <c r="R94" s="2"/>
      <c r="S94" s="2"/>
      <c r="T94" s="2"/>
      <c r="U94" s="2"/>
      <c r="V94" s="2"/>
      <c r="W94" s="2"/>
    </row>
    <row r="95" spans="1:23" ht="60.5" thickBot="1">
      <c r="A95" s="7" t="e">
        <f t="shared" si="13"/>
        <v>#REF!</v>
      </c>
      <c r="B95" s="7" t="e">
        <f t="shared" si="13"/>
        <v>#REF!</v>
      </c>
      <c r="C95" s="7" t="str">
        <f t="shared" si="13"/>
        <v>PRESTAÇÃO EM SERVIÇOES ESPECIALIZADOS EM ENGENHARIA E
SEGURANÇA DO TRABALHO</v>
      </c>
      <c r="D95" s="7" t="str">
        <f t="shared" si="13"/>
        <v>056</v>
      </c>
      <c r="E95" s="7" t="e">
        <f t="shared" si="13"/>
        <v>#REF!</v>
      </c>
      <c r="F95" s="7" t="str">
        <f t="shared" si="13"/>
        <v>SINGULAR SERVIÇOS DE SAÚDE LTDA</v>
      </c>
      <c r="G95" s="7" t="str">
        <f t="shared" si="13"/>
        <v>007.901.265/0001-43</v>
      </c>
      <c r="H95" s="7" t="s">
        <v>153</v>
      </c>
      <c r="I95" s="7" t="str">
        <f t="shared" si="12"/>
        <v>DAF / SESMT/CRH</v>
      </c>
      <c r="J95" s="7" t="s">
        <v>713</v>
      </c>
      <c r="K95" s="7" t="s">
        <v>710</v>
      </c>
      <c r="L95" s="7" t="s">
        <v>711</v>
      </c>
      <c r="M95" s="7">
        <v>1301.71</v>
      </c>
      <c r="N95" s="7">
        <v>3153.5</v>
      </c>
      <c r="O95" s="125"/>
      <c r="P95" s="2"/>
      <c r="Q95" s="2"/>
      <c r="R95" s="2"/>
      <c r="S95" s="2"/>
      <c r="T95" s="2"/>
      <c r="U95" s="2"/>
      <c r="V95" s="2"/>
      <c r="W95" s="2"/>
    </row>
    <row r="96" spans="1:23" ht="20.5" thickBot="1">
      <c r="A96" s="21" t="s">
        <v>18</v>
      </c>
      <c r="B96" s="21" t="s">
        <v>18</v>
      </c>
      <c r="C96" s="21">
        <v>0</v>
      </c>
      <c r="D96" s="21" t="s">
        <v>154</v>
      </c>
      <c r="E96" s="21">
        <v>2017</v>
      </c>
      <c r="F96" s="21" t="s">
        <v>155</v>
      </c>
      <c r="G96" s="21" t="s">
        <v>156</v>
      </c>
      <c r="H96" s="21" t="s">
        <v>157</v>
      </c>
      <c r="I96" s="21" t="s">
        <v>158</v>
      </c>
      <c r="J96" s="21" t="s">
        <v>159</v>
      </c>
      <c r="K96" s="21" t="s">
        <v>160</v>
      </c>
      <c r="L96" s="21" t="s">
        <v>161</v>
      </c>
      <c r="M96" s="21">
        <v>3027.51</v>
      </c>
      <c r="N96" s="21">
        <v>9005.15</v>
      </c>
      <c r="O96" s="122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tr">
        <f t="shared" ref="A97:G112" si="14">A96</f>
        <v>Suape</v>
      </c>
      <c r="B97" s="21" t="str">
        <f t="shared" si="14"/>
        <v>Suape</v>
      </c>
      <c r="C97" s="21">
        <f t="shared" si="14"/>
        <v>0</v>
      </c>
      <c r="D97" s="21" t="str">
        <f t="shared" si="14"/>
        <v>028</v>
      </c>
      <c r="E97" s="21">
        <f t="shared" si="14"/>
        <v>2017</v>
      </c>
      <c r="F97" s="21" t="str">
        <f t="shared" si="14"/>
        <v>LISERVE</v>
      </c>
      <c r="G97" s="21" t="str">
        <f t="shared" si="14"/>
        <v>08.165.946/0001-10</v>
      </c>
      <c r="H97" s="21" t="s">
        <v>162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9005.15</v>
      </c>
      <c r="O97" s="122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si="14"/>
        <v>Suape</v>
      </c>
      <c r="B98" s="21" t="str">
        <f t="shared" si="14"/>
        <v>Suape</v>
      </c>
      <c r="C98" s="21">
        <f t="shared" si="14"/>
        <v>0</v>
      </c>
      <c r="D98" s="21" t="str">
        <f t="shared" si="14"/>
        <v>028</v>
      </c>
      <c r="E98" s="21">
        <f t="shared" si="14"/>
        <v>2017</v>
      </c>
      <c r="F98" s="21" t="str">
        <f t="shared" si="14"/>
        <v>LISERVE</v>
      </c>
      <c r="G98" s="21" t="str">
        <f t="shared" si="14"/>
        <v>08.165.946/0001-10</v>
      </c>
      <c r="H98" s="21" t="s">
        <v>163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9081.9500000000007</v>
      </c>
      <c r="O98" s="122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14"/>
        <v>Suape</v>
      </c>
      <c r="B99" s="21" t="str">
        <f t="shared" si="14"/>
        <v>Suape</v>
      </c>
      <c r="C99" s="21">
        <f t="shared" si="14"/>
        <v>0</v>
      </c>
      <c r="D99" s="21" t="str">
        <f t="shared" si="14"/>
        <v>028</v>
      </c>
      <c r="E99" s="21">
        <f t="shared" si="14"/>
        <v>2017</v>
      </c>
      <c r="F99" s="21" t="str">
        <f t="shared" si="14"/>
        <v>LISERVE</v>
      </c>
      <c r="G99" s="21" t="str">
        <f t="shared" si="14"/>
        <v>08.165.946/0001-10</v>
      </c>
      <c r="H99" s="21" t="s">
        <v>164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9081.9500000000007</v>
      </c>
      <c r="O99" s="122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14"/>
        <v>Suape</v>
      </c>
      <c r="B100" s="21" t="str">
        <f t="shared" si="14"/>
        <v>Suape</v>
      </c>
      <c r="C100" s="21">
        <f t="shared" si="14"/>
        <v>0</v>
      </c>
      <c r="D100" s="21" t="str">
        <f t="shared" si="14"/>
        <v>028</v>
      </c>
      <c r="E100" s="21">
        <f t="shared" si="14"/>
        <v>2017</v>
      </c>
      <c r="F100" s="21" t="str">
        <f t="shared" si="14"/>
        <v>LISERVE</v>
      </c>
      <c r="G100" s="21" t="str">
        <f t="shared" si="14"/>
        <v>08.165.946/0001-10</v>
      </c>
      <c r="H100" s="21" t="s">
        <v>165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9005.15</v>
      </c>
      <c r="O100" s="122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14"/>
        <v>Suape</v>
      </c>
      <c r="B101" s="21" t="str">
        <f t="shared" si="14"/>
        <v>Suape</v>
      </c>
      <c r="C101" s="21">
        <f t="shared" si="14"/>
        <v>0</v>
      </c>
      <c r="D101" s="21" t="str">
        <f t="shared" si="14"/>
        <v>028</v>
      </c>
      <c r="E101" s="21">
        <f t="shared" si="14"/>
        <v>2017</v>
      </c>
      <c r="F101" s="21" t="str">
        <f t="shared" si="14"/>
        <v>LISERVE</v>
      </c>
      <c r="G101" s="21" t="str">
        <f t="shared" si="14"/>
        <v>08.165.946/0001-10</v>
      </c>
      <c r="H101" s="21" t="s">
        <v>166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22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14"/>
        <v>Suape</v>
      </c>
      <c r="B102" s="21" t="str">
        <f t="shared" si="14"/>
        <v>Suape</v>
      </c>
      <c r="C102" s="21">
        <f t="shared" si="14"/>
        <v>0</v>
      </c>
      <c r="D102" s="21" t="str">
        <f t="shared" si="14"/>
        <v>028</v>
      </c>
      <c r="E102" s="21">
        <f t="shared" si="14"/>
        <v>2017</v>
      </c>
      <c r="F102" s="21" t="str">
        <f t="shared" si="14"/>
        <v>LISERVE</v>
      </c>
      <c r="G102" s="21" t="str">
        <f t="shared" si="14"/>
        <v>08.165.946/0001-10</v>
      </c>
      <c r="H102" s="21" t="s">
        <v>167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9005.15</v>
      </c>
      <c r="O102" s="122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14"/>
        <v>Suape</v>
      </c>
      <c r="B103" s="21" t="str">
        <f t="shared" si="14"/>
        <v>Suape</v>
      </c>
      <c r="C103" s="21">
        <f t="shared" si="14"/>
        <v>0</v>
      </c>
      <c r="D103" s="21" t="str">
        <f t="shared" si="14"/>
        <v>028</v>
      </c>
      <c r="E103" s="21">
        <f t="shared" si="14"/>
        <v>2017</v>
      </c>
      <c r="F103" s="21" t="str">
        <f t="shared" si="14"/>
        <v>LISERVE</v>
      </c>
      <c r="G103" s="21" t="str">
        <f t="shared" si="14"/>
        <v>08.165.946/0001-10</v>
      </c>
      <c r="H103" s="21" t="s">
        <v>168</v>
      </c>
      <c r="I103" s="21" t="s">
        <v>158</v>
      </c>
      <c r="J103" s="21" t="s">
        <v>159</v>
      </c>
      <c r="K103" s="21" t="s">
        <v>160</v>
      </c>
      <c r="L103" s="21" t="s">
        <v>161</v>
      </c>
      <c r="M103" s="21">
        <v>3027.51</v>
      </c>
      <c r="N103" s="21">
        <v>9005.15</v>
      </c>
      <c r="O103" s="122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14"/>
        <v>Suape</v>
      </c>
      <c r="B104" s="21" t="str">
        <f t="shared" si="14"/>
        <v>Suape</v>
      </c>
      <c r="C104" s="21">
        <f t="shared" si="14"/>
        <v>0</v>
      </c>
      <c r="D104" s="21" t="str">
        <f t="shared" si="14"/>
        <v>028</v>
      </c>
      <c r="E104" s="21">
        <f t="shared" si="14"/>
        <v>2017</v>
      </c>
      <c r="F104" s="21" t="str">
        <f t="shared" si="14"/>
        <v>LISERVE</v>
      </c>
      <c r="G104" s="21" t="str">
        <f t="shared" si="14"/>
        <v>08.165.946/0001-10</v>
      </c>
      <c r="H104" s="21" t="s">
        <v>169</v>
      </c>
      <c r="I104" s="21" t="s">
        <v>158</v>
      </c>
      <c r="J104" s="21" t="s">
        <v>159</v>
      </c>
      <c r="K104" s="21" t="s">
        <v>160</v>
      </c>
      <c r="L104" s="21" t="s">
        <v>161</v>
      </c>
      <c r="M104" s="21">
        <v>3027.51</v>
      </c>
      <c r="N104" s="21">
        <v>9081.9500000000007</v>
      </c>
      <c r="O104" s="122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14"/>
        <v>Suape</v>
      </c>
      <c r="B105" s="21" t="str">
        <f t="shared" si="14"/>
        <v>Suape</v>
      </c>
      <c r="C105" s="21">
        <f t="shared" si="14"/>
        <v>0</v>
      </c>
      <c r="D105" s="21" t="str">
        <f t="shared" si="14"/>
        <v>028</v>
      </c>
      <c r="E105" s="21">
        <f t="shared" si="14"/>
        <v>2017</v>
      </c>
      <c r="F105" s="21" t="str">
        <f t="shared" si="14"/>
        <v>LISERVE</v>
      </c>
      <c r="G105" s="21" t="str">
        <f t="shared" si="14"/>
        <v>08.165.946/0001-10</v>
      </c>
      <c r="H105" s="21" t="s">
        <v>170</v>
      </c>
      <c r="I105" s="21" t="s">
        <v>158</v>
      </c>
      <c r="J105" s="21" t="s">
        <v>159</v>
      </c>
      <c r="K105" s="21" t="s">
        <v>160</v>
      </c>
      <c r="L105" s="21" t="s">
        <v>171</v>
      </c>
      <c r="M105" s="21">
        <v>3027.51</v>
      </c>
      <c r="N105" s="21">
        <v>9005.15</v>
      </c>
      <c r="O105" s="122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14"/>
        <v>Suape</v>
      </c>
      <c r="B106" s="21" t="str">
        <f t="shared" si="14"/>
        <v>Suape</v>
      </c>
      <c r="C106" s="21">
        <f t="shared" si="14"/>
        <v>0</v>
      </c>
      <c r="D106" s="21" t="str">
        <f t="shared" si="14"/>
        <v>028</v>
      </c>
      <c r="E106" s="21">
        <f t="shared" si="14"/>
        <v>2017</v>
      </c>
      <c r="F106" s="21" t="str">
        <f t="shared" si="14"/>
        <v>LISERVE</v>
      </c>
      <c r="G106" s="21" t="str">
        <f t="shared" si="14"/>
        <v>08.165.946/0001-10</v>
      </c>
      <c r="H106" s="21" t="s">
        <v>172</v>
      </c>
      <c r="I106" s="21" t="s">
        <v>158</v>
      </c>
      <c r="J106" s="21" t="s">
        <v>159</v>
      </c>
      <c r="K106" s="21" t="s">
        <v>160</v>
      </c>
      <c r="L106" s="21" t="s">
        <v>161</v>
      </c>
      <c r="M106" s="21">
        <v>3027.51</v>
      </c>
      <c r="N106" s="21">
        <v>9005.15</v>
      </c>
      <c r="O106" s="122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14"/>
        <v>Suape</v>
      </c>
      <c r="B107" s="21" t="str">
        <f t="shared" si="14"/>
        <v>Suape</v>
      </c>
      <c r="C107" s="21">
        <f t="shared" si="14"/>
        <v>0</v>
      </c>
      <c r="D107" s="21" t="str">
        <f t="shared" si="14"/>
        <v>028</v>
      </c>
      <c r="E107" s="21">
        <f t="shared" si="14"/>
        <v>2017</v>
      </c>
      <c r="F107" s="21" t="str">
        <f t="shared" si="14"/>
        <v>LISERVE</v>
      </c>
      <c r="G107" s="21" t="str">
        <f t="shared" si="14"/>
        <v>08.165.946/0001-10</v>
      </c>
      <c r="H107" s="21" t="s">
        <v>173</v>
      </c>
      <c r="I107" s="21" t="s">
        <v>158</v>
      </c>
      <c r="J107" s="21" t="s">
        <v>159</v>
      </c>
      <c r="K107" s="21" t="s">
        <v>160</v>
      </c>
      <c r="L107" s="21" t="s">
        <v>161</v>
      </c>
      <c r="M107" s="21">
        <v>3027.51</v>
      </c>
      <c r="N107" s="21">
        <v>9081.9500000000007</v>
      </c>
      <c r="O107" s="122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14"/>
        <v>Suape</v>
      </c>
      <c r="B108" s="21" t="str">
        <f t="shared" si="14"/>
        <v>Suape</v>
      </c>
      <c r="C108" s="21">
        <f t="shared" si="14"/>
        <v>0</v>
      </c>
      <c r="D108" s="21" t="str">
        <f t="shared" si="14"/>
        <v>028</v>
      </c>
      <c r="E108" s="21">
        <f t="shared" si="14"/>
        <v>2017</v>
      </c>
      <c r="F108" s="21" t="str">
        <f t="shared" si="14"/>
        <v>LISERVE</v>
      </c>
      <c r="G108" s="21" t="str">
        <f t="shared" si="14"/>
        <v>08.165.946/0001-10</v>
      </c>
      <c r="H108" s="21" t="s">
        <v>174</v>
      </c>
      <c r="I108" s="21" t="s">
        <v>158</v>
      </c>
      <c r="J108" s="21" t="s">
        <v>159</v>
      </c>
      <c r="K108" s="21" t="s">
        <v>160</v>
      </c>
      <c r="L108" s="21" t="s">
        <v>171</v>
      </c>
      <c r="M108" s="21">
        <v>3027.51</v>
      </c>
      <c r="N108" s="21">
        <v>9005.15</v>
      </c>
      <c r="O108" s="122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14"/>
        <v>Suape</v>
      </c>
      <c r="B109" s="21" t="str">
        <f t="shared" si="14"/>
        <v>Suape</v>
      </c>
      <c r="C109" s="21">
        <f t="shared" si="14"/>
        <v>0</v>
      </c>
      <c r="D109" s="21" t="str">
        <f t="shared" si="14"/>
        <v>028</v>
      </c>
      <c r="E109" s="21">
        <f t="shared" si="14"/>
        <v>2017</v>
      </c>
      <c r="F109" s="21" t="str">
        <f t="shared" si="14"/>
        <v>LISERVE</v>
      </c>
      <c r="G109" s="21" t="str">
        <f t="shared" si="14"/>
        <v>08.165.946/0001-10</v>
      </c>
      <c r="H109" s="21" t="s">
        <v>175</v>
      </c>
      <c r="I109" s="21" t="s">
        <v>158</v>
      </c>
      <c r="J109" s="21" t="s">
        <v>159</v>
      </c>
      <c r="K109" s="21" t="s">
        <v>160</v>
      </c>
      <c r="L109" s="21" t="s">
        <v>161</v>
      </c>
      <c r="M109" s="21">
        <v>3027.51</v>
      </c>
      <c r="N109" s="21">
        <v>9005.15</v>
      </c>
      <c r="O109" s="122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14"/>
        <v>Suape</v>
      </c>
      <c r="B110" s="21" t="str">
        <f t="shared" si="14"/>
        <v>Suape</v>
      </c>
      <c r="C110" s="21">
        <f t="shared" si="14"/>
        <v>0</v>
      </c>
      <c r="D110" s="21" t="str">
        <f t="shared" si="14"/>
        <v>028</v>
      </c>
      <c r="E110" s="21">
        <f t="shared" si="14"/>
        <v>2017</v>
      </c>
      <c r="F110" s="21" t="str">
        <f t="shared" si="14"/>
        <v>LISERVE</v>
      </c>
      <c r="G110" s="21" t="str">
        <f t="shared" si="14"/>
        <v>08.165.946/0001-10</v>
      </c>
      <c r="H110" s="21" t="s">
        <v>176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9005.15</v>
      </c>
      <c r="O110" s="122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si="14"/>
        <v>Suape</v>
      </c>
      <c r="B111" s="21" t="str">
        <f t="shared" si="14"/>
        <v>Suape</v>
      </c>
      <c r="C111" s="21">
        <f t="shared" si="14"/>
        <v>0</v>
      </c>
      <c r="D111" s="21" t="str">
        <f t="shared" si="14"/>
        <v>028</v>
      </c>
      <c r="E111" s="21">
        <f t="shared" si="14"/>
        <v>2017</v>
      </c>
      <c r="F111" s="21" t="str">
        <f t="shared" si="14"/>
        <v>LISERVE</v>
      </c>
      <c r="G111" s="21" t="str">
        <f t="shared" si="14"/>
        <v>08.165.946/0001-10</v>
      </c>
      <c r="H111" s="21" t="s">
        <v>177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9005.15</v>
      </c>
      <c r="O111" s="122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si="14"/>
        <v>Suape</v>
      </c>
      <c r="B112" s="21" t="str">
        <f t="shared" si="14"/>
        <v>Suape</v>
      </c>
      <c r="C112" s="21">
        <f t="shared" si="14"/>
        <v>0</v>
      </c>
      <c r="D112" s="21" t="str">
        <f t="shared" si="14"/>
        <v>028</v>
      </c>
      <c r="E112" s="21">
        <f t="shared" si="14"/>
        <v>2017</v>
      </c>
      <c r="F112" s="21" t="str">
        <f t="shared" si="14"/>
        <v>LISERVE</v>
      </c>
      <c r="G112" s="21" t="str">
        <f t="shared" si="14"/>
        <v>08.165.946/0001-10</v>
      </c>
      <c r="H112" s="21" t="s">
        <v>178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9006.15</v>
      </c>
      <c r="O112" s="122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ref="A113:G128" si="15">A112</f>
        <v>Suape</v>
      </c>
      <c r="B113" s="21" t="str">
        <f t="shared" si="15"/>
        <v>Suape</v>
      </c>
      <c r="C113" s="21">
        <f t="shared" si="15"/>
        <v>0</v>
      </c>
      <c r="D113" s="21" t="str">
        <f t="shared" si="15"/>
        <v>028</v>
      </c>
      <c r="E113" s="21">
        <f t="shared" si="15"/>
        <v>2017</v>
      </c>
      <c r="F113" s="21" t="str">
        <f t="shared" si="15"/>
        <v>LISERVE</v>
      </c>
      <c r="G113" s="21" t="str">
        <f t="shared" si="15"/>
        <v>08.165.946/0001-10</v>
      </c>
      <c r="H113" s="21" t="s">
        <v>179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9005.15</v>
      </c>
      <c r="O113" s="122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si="15"/>
        <v>Suape</v>
      </c>
      <c r="B114" s="21" t="str">
        <f t="shared" si="15"/>
        <v>Suape</v>
      </c>
      <c r="C114" s="21">
        <f t="shared" si="15"/>
        <v>0</v>
      </c>
      <c r="D114" s="21" t="str">
        <f t="shared" si="15"/>
        <v>028</v>
      </c>
      <c r="E114" s="21">
        <f t="shared" si="15"/>
        <v>2017</v>
      </c>
      <c r="F114" s="21" t="str">
        <f t="shared" si="15"/>
        <v>LISERVE</v>
      </c>
      <c r="G114" s="21" t="str">
        <f t="shared" si="15"/>
        <v>08.165.946/0001-10</v>
      </c>
      <c r="H114" s="21" t="s">
        <v>180</v>
      </c>
      <c r="I114" s="21" t="s">
        <v>158</v>
      </c>
      <c r="J114" s="21" t="s">
        <v>159</v>
      </c>
      <c r="K114" s="21" t="s">
        <v>160</v>
      </c>
      <c r="L114" s="21" t="s">
        <v>161</v>
      </c>
      <c r="M114" s="21">
        <v>3027.51</v>
      </c>
      <c r="N114" s="21">
        <v>9005.15</v>
      </c>
      <c r="O114" s="122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15"/>
        <v>Suape</v>
      </c>
      <c r="B115" s="21" t="str">
        <f t="shared" si="15"/>
        <v>Suape</v>
      </c>
      <c r="C115" s="21">
        <f t="shared" si="15"/>
        <v>0</v>
      </c>
      <c r="D115" s="21" t="str">
        <f t="shared" si="15"/>
        <v>028</v>
      </c>
      <c r="E115" s="21">
        <f t="shared" si="15"/>
        <v>2017</v>
      </c>
      <c r="F115" s="21" t="str">
        <f t="shared" si="15"/>
        <v>LISERVE</v>
      </c>
      <c r="G115" s="21" t="str">
        <f t="shared" si="15"/>
        <v>08.165.946/0001-10</v>
      </c>
      <c r="H115" s="21" t="s">
        <v>181</v>
      </c>
      <c r="I115" s="21" t="s">
        <v>158</v>
      </c>
      <c r="J115" s="21" t="s">
        <v>159</v>
      </c>
      <c r="K115" s="21" t="s">
        <v>160</v>
      </c>
      <c r="L115" s="21" t="s">
        <v>161</v>
      </c>
      <c r="M115" s="21">
        <v>3027.51</v>
      </c>
      <c r="N115" s="21">
        <v>9081.9500000000007</v>
      </c>
      <c r="O115" s="122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15"/>
        <v>Suape</v>
      </c>
      <c r="B116" s="21" t="str">
        <f t="shared" si="15"/>
        <v>Suape</v>
      </c>
      <c r="C116" s="21">
        <f t="shared" si="15"/>
        <v>0</v>
      </c>
      <c r="D116" s="21" t="str">
        <f t="shared" si="15"/>
        <v>028</v>
      </c>
      <c r="E116" s="21">
        <f t="shared" si="15"/>
        <v>2017</v>
      </c>
      <c r="F116" s="21" t="str">
        <f t="shared" si="15"/>
        <v>LISERVE</v>
      </c>
      <c r="G116" s="21" t="str">
        <f t="shared" si="15"/>
        <v>08.165.946/0001-10</v>
      </c>
      <c r="H116" s="21" t="s">
        <v>182</v>
      </c>
      <c r="I116" s="21" t="s">
        <v>158</v>
      </c>
      <c r="J116" s="21" t="s">
        <v>159</v>
      </c>
      <c r="K116" s="21" t="s">
        <v>160</v>
      </c>
      <c r="L116" s="21" t="s">
        <v>171</v>
      </c>
      <c r="M116" s="21">
        <v>3027.51</v>
      </c>
      <c r="N116" s="21">
        <v>9005.15</v>
      </c>
      <c r="O116" s="122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15"/>
        <v>Suape</v>
      </c>
      <c r="B117" s="21" t="str">
        <f t="shared" si="15"/>
        <v>Suape</v>
      </c>
      <c r="C117" s="21">
        <f t="shared" si="15"/>
        <v>0</v>
      </c>
      <c r="D117" s="21" t="str">
        <f t="shared" si="15"/>
        <v>028</v>
      </c>
      <c r="E117" s="21">
        <f t="shared" si="15"/>
        <v>2017</v>
      </c>
      <c r="F117" s="21" t="str">
        <f t="shared" si="15"/>
        <v>LISERVE</v>
      </c>
      <c r="G117" s="21" t="str">
        <f t="shared" si="15"/>
        <v>08.165.946/0001-10</v>
      </c>
      <c r="H117" s="21" t="s">
        <v>183</v>
      </c>
      <c r="I117" s="21" t="s">
        <v>158</v>
      </c>
      <c r="J117" s="21" t="s">
        <v>159</v>
      </c>
      <c r="K117" s="21" t="s">
        <v>160</v>
      </c>
      <c r="L117" s="21" t="s">
        <v>161</v>
      </c>
      <c r="M117" s="21">
        <v>3027.51</v>
      </c>
      <c r="N117" s="21">
        <v>9005.15</v>
      </c>
      <c r="O117" s="122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15"/>
        <v>Suape</v>
      </c>
      <c r="B118" s="21" t="str">
        <f t="shared" si="15"/>
        <v>Suape</v>
      </c>
      <c r="C118" s="21">
        <f t="shared" si="15"/>
        <v>0</v>
      </c>
      <c r="D118" s="21" t="str">
        <f t="shared" si="15"/>
        <v>028</v>
      </c>
      <c r="E118" s="21">
        <f t="shared" si="15"/>
        <v>2017</v>
      </c>
      <c r="F118" s="21" t="str">
        <f t="shared" si="15"/>
        <v>LISERVE</v>
      </c>
      <c r="G118" s="21" t="str">
        <f t="shared" si="15"/>
        <v>08.165.946/0001-10</v>
      </c>
      <c r="H118" s="21" t="s">
        <v>184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9005.15</v>
      </c>
      <c r="O118" s="122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15"/>
        <v>Suape</v>
      </c>
      <c r="B119" s="21" t="str">
        <f t="shared" si="15"/>
        <v>Suape</v>
      </c>
      <c r="C119" s="21">
        <f t="shared" si="15"/>
        <v>0</v>
      </c>
      <c r="D119" s="21" t="str">
        <f t="shared" si="15"/>
        <v>028</v>
      </c>
      <c r="E119" s="21">
        <f t="shared" si="15"/>
        <v>2017</v>
      </c>
      <c r="F119" s="21" t="str">
        <f t="shared" si="15"/>
        <v>LISERVE</v>
      </c>
      <c r="G119" s="21" t="str">
        <f t="shared" si="15"/>
        <v>08.165.946/0001-10</v>
      </c>
      <c r="H119" s="21" t="s">
        <v>185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9005.15</v>
      </c>
      <c r="O119" s="122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15"/>
        <v>Suape</v>
      </c>
      <c r="B120" s="21" t="str">
        <f t="shared" si="15"/>
        <v>Suape</v>
      </c>
      <c r="C120" s="21">
        <f t="shared" si="15"/>
        <v>0</v>
      </c>
      <c r="D120" s="21" t="str">
        <f t="shared" si="15"/>
        <v>028</v>
      </c>
      <c r="E120" s="21">
        <f t="shared" si="15"/>
        <v>2017</v>
      </c>
      <c r="F120" s="21" t="str">
        <f t="shared" si="15"/>
        <v>LISERVE</v>
      </c>
      <c r="G120" s="21" t="str">
        <f t="shared" si="15"/>
        <v>08.165.946/0001-10</v>
      </c>
      <c r="H120" s="21" t="s">
        <v>186</v>
      </c>
      <c r="I120" s="21" t="s">
        <v>158</v>
      </c>
      <c r="J120" s="21" t="s">
        <v>159</v>
      </c>
      <c r="K120" s="21" t="s">
        <v>160</v>
      </c>
      <c r="L120" s="21" t="s">
        <v>161</v>
      </c>
      <c r="M120" s="21">
        <v>3027.51</v>
      </c>
      <c r="N120" s="21">
        <v>9005.15</v>
      </c>
      <c r="O120" s="122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15"/>
        <v>Suape</v>
      </c>
      <c r="B121" s="21" t="str">
        <f t="shared" si="15"/>
        <v>Suape</v>
      </c>
      <c r="C121" s="21">
        <f t="shared" si="15"/>
        <v>0</v>
      </c>
      <c r="D121" s="21" t="str">
        <f t="shared" si="15"/>
        <v>028</v>
      </c>
      <c r="E121" s="21">
        <f t="shared" si="15"/>
        <v>2017</v>
      </c>
      <c r="F121" s="21" t="str">
        <f t="shared" si="15"/>
        <v>LISERVE</v>
      </c>
      <c r="G121" s="21" t="str">
        <f t="shared" si="15"/>
        <v>08.165.946/0001-10</v>
      </c>
      <c r="H121" s="21" t="s">
        <v>187</v>
      </c>
      <c r="I121" s="21" t="s">
        <v>158</v>
      </c>
      <c r="J121" s="21" t="s">
        <v>159</v>
      </c>
      <c r="K121" s="21" t="s">
        <v>160</v>
      </c>
      <c r="L121" s="21" t="s">
        <v>161</v>
      </c>
      <c r="M121" s="21">
        <v>3027.51</v>
      </c>
      <c r="N121" s="21">
        <v>9005.15</v>
      </c>
      <c r="O121" s="122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15"/>
        <v>Suape</v>
      </c>
      <c r="B122" s="21" t="str">
        <f t="shared" si="15"/>
        <v>Suape</v>
      </c>
      <c r="C122" s="21">
        <f t="shared" si="15"/>
        <v>0</v>
      </c>
      <c r="D122" s="21" t="str">
        <f t="shared" si="15"/>
        <v>028</v>
      </c>
      <c r="E122" s="21">
        <f t="shared" si="15"/>
        <v>2017</v>
      </c>
      <c r="F122" s="21" t="str">
        <f t="shared" si="15"/>
        <v>LISERVE</v>
      </c>
      <c r="G122" s="21" t="str">
        <f t="shared" si="15"/>
        <v>08.165.946/0001-10</v>
      </c>
      <c r="H122" s="21" t="s">
        <v>188</v>
      </c>
      <c r="I122" s="21" t="s">
        <v>158</v>
      </c>
      <c r="J122" s="21" t="s">
        <v>159</v>
      </c>
      <c r="K122" s="21" t="s">
        <v>189</v>
      </c>
      <c r="L122" s="21" t="s">
        <v>161</v>
      </c>
      <c r="M122" s="21">
        <v>3027.51</v>
      </c>
      <c r="N122" s="21">
        <v>9005.15</v>
      </c>
      <c r="O122" s="122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15"/>
        <v>Suape</v>
      </c>
      <c r="B123" s="21" t="str">
        <f t="shared" si="15"/>
        <v>Suape</v>
      </c>
      <c r="C123" s="21">
        <f t="shared" si="15"/>
        <v>0</v>
      </c>
      <c r="D123" s="21" t="str">
        <f t="shared" si="15"/>
        <v>028</v>
      </c>
      <c r="E123" s="21">
        <f t="shared" si="15"/>
        <v>2017</v>
      </c>
      <c r="F123" s="21" t="str">
        <f t="shared" si="15"/>
        <v>LISERVE</v>
      </c>
      <c r="G123" s="21" t="str">
        <f t="shared" si="15"/>
        <v>08.165.946/0001-10</v>
      </c>
      <c r="H123" s="21" t="s">
        <v>190</v>
      </c>
      <c r="I123" s="21" t="s">
        <v>158</v>
      </c>
      <c r="J123" s="21" t="s">
        <v>159</v>
      </c>
      <c r="K123" s="21" t="s">
        <v>160</v>
      </c>
      <c r="L123" s="21" t="s">
        <v>171</v>
      </c>
      <c r="M123" s="21">
        <v>3027.51</v>
      </c>
      <c r="N123" s="21">
        <v>9005.15</v>
      </c>
      <c r="O123" s="122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15"/>
        <v>Suape</v>
      </c>
      <c r="B124" s="21" t="str">
        <f t="shared" si="15"/>
        <v>Suape</v>
      </c>
      <c r="C124" s="21">
        <f t="shared" si="15"/>
        <v>0</v>
      </c>
      <c r="D124" s="21" t="str">
        <f t="shared" si="15"/>
        <v>028</v>
      </c>
      <c r="E124" s="21">
        <f t="shared" si="15"/>
        <v>2017</v>
      </c>
      <c r="F124" s="21" t="str">
        <f t="shared" si="15"/>
        <v>LISERVE</v>
      </c>
      <c r="G124" s="21" t="str">
        <f t="shared" si="15"/>
        <v>08.165.946/0001-10</v>
      </c>
      <c r="H124" s="21" t="s">
        <v>191</v>
      </c>
      <c r="I124" s="21" t="s">
        <v>158</v>
      </c>
      <c r="J124" s="21" t="s">
        <v>159</v>
      </c>
      <c r="K124" s="21" t="s">
        <v>160</v>
      </c>
      <c r="L124" s="21" t="s">
        <v>161</v>
      </c>
      <c r="M124" s="21">
        <v>3027.51</v>
      </c>
      <c r="N124" s="21">
        <v>9005.15</v>
      </c>
      <c r="O124" s="122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15"/>
        <v>Suape</v>
      </c>
      <c r="B125" s="21" t="str">
        <f t="shared" si="15"/>
        <v>Suape</v>
      </c>
      <c r="C125" s="21">
        <f t="shared" si="15"/>
        <v>0</v>
      </c>
      <c r="D125" s="21" t="str">
        <f t="shared" si="15"/>
        <v>028</v>
      </c>
      <c r="E125" s="21">
        <f t="shared" si="15"/>
        <v>2017</v>
      </c>
      <c r="F125" s="21" t="str">
        <f t="shared" si="15"/>
        <v>LISERVE</v>
      </c>
      <c r="G125" s="21" t="str">
        <f t="shared" si="15"/>
        <v>08.165.946/0001-10</v>
      </c>
      <c r="H125" s="21" t="s">
        <v>192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22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15"/>
        <v>Suape</v>
      </c>
      <c r="B126" s="21" t="str">
        <f t="shared" si="15"/>
        <v>Suape</v>
      </c>
      <c r="C126" s="21">
        <f t="shared" si="15"/>
        <v>0</v>
      </c>
      <c r="D126" s="21" t="str">
        <f t="shared" si="15"/>
        <v>028</v>
      </c>
      <c r="E126" s="21">
        <f t="shared" si="15"/>
        <v>2017</v>
      </c>
      <c r="F126" s="21" t="str">
        <f t="shared" si="15"/>
        <v>LISERVE</v>
      </c>
      <c r="G126" s="21" t="str">
        <f t="shared" si="15"/>
        <v>08.165.946/0001-10</v>
      </c>
      <c r="H126" s="21" t="s">
        <v>193</v>
      </c>
      <c r="I126" s="21" t="s">
        <v>158</v>
      </c>
      <c r="J126" s="21" t="s">
        <v>159</v>
      </c>
      <c r="K126" s="21" t="s">
        <v>160</v>
      </c>
      <c r="L126" s="21" t="s">
        <v>161</v>
      </c>
      <c r="M126" s="21">
        <v>3027.51</v>
      </c>
      <c r="N126" s="21">
        <v>9005.15</v>
      </c>
      <c r="O126" s="122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si="15"/>
        <v>Suape</v>
      </c>
      <c r="B127" s="21" t="str">
        <f t="shared" si="15"/>
        <v>Suape</v>
      </c>
      <c r="C127" s="21">
        <f t="shared" si="15"/>
        <v>0</v>
      </c>
      <c r="D127" s="21" t="str">
        <f t="shared" si="15"/>
        <v>028</v>
      </c>
      <c r="E127" s="21">
        <f t="shared" si="15"/>
        <v>2017</v>
      </c>
      <c r="F127" s="21" t="str">
        <f t="shared" si="15"/>
        <v>LISERVE</v>
      </c>
      <c r="G127" s="21" t="str">
        <f t="shared" si="15"/>
        <v>08.165.946/0001-10</v>
      </c>
      <c r="H127" s="21" t="s">
        <v>194</v>
      </c>
      <c r="I127" s="21" t="s">
        <v>158</v>
      </c>
      <c r="J127" s="21" t="s">
        <v>159</v>
      </c>
      <c r="K127" s="21" t="s">
        <v>160</v>
      </c>
      <c r="L127" s="21" t="s">
        <v>161</v>
      </c>
      <c r="M127" s="21">
        <v>3027.51</v>
      </c>
      <c r="N127" s="21">
        <v>9005.15</v>
      </c>
      <c r="O127" s="122"/>
      <c r="P127" s="2"/>
      <c r="Q127" s="2"/>
      <c r="R127" s="2"/>
      <c r="S127" s="2"/>
      <c r="T127" s="2"/>
      <c r="U127" s="2"/>
      <c r="V127" s="2"/>
      <c r="W127" s="2"/>
    </row>
    <row r="128" spans="1:23" ht="20.5" thickBot="1">
      <c r="A128" s="21" t="str">
        <f t="shared" si="15"/>
        <v>Suape</v>
      </c>
      <c r="B128" s="21" t="str">
        <f t="shared" si="15"/>
        <v>Suape</v>
      </c>
      <c r="C128" s="21">
        <f t="shared" si="15"/>
        <v>0</v>
      </c>
      <c r="D128" s="21" t="str">
        <f t="shared" si="15"/>
        <v>028</v>
      </c>
      <c r="E128" s="21">
        <f t="shared" si="15"/>
        <v>2017</v>
      </c>
      <c r="F128" s="21" t="str">
        <f t="shared" si="15"/>
        <v>LISERVE</v>
      </c>
      <c r="G128" s="21" t="str">
        <f t="shared" si="15"/>
        <v>08.165.946/0001-10</v>
      </c>
      <c r="H128" s="21" t="s">
        <v>195</v>
      </c>
      <c r="I128" s="21" t="s">
        <v>158</v>
      </c>
      <c r="J128" s="21" t="s">
        <v>196</v>
      </c>
      <c r="K128" s="21" t="s">
        <v>160</v>
      </c>
      <c r="L128" s="21" t="s">
        <v>161</v>
      </c>
      <c r="M128" s="21">
        <v>3942.25</v>
      </c>
      <c r="N128" s="21">
        <v>16452.55</v>
      </c>
      <c r="O128" s="123"/>
      <c r="P128" s="2"/>
      <c r="Q128" s="2"/>
      <c r="R128" s="2"/>
      <c r="S128" s="2"/>
      <c r="T128" s="2"/>
      <c r="U128" s="2"/>
      <c r="V128" s="2"/>
      <c r="W128" s="2"/>
    </row>
    <row r="129" spans="1:23" ht="20.5" thickBot="1">
      <c r="A129" s="21" t="str">
        <f t="shared" ref="A129:G129" si="16">A128</f>
        <v>Suape</v>
      </c>
      <c r="B129" s="21" t="str">
        <f t="shared" si="16"/>
        <v>Suape</v>
      </c>
      <c r="C129" s="21">
        <f t="shared" si="16"/>
        <v>0</v>
      </c>
      <c r="D129" s="21" t="str">
        <f t="shared" si="16"/>
        <v>028</v>
      </c>
      <c r="E129" s="21">
        <f t="shared" si="16"/>
        <v>2017</v>
      </c>
      <c r="F129" s="21" t="str">
        <f t="shared" si="16"/>
        <v>LISERVE</v>
      </c>
      <c r="G129" s="21" t="str">
        <f t="shared" si="16"/>
        <v>08.165.946/0001-10</v>
      </c>
      <c r="H129" s="21" t="s">
        <v>197</v>
      </c>
      <c r="I129" s="21" t="s">
        <v>158</v>
      </c>
      <c r="J129" s="21" t="s">
        <v>196</v>
      </c>
      <c r="K129" s="21" t="s">
        <v>160</v>
      </c>
      <c r="L129" s="21" t="s">
        <v>161</v>
      </c>
      <c r="M129" s="21">
        <v>3942.25</v>
      </c>
      <c r="N129" s="21">
        <v>16452.55</v>
      </c>
      <c r="O129" s="124"/>
      <c r="P129" s="2"/>
      <c r="Q129" s="2"/>
      <c r="R129" s="2"/>
      <c r="S129" s="2"/>
      <c r="T129" s="2"/>
      <c r="U129" s="2"/>
      <c r="V129" s="2"/>
      <c r="W129" s="2"/>
    </row>
    <row r="130" spans="1:23" ht="30">
      <c r="A130" s="7" t="s">
        <v>18</v>
      </c>
      <c r="B130" s="7" t="s">
        <v>18</v>
      </c>
      <c r="C130" s="7" t="s">
        <v>198</v>
      </c>
      <c r="D130" s="7" t="s">
        <v>199</v>
      </c>
      <c r="E130" s="7">
        <v>2021</v>
      </c>
      <c r="F130" s="7" t="s">
        <v>200</v>
      </c>
      <c r="G130" s="7" t="s">
        <v>201</v>
      </c>
      <c r="H130" s="7" t="s">
        <v>202</v>
      </c>
      <c r="I130" s="7" t="s">
        <v>203</v>
      </c>
      <c r="J130" s="7" t="s">
        <v>25</v>
      </c>
      <c r="K130" s="7" t="s">
        <v>204</v>
      </c>
      <c r="L130" s="7" t="s">
        <v>27</v>
      </c>
      <c r="M130" s="7">
        <v>1236.43</v>
      </c>
      <c r="N130" s="7">
        <v>2975.94</v>
      </c>
      <c r="O130" s="130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tr">
        <f t="shared" ref="A131:G131" si="17">A130</f>
        <v>Suape</v>
      </c>
      <c r="B131" s="7" t="str">
        <f t="shared" si="17"/>
        <v>Suape</v>
      </c>
      <c r="C131" s="7" t="str">
        <f t="shared" si="17"/>
        <v>Auxiliares de Apoio à serviço de Campo</v>
      </c>
      <c r="D131" s="7" t="str">
        <f t="shared" si="17"/>
        <v>048</v>
      </c>
      <c r="E131" s="7">
        <f t="shared" si="17"/>
        <v>2021</v>
      </c>
      <c r="F131" s="7" t="str">
        <f t="shared" si="17"/>
        <v>ATIVA SERVIÇOS DE APOIO ADMINISTRATIVO EIRELI</v>
      </c>
      <c r="G131" s="7" t="str">
        <f t="shared" si="17"/>
        <v>22.778.636/0001-00</v>
      </c>
      <c r="H131" s="7" t="s">
        <v>205</v>
      </c>
      <c r="I131" s="7" t="str">
        <f>I130</f>
        <v>SUAPE/DFP</v>
      </c>
      <c r="J131" s="7" t="s">
        <v>25</v>
      </c>
      <c r="K131" s="7" t="s">
        <v>204</v>
      </c>
      <c r="L131" s="7" t="s">
        <v>27</v>
      </c>
      <c r="M131" s="7">
        <v>1236.43</v>
      </c>
      <c r="N131" s="7">
        <v>2975.94</v>
      </c>
      <c r="O131" s="130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7" t="str">
        <f t="shared" ref="A132:G133" si="18">A130</f>
        <v>Suape</v>
      </c>
      <c r="B132" s="7" t="str">
        <f t="shared" si="18"/>
        <v>Suape</v>
      </c>
      <c r="C132" s="7" t="str">
        <f t="shared" si="18"/>
        <v>Auxiliares de Apoio à serviço de Campo</v>
      </c>
      <c r="D132" s="7" t="str">
        <f t="shared" si="18"/>
        <v>048</v>
      </c>
      <c r="E132" s="7">
        <f t="shared" si="18"/>
        <v>2021</v>
      </c>
      <c r="F132" s="7" t="str">
        <f t="shared" si="18"/>
        <v>ATIVA SERVIÇOS DE APOIO ADMINISTRATIVO EIRELI</v>
      </c>
      <c r="G132" s="7" t="str">
        <f t="shared" si="18"/>
        <v>22.778.636/0001-00</v>
      </c>
      <c r="H132" s="7" t="s">
        <v>206</v>
      </c>
      <c r="I132" s="7" t="str">
        <f>I130</f>
        <v>SUAPE/DFP</v>
      </c>
      <c r="J132" s="7" t="s">
        <v>25</v>
      </c>
      <c r="K132" s="7" t="s">
        <v>204</v>
      </c>
      <c r="L132" s="7" t="s">
        <v>27</v>
      </c>
      <c r="M132" s="7">
        <v>1236.43</v>
      </c>
      <c r="N132" s="7">
        <v>2975.94</v>
      </c>
      <c r="O132" s="130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7" t="str">
        <f t="shared" si="18"/>
        <v>Suape</v>
      </c>
      <c r="B133" s="7" t="str">
        <f t="shared" si="18"/>
        <v>Suape</v>
      </c>
      <c r="C133" s="7" t="str">
        <f t="shared" si="18"/>
        <v>Auxiliares de Apoio à serviço de Campo</v>
      </c>
      <c r="D133" s="7" t="str">
        <f t="shared" si="18"/>
        <v>048</v>
      </c>
      <c r="E133" s="7">
        <f t="shared" si="18"/>
        <v>2021</v>
      </c>
      <c r="F133" s="7" t="str">
        <f t="shared" si="18"/>
        <v>ATIVA SERVIÇOS DE APOIO ADMINISTRATIVO EIRELI</v>
      </c>
      <c r="G133" s="7" t="str">
        <f t="shared" si="18"/>
        <v>22.778.636/0001-00</v>
      </c>
      <c r="H133" s="7" t="s">
        <v>207</v>
      </c>
      <c r="I133" s="7" t="str">
        <f>I131</f>
        <v>SUAPE/DFP</v>
      </c>
      <c r="J133" s="7" t="s">
        <v>25</v>
      </c>
      <c r="K133" s="7" t="s">
        <v>204</v>
      </c>
      <c r="L133" s="7" t="s">
        <v>27</v>
      </c>
      <c r="M133" s="7">
        <v>1236.43</v>
      </c>
      <c r="N133" s="7">
        <v>2975.94</v>
      </c>
      <c r="O133" s="130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21" t="s">
        <v>18</v>
      </c>
      <c r="B134" s="21" t="s">
        <v>18</v>
      </c>
      <c r="C134" s="21" t="s">
        <v>208</v>
      </c>
      <c r="D134" s="21" t="s">
        <v>209</v>
      </c>
      <c r="E134" s="21">
        <v>2018</v>
      </c>
      <c r="F134" s="21" t="s">
        <v>210</v>
      </c>
      <c r="G134" s="21" t="s">
        <v>211</v>
      </c>
      <c r="H134" s="21" t="s">
        <v>212</v>
      </c>
      <c r="I134" s="21" t="s">
        <v>692</v>
      </c>
      <c r="J134" s="21" t="s">
        <v>216</v>
      </c>
      <c r="K134" s="21" t="s">
        <v>26</v>
      </c>
      <c r="L134" s="21" t="s">
        <v>217</v>
      </c>
      <c r="M134" s="21">
        <v>2337.65</v>
      </c>
      <c r="N134" s="21">
        <v>4670.6377900000007</v>
      </c>
      <c r="O134" s="138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tr">
        <f t="shared" ref="A135:G146" si="19">A134</f>
        <v>Suape</v>
      </c>
      <c r="B135" s="21" t="str">
        <f t="shared" si="19"/>
        <v>Suape</v>
      </c>
      <c r="C135" s="21" t="str">
        <f t="shared" si="19"/>
        <v>Operação e manutenção de Centro de Prontidão Ambiental</v>
      </c>
      <c r="D135" s="21" t="str">
        <f t="shared" si="19"/>
        <v>023</v>
      </c>
      <c r="E135" s="21">
        <f t="shared" si="19"/>
        <v>2018</v>
      </c>
      <c r="F135" s="21" t="str">
        <f t="shared" si="19"/>
        <v>BRASBUNKER PARTICIPAÇÕES S/A</v>
      </c>
      <c r="G135" s="21" t="str">
        <f t="shared" si="19"/>
        <v>04.931.019/0001-02</v>
      </c>
      <c r="H135" s="21" t="s">
        <v>215</v>
      </c>
      <c r="I135" s="21" t="s">
        <v>692</v>
      </c>
      <c r="J135" s="21" t="s">
        <v>697</v>
      </c>
      <c r="K135" s="21" t="s">
        <v>26</v>
      </c>
      <c r="L135" s="21" t="s">
        <v>27</v>
      </c>
      <c r="M135" s="21">
        <v>9645.4500000000007</v>
      </c>
      <c r="N135" s="21">
        <v>17010.072870000004</v>
      </c>
      <c r="O135" s="138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si="19"/>
        <v>Suape</v>
      </c>
      <c r="B136" s="21" t="str">
        <f t="shared" si="19"/>
        <v>Suape</v>
      </c>
      <c r="C136" s="21" t="str">
        <f t="shared" si="19"/>
        <v>Operação e manutenção de Centro de Prontidão Ambiental</v>
      </c>
      <c r="D136" s="21" t="str">
        <f t="shared" si="19"/>
        <v>023</v>
      </c>
      <c r="E136" s="21">
        <f t="shared" si="19"/>
        <v>2018</v>
      </c>
      <c r="F136" s="21" t="str">
        <f t="shared" si="19"/>
        <v>BRASBUNKER PARTICIPAÇÕES S/A</v>
      </c>
      <c r="G136" s="21" t="str">
        <f t="shared" si="19"/>
        <v>04.931.019/0001-02</v>
      </c>
      <c r="H136" s="21" t="s">
        <v>218</v>
      </c>
      <c r="I136" s="21" t="s">
        <v>692</v>
      </c>
      <c r="J136" s="21" t="s">
        <v>216</v>
      </c>
      <c r="K136" s="21" t="s">
        <v>26</v>
      </c>
      <c r="L136" s="21" t="s">
        <v>217</v>
      </c>
      <c r="M136" s="21">
        <v>2385.92</v>
      </c>
      <c r="N136" s="21">
        <v>4739.7941120000005</v>
      </c>
      <c r="O136" s="138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19"/>
        <v>Suape</v>
      </c>
      <c r="B137" s="21" t="str">
        <f t="shared" si="19"/>
        <v>Suape</v>
      </c>
      <c r="C137" s="21" t="str">
        <f t="shared" si="19"/>
        <v>Operação e manutenção de Centro de Prontidão Ambiental</v>
      </c>
      <c r="D137" s="21" t="str">
        <f t="shared" si="19"/>
        <v>023</v>
      </c>
      <c r="E137" s="21">
        <f t="shared" si="19"/>
        <v>2018</v>
      </c>
      <c r="F137" s="21" t="str">
        <f t="shared" si="19"/>
        <v>BRASBUNKER PARTICIPAÇÕES S/A</v>
      </c>
      <c r="G137" s="21" t="str">
        <f t="shared" si="19"/>
        <v>04.931.019/0001-02</v>
      </c>
      <c r="H137" s="21" t="s">
        <v>220</v>
      </c>
      <c r="I137" s="21" t="s">
        <v>692</v>
      </c>
      <c r="J137" s="21" t="s">
        <v>233</v>
      </c>
      <c r="K137" s="21" t="s">
        <v>26</v>
      </c>
      <c r="L137" s="21" t="s">
        <v>27</v>
      </c>
      <c r="M137" s="21">
        <v>2162.9899999999998</v>
      </c>
      <c r="N137" s="21">
        <v>4396.6661139999997</v>
      </c>
      <c r="O137" s="138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19"/>
        <v>Suape</v>
      </c>
      <c r="B138" s="21" t="str">
        <f t="shared" si="19"/>
        <v>Suape</v>
      </c>
      <c r="C138" s="21" t="str">
        <f t="shared" si="19"/>
        <v>Operação e manutenção de Centro de Prontidão Ambiental</v>
      </c>
      <c r="D138" s="21" t="str">
        <f t="shared" si="19"/>
        <v>023</v>
      </c>
      <c r="E138" s="21">
        <f t="shared" si="19"/>
        <v>2018</v>
      </c>
      <c r="F138" s="21" t="str">
        <f t="shared" si="19"/>
        <v>BRASBUNKER PARTICIPAÇÕES S/A</v>
      </c>
      <c r="G138" s="21" t="str">
        <f t="shared" si="19"/>
        <v>04.931.019/0001-02</v>
      </c>
      <c r="H138" s="21" t="s">
        <v>221</v>
      </c>
      <c r="I138" s="21" t="s">
        <v>692</v>
      </c>
      <c r="J138" s="21" t="s">
        <v>216</v>
      </c>
      <c r="K138" s="21" t="s">
        <v>26</v>
      </c>
      <c r="L138" s="21" t="s">
        <v>217</v>
      </c>
      <c r="M138" s="21">
        <v>2180.31</v>
      </c>
      <c r="N138" s="21">
        <v>4423.8342659999998</v>
      </c>
      <c r="O138" s="138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19"/>
        <v>Suape</v>
      </c>
      <c r="B139" s="21" t="str">
        <f t="shared" si="19"/>
        <v>Suape</v>
      </c>
      <c r="C139" s="21" t="str">
        <f t="shared" si="19"/>
        <v>Operação e manutenção de Centro de Prontidão Ambiental</v>
      </c>
      <c r="D139" s="21" t="str">
        <f t="shared" si="19"/>
        <v>023</v>
      </c>
      <c r="E139" s="21">
        <f t="shared" si="19"/>
        <v>2018</v>
      </c>
      <c r="F139" s="21" t="str">
        <f t="shared" si="19"/>
        <v>BRASBUNKER PARTICIPAÇÕES S/A</v>
      </c>
      <c r="G139" s="21" t="str">
        <f t="shared" si="19"/>
        <v>04.931.019/0001-02</v>
      </c>
      <c r="H139" s="21" t="s">
        <v>222</v>
      </c>
      <c r="I139" s="21" t="s">
        <v>692</v>
      </c>
      <c r="J139" s="21" t="s">
        <v>698</v>
      </c>
      <c r="K139" s="21" t="s">
        <v>26</v>
      </c>
      <c r="L139" s="21" t="s">
        <v>217</v>
      </c>
      <c r="M139" s="21">
        <v>2409.17</v>
      </c>
      <c r="N139" s="21">
        <v>4980.8840620000001</v>
      </c>
      <c r="O139" s="138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19"/>
        <v>Suape</v>
      </c>
      <c r="B140" s="21" t="str">
        <f t="shared" si="19"/>
        <v>Suape</v>
      </c>
      <c r="C140" s="21" t="str">
        <f t="shared" si="19"/>
        <v>Operação e manutenção de Centro de Prontidão Ambiental</v>
      </c>
      <c r="D140" s="21" t="str">
        <f t="shared" si="19"/>
        <v>023</v>
      </c>
      <c r="E140" s="21">
        <f t="shared" si="19"/>
        <v>2018</v>
      </c>
      <c r="F140" s="21" t="str">
        <f t="shared" si="19"/>
        <v>BRASBUNKER PARTICIPAÇÕES S/A</v>
      </c>
      <c r="G140" s="21" t="str">
        <f t="shared" si="19"/>
        <v>04.931.019/0001-02</v>
      </c>
      <c r="H140" s="21" t="s">
        <v>223</v>
      </c>
      <c r="I140" s="21" t="s">
        <v>692</v>
      </c>
      <c r="J140" s="21" t="s">
        <v>216</v>
      </c>
      <c r="K140" s="21" t="s">
        <v>26</v>
      </c>
      <c r="L140" s="21" t="s">
        <v>217</v>
      </c>
      <c r="M140" s="21">
        <v>2180.31</v>
      </c>
      <c r="N140" s="21">
        <v>4423.8342659999998</v>
      </c>
      <c r="O140" s="138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19"/>
        <v>Suape</v>
      </c>
      <c r="B141" s="21" t="str">
        <f t="shared" si="19"/>
        <v>Suape</v>
      </c>
      <c r="C141" s="21" t="str">
        <f t="shared" si="19"/>
        <v>Operação e manutenção de Centro de Prontidão Ambiental</v>
      </c>
      <c r="D141" s="21" t="str">
        <f t="shared" si="19"/>
        <v>023</v>
      </c>
      <c r="E141" s="21">
        <f t="shared" si="19"/>
        <v>2018</v>
      </c>
      <c r="F141" s="21" t="str">
        <f t="shared" si="19"/>
        <v>BRASBUNKER PARTICIPAÇÕES S/A</v>
      </c>
      <c r="G141" s="21" t="str">
        <f t="shared" si="19"/>
        <v>04.931.019/0001-02</v>
      </c>
      <c r="H141" s="21" t="s">
        <v>224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2180.31</v>
      </c>
      <c r="N141" s="21">
        <v>4170.8342659999998</v>
      </c>
      <c r="O141" s="138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19"/>
        <v>Suape</v>
      </c>
      <c r="B142" s="21" t="str">
        <f t="shared" si="19"/>
        <v>Suape</v>
      </c>
      <c r="C142" s="21" t="str">
        <f t="shared" si="19"/>
        <v>Operação e manutenção de Centro de Prontidão Ambiental</v>
      </c>
      <c r="D142" s="21" t="str">
        <f t="shared" si="19"/>
        <v>023</v>
      </c>
      <c r="E142" s="21">
        <f t="shared" si="19"/>
        <v>2018</v>
      </c>
      <c r="F142" s="21" t="str">
        <f t="shared" si="19"/>
        <v>BRASBUNKER PARTICIPAÇÕES S/A</v>
      </c>
      <c r="G142" s="21" t="str">
        <f t="shared" si="19"/>
        <v>04.931.019/0001-02</v>
      </c>
      <c r="H142" s="21" t="s">
        <v>225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2180.31</v>
      </c>
      <c r="N142" s="21">
        <v>4423.8342659999998</v>
      </c>
      <c r="O142" s="138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19"/>
        <v>Suape</v>
      </c>
      <c r="B143" s="21" t="str">
        <f t="shared" si="19"/>
        <v>Suape</v>
      </c>
      <c r="C143" s="21" t="str">
        <f t="shared" si="19"/>
        <v>Operação e manutenção de Centro de Prontidão Ambiental</v>
      </c>
      <c r="D143" s="21" t="str">
        <f t="shared" si="19"/>
        <v>023</v>
      </c>
      <c r="E143" s="21">
        <f t="shared" si="19"/>
        <v>2018</v>
      </c>
      <c r="F143" s="21" t="str">
        <f t="shared" si="19"/>
        <v>BRASBUNKER PARTICIPAÇÕES S/A</v>
      </c>
      <c r="G143" s="21" t="str">
        <f t="shared" si="19"/>
        <v>04.931.019/0001-02</v>
      </c>
      <c r="H143" s="21" t="s">
        <v>226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2180.31</v>
      </c>
      <c r="N143" s="21">
        <v>4423.8342659999998</v>
      </c>
      <c r="O143" s="138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 t="str">
        <f t="shared" si="19"/>
        <v>Suape</v>
      </c>
      <c r="B144" s="21" t="str">
        <f t="shared" si="19"/>
        <v>Suape</v>
      </c>
      <c r="C144" s="21" t="str">
        <f t="shared" si="19"/>
        <v>Operação e manutenção de Centro de Prontidão Ambiental</v>
      </c>
      <c r="D144" s="21" t="str">
        <f t="shared" si="19"/>
        <v>023</v>
      </c>
      <c r="E144" s="21">
        <f t="shared" si="19"/>
        <v>2018</v>
      </c>
      <c r="F144" s="21" t="str">
        <f t="shared" si="19"/>
        <v>BRASBUNKER PARTICIPAÇÕES S/A</v>
      </c>
      <c r="G144" s="21" t="str">
        <f t="shared" si="19"/>
        <v>04.931.019/0001-02</v>
      </c>
      <c r="H144" s="21" t="s">
        <v>227</v>
      </c>
      <c r="I144" s="21" t="s">
        <v>692</v>
      </c>
      <c r="J144" s="21" t="s">
        <v>216</v>
      </c>
      <c r="K144" s="21" t="s">
        <v>26</v>
      </c>
      <c r="L144" s="21" t="s">
        <v>217</v>
      </c>
      <c r="M144" s="21">
        <v>2180.31</v>
      </c>
      <c r="N144" s="21">
        <v>4423.8342659999998</v>
      </c>
      <c r="O144" s="138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 t="str">
        <f t="shared" si="19"/>
        <v>Suape</v>
      </c>
      <c r="B145" s="21" t="str">
        <f t="shared" si="19"/>
        <v>Suape</v>
      </c>
      <c r="C145" s="21" t="str">
        <f t="shared" si="19"/>
        <v>Operação e manutenção de Centro de Prontidão Ambiental</v>
      </c>
      <c r="D145" s="21" t="str">
        <f t="shared" si="19"/>
        <v>023</v>
      </c>
      <c r="E145" s="21">
        <f t="shared" si="19"/>
        <v>2018</v>
      </c>
      <c r="F145" s="21" t="str">
        <f t="shared" si="19"/>
        <v>BRASBUNKER PARTICIPAÇÕES S/A</v>
      </c>
      <c r="G145" s="21" t="str">
        <f t="shared" si="19"/>
        <v>04.931.019/0001-02</v>
      </c>
      <c r="H145" s="21" t="s">
        <v>228</v>
      </c>
      <c r="I145" s="21" t="s">
        <v>692</v>
      </c>
      <c r="J145" s="21" t="s">
        <v>216</v>
      </c>
      <c r="K145" s="21" t="s">
        <v>26</v>
      </c>
      <c r="L145" s="21" t="s">
        <v>217</v>
      </c>
      <c r="M145" s="21">
        <v>2180.31</v>
      </c>
      <c r="N145" s="21">
        <v>4423.8342659999998</v>
      </c>
      <c r="O145" s="138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/>
      <c r="B146" s="21" t="str">
        <f t="shared" si="19"/>
        <v>Suape</v>
      </c>
      <c r="C146" s="21" t="str">
        <f t="shared" si="19"/>
        <v>Operação e manutenção de Centro de Prontidão Ambiental</v>
      </c>
      <c r="D146" s="21" t="str">
        <f t="shared" si="19"/>
        <v>023</v>
      </c>
      <c r="E146" s="21">
        <f t="shared" si="19"/>
        <v>2018</v>
      </c>
      <c r="F146" s="21" t="str">
        <f t="shared" si="19"/>
        <v>BRASBUNKER PARTICIPAÇÕES S/A</v>
      </c>
      <c r="G146" s="21" t="str">
        <f t="shared" si="19"/>
        <v>04.931.019/0001-02</v>
      </c>
      <c r="H146" s="21" t="s">
        <v>229</v>
      </c>
      <c r="I146" s="21" t="s">
        <v>692</v>
      </c>
      <c r="J146" s="21" t="s">
        <v>698</v>
      </c>
      <c r="K146" s="21" t="s">
        <v>26</v>
      </c>
      <c r="L146" s="21" t="s">
        <v>217</v>
      </c>
      <c r="M146" s="21">
        <v>2409.17</v>
      </c>
      <c r="N146" s="21">
        <v>5235.9740620000002</v>
      </c>
      <c r="O146" s="138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 t="str">
        <f t="shared" ref="A147:G147" si="20">A145</f>
        <v>Suape</v>
      </c>
      <c r="B147" s="21" t="str">
        <f t="shared" si="20"/>
        <v>Suape</v>
      </c>
      <c r="C147" s="21" t="str">
        <f t="shared" si="20"/>
        <v>Operação e manutenção de Centro de Prontidão Ambiental</v>
      </c>
      <c r="D147" s="21" t="str">
        <f t="shared" si="20"/>
        <v>023</v>
      </c>
      <c r="E147" s="21">
        <f t="shared" si="20"/>
        <v>2018</v>
      </c>
      <c r="F147" s="21" t="str">
        <f t="shared" si="20"/>
        <v>BRASBUNKER PARTICIPAÇÕES S/A</v>
      </c>
      <c r="G147" s="21" t="str">
        <f t="shared" si="20"/>
        <v>04.931.019/0001-02</v>
      </c>
      <c r="H147" s="21" t="s">
        <v>230</v>
      </c>
      <c r="I147" s="21" t="s">
        <v>692</v>
      </c>
      <c r="J147" s="21" t="s">
        <v>216</v>
      </c>
      <c r="K147" s="21" t="s">
        <v>26</v>
      </c>
      <c r="L147" s="21" t="s">
        <v>217</v>
      </c>
      <c r="M147" s="21">
        <v>2180.31</v>
      </c>
      <c r="N147" s="21">
        <v>4424.8342659999998</v>
      </c>
      <c r="O147" s="138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ref="A148:G150" si="21">A147</f>
        <v>Suape</v>
      </c>
      <c r="B148" s="21" t="str">
        <f t="shared" si="21"/>
        <v>Suape</v>
      </c>
      <c r="C148" s="21" t="str">
        <f t="shared" si="21"/>
        <v>Operação e manutenção de Centro de Prontidão Ambiental</v>
      </c>
      <c r="D148" s="21" t="str">
        <f t="shared" si="21"/>
        <v>023</v>
      </c>
      <c r="E148" s="21">
        <f t="shared" si="21"/>
        <v>2018</v>
      </c>
      <c r="F148" s="21" t="str">
        <f t="shared" si="21"/>
        <v>BRASBUNKER PARTICIPAÇÕES S/A</v>
      </c>
      <c r="G148" s="21" t="str">
        <f t="shared" si="21"/>
        <v>04.931.019/0001-02</v>
      </c>
      <c r="H148" s="21" t="s">
        <v>231</v>
      </c>
      <c r="I148" s="21" t="s">
        <v>692</v>
      </c>
      <c r="J148" s="21" t="s">
        <v>216</v>
      </c>
      <c r="K148" s="21" t="s">
        <v>26</v>
      </c>
      <c r="L148" s="21" t="s">
        <v>217</v>
      </c>
      <c r="M148" s="21">
        <v>2180.31</v>
      </c>
      <c r="N148" s="21">
        <v>4423.8342659999998</v>
      </c>
      <c r="O148" s="138"/>
      <c r="P148" s="2"/>
      <c r="Q148" s="2"/>
      <c r="R148" s="2"/>
      <c r="S148" s="2"/>
      <c r="T148" s="2"/>
      <c r="U148" s="2"/>
      <c r="V148" s="2"/>
      <c r="W148" s="2"/>
    </row>
    <row r="149" spans="1:23" ht="30">
      <c r="A149" s="21" t="str">
        <f t="shared" si="21"/>
        <v>Suape</v>
      </c>
      <c r="B149" s="21" t="str">
        <f t="shared" si="21"/>
        <v>Suape</v>
      </c>
      <c r="C149" s="21" t="str">
        <f t="shared" si="21"/>
        <v>Operação e manutenção de Centro de Prontidão Ambiental</v>
      </c>
      <c r="D149" s="21" t="str">
        <f t="shared" si="21"/>
        <v>023</v>
      </c>
      <c r="E149" s="21">
        <f t="shared" si="21"/>
        <v>2018</v>
      </c>
      <c r="F149" s="21" t="str">
        <f t="shared" si="21"/>
        <v>BRASBUNKER PARTICIPAÇÕES S/A</v>
      </c>
      <c r="G149" s="21" t="str">
        <f t="shared" si="21"/>
        <v>04.931.019/0001-02</v>
      </c>
      <c r="H149" s="21" t="s">
        <v>232</v>
      </c>
      <c r="I149" s="21" t="s">
        <v>692</v>
      </c>
      <c r="J149" s="21" t="s">
        <v>216</v>
      </c>
      <c r="K149" s="21" t="s">
        <v>26</v>
      </c>
      <c r="L149" s="21" t="s">
        <v>217</v>
      </c>
      <c r="M149" s="21">
        <v>2180.31</v>
      </c>
      <c r="N149" s="21">
        <v>4424.8342659999998</v>
      </c>
      <c r="O149" s="138"/>
      <c r="P149" s="2"/>
      <c r="Q149" s="2"/>
      <c r="R149" s="2"/>
      <c r="S149" s="2"/>
      <c r="T149" s="2"/>
      <c r="U149" s="2"/>
      <c r="V149" s="2"/>
      <c r="W149" s="2"/>
    </row>
    <row r="150" spans="1:23" ht="30">
      <c r="A150" s="21" t="str">
        <f t="shared" si="21"/>
        <v>Suape</v>
      </c>
      <c r="B150" s="21" t="str">
        <f t="shared" si="21"/>
        <v>Suape</v>
      </c>
      <c r="C150" s="21" t="str">
        <f t="shared" si="21"/>
        <v>Operação e manutenção de Centro de Prontidão Ambiental</v>
      </c>
      <c r="D150" s="21" t="str">
        <f t="shared" si="21"/>
        <v>023</v>
      </c>
      <c r="E150" s="21">
        <f t="shared" si="21"/>
        <v>2018</v>
      </c>
      <c r="F150" s="21" t="str">
        <f t="shared" si="21"/>
        <v>BRASBUNKER PARTICIPAÇÕES S/A</v>
      </c>
      <c r="G150" s="21" t="str">
        <f t="shared" si="21"/>
        <v>04.931.019/0001-02</v>
      </c>
      <c r="H150" s="21" t="s">
        <v>715</v>
      </c>
      <c r="I150" s="21" t="s">
        <v>692</v>
      </c>
      <c r="J150" s="21" t="s">
        <v>698</v>
      </c>
      <c r="K150" s="21" t="s">
        <v>26</v>
      </c>
      <c r="L150" s="21" t="s">
        <v>217</v>
      </c>
      <c r="M150" s="21">
        <v>2409.17</v>
      </c>
      <c r="N150" s="21">
        <v>4980.8840620000001</v>
      </c>
      <c r="O150" s="138"/>
      <c r="P150" s="2"/>
      <c r="Q150" s="2"/>
      <c r="R150" s="2"/>
      <c r="S150" s="2"/>
      <c r="T150" s="2"/>
      <c r="U150" s="2"/>
      <c r="V150" s="2"/>
      <c r="W150" s="2"/>
    </row>
    <row r="151" spans="1:23" ht="90">
      <c r="A151" s="29" t="str">
        <f>A149</f>
        <v>Suape</v>
      </c>
      <c r="B151" s="29" t="str">
        <f>B149</f>
        <v>Suape</v>
      </c>
      <c r="C151" s="29" t="s">
        <v>234</v>
      </c>
      <c r="D151" s="29" t="s">
        <v>235</v>
      </c>
      <c r="E151" s="29">
        <v>2020</v>
      </c>
      <c r="F151" s="29" t="s">
        <v>236</v>
      </c>
      <c r="G151" s="29" t="s">
        <v>237</v>
      </c>
      <c r="H151" s="29" t="s">
        <v>238</v>
      </c>
      <c r="I151" s="29" t="s">
        <v>239</v>
      </c>
      <c r="J151" s="29" t="s">
        <v>240</v>
      </c>
      <c r="K151" s="29" t="s">
        <v>241</v>
      </c>
      <c r="L151" s="29" t="s">
        <v>27</v>
      </c>
      <c r="M151" s="29">
        <v>1780.87</v>
      </c>
      <c r="N151" s="29">
        <v>4716.63</v>
      </c>
      <c r="O151" s="137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7" t="str">
        <f t="shared" ref="A152:G166" si="22">A151</f>
        <v>Suape</v>
      </c>
      <c r="B152" s="7" t="str">
        <f t="shared" si="22"/>
        <v>Suape</v>
      </c>
      <c r="C152" s="7" t="str">
        <f t="shared" si="22"/>
        <v>SERVIÇO DE PONTIDÃO PARA ATENDIMENTO A VÍTIMAS DE ACIDENTES E MAL SUBTO, NA ÁREA PORTUÁRIA DE SUAPE, COM AMBULÂNCIA E EQUIPE, COMPOSTA POR CONDUTOR E TÉCNICO  24H.</v>
      </c>
      <c r="D152" s="7" t="str">
        <f t="shared" si="22"/>
        <v>046</v>
      </c>
      <c r="E152" s="7">
        <f t="shared" si="22"/>
        <v>2020</v>
      </c>
      <c r="F152" s="7" t="str">
        <f t="shared" si="22"/>
        <v>MED MAIS SOLUÇÕES EM SERVIÇOS ESPECIAIS EIRELI</v>
      </c>
      <c r="G152" s="7" t="str">
        <f t="shared" si="22"/>
        <v>09.557.452/0001-43</v>
      </c>
      <c r="H152" s="7" t="s">
        <v>242</v>
      </c>
      <c r="I152" s="7" t="str">
        <f t="shared" ref="I152:I158" si="23">I151</f>
        <v xml:space="preserve"> SUAPE/DMS</v>
      </c>
      <c r="J152" s="7" t="s">
        <v>243</v>
      </c>
      <c r="K152" s="7" t="s">
        <v>241</v>
      </c>
      <c r="L152" s="7" t="s">
        <v>27</v>
      </c>
      <c r="M152" s="7">
        <v>2073.85</v>
      </c>
      <c r="N152" s="7">
        <v>5084.5</v>
      </c>
      <c r="O152" s="137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si="22"/>
        <v>Suape</v>
      </c>
      <c r="B153" s="7" t="str">
        <f t="shared" si="22"/>
        <v>Suape</v>
      </c>
      <c r="C153" s="7" t="str">
        <f t="shared" si="22"/>
        <v>SERVIÇO DE PONTIDÃO PARA ATENDIMENTO A VÍTIMAS DE ACIDENTES E MAL SUBTO, NA ÁREA PORTUÁRIA DE SUAPE, COM AMBULÂNCIA E EQUIPE, COMPOSTA POR CONDUTOR E TÉCNICO  24H.</v>
      </c>
      <c r="D153" s="7" t="str">
        <f t="shared" si="22"/>
        <v>046</v>
      </c>
      <c r="E153" s="7">
        <f t="shared" si="22"/>
        <v>2020</v>
      </c>
      <c r="F153" s="7" t="str">
        <f t="shared" si="22"/>
        <v>MED MAIS SOLUÇÕES EM SERVIÇOS ESPECIAIS EIRELI</v>
      </c>
      <c r="G153" s="7" t="str">
        <f t="shared" si="22"/>
        <v>09.557.452/0001-43</v>
      </c>
      <c r="H153" s="7" t="s">
        <v>244</v>
      </c>
      <c r="I153" s="7" t="str">
        <f t="shared" si="23"/>
        <v xml:space="preserve"> SUAPE/DMS</v>
      </c>
      <c r="J153" s="7" t="s">
        <v>243</v>
      </c>
      <c r="K153" s="7" t="s">
        <v>241</v>
      </c>
      <c r="L153" s="7" t="s">
        <v>245</v>
      </c>
      <c r="M153" s="7">
        <v>1013.55</v>
      </c>
      <c r="N153" s="7">
        <v>5084.5</v>
      </c>
      <c r="O153" s="137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22"/>
        <v>Suape</v>
      </c>
      <c r="B154" s="7" t="str">
        <f t="shared" si="22"/>
        <v>Suape</v>
      </c>
      <c r="C154" s="7" t="str">
        <f t="shared" si="22"/>
        <v>SERVIÇO DE PONTIDÃO PARA ATENDIMENTO A VÍTIMAS DE ACIDENTES E MAL SUBTO, NA ÁREA PORTUÁRIA DE SUAPE, COM AMBULÂNCIA E EQUIPE, COMPOSTA POR CONDUTOR E TÉCNICO  24H.</v>
      </c>
      <c r="D154" s="7" t="str">
        <f t="shared" si="22"/>
        <v>046</v>
      </c>
      <c r="E154" s="7">
        <f t="shared" si="22"/>
        <v>2020</v>
      </c>
      <c r="F154" s="7" t="str">
        <f t="shared" si="22"/>
        <v>MED MAIS SOLUÇÕES EM SERVIÇOS ESPECIAIS EIRELI</v>
      </c>
      <c r="G154" s="7" t="str">
        <f t="shared" si="22"/>
        <v>09.557.452/0001-43</v>
      </c>
      <c r="H154" s="7" t="s">
        <v>246</v>
      </c>
      <c r="I154" s="7" t="str">
        <f t="shared" si="23"/>
        <v xml:space="preserve"> SUAPE/DMS</v>
      </c>
      <c r="J154" s="7" t="s">
        <v>240</v>
      </c>
      <c r="K154" s="7" t="s">
        <v>241</v>
      </c>
      <c r="L154" s="7" t="s">
        <v>27</v>
      </c>
      <c r="M154" s="7">
        <v>1724.4</v>
      </c>
      <c r="N154" s="7">
        <v>5294.01</v>
      </c>
      <c r="O154" s="137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22"/>
        <v>Suape</v>
      </c>
      <c r="B155" s="7" t="str">
        <f t="shared" si="22"/>
        <v>Suape</v>
      </c>
      <c r="C155" s="7" t="str">
        <f t="shared" si="22"/>
        <v>SERVIÇO DE PONTIDÃO PARA ATENDIMENTO A VÍTIMAS DE ACIDENTES E MAL SUBTO, NA ÁREA PORTUÁRIA DE SUAPE, COM AMBULÂNCIA E EQUIPE, COMPOSTA POR CONDUTOR E TÉCNICO  24H.</v>
      </c>
      <c r="D155" s="7" t="str">
        <f t="shared" si="22"/>
        <v>046</v>
      </c>
      <c r="E155" s="7">
        <f t="shared" si="22"/>
        <v>2020</v>
      </c>
      <c r="F155" s="7" t="str">
        <f t="shared" si="22"/>
        <v>MED MAIS SOLUÇÕES EM SERVIÇOS ESPECIAIS EIRELI</v>
      </c>
      <c r="G155" s="7" t="str">
        <f t="shared" si="22"/>
        <v>09.557.452/0001-43</v>
      </c>
      <c r="H155" s="7" t="s">
        <v>247</v>
      </c>
      <c r="I155" s="7" t="str">
        <f t="shared" si="23"/>
        <v xml:space="preserve"> SUAPE/DMS</v>
      </c>
      <c r="J155" s="7" t="s">
        <v>243</v>
      </c>
      <c r="K155" s="7" t="s">
        <v>241</v>
      </c>
      <c r="L155" s="7" t="s">
        <v>27</v>
      </c>
      <c r="M155" s="7">
        <v>2464.86</v>
      </c>
      <c r="N155" s="7">
        <v>4716.63</v>
      </c>
      <c r="O155" s="137"/>
      <c r="P155" s="2"/>
      <c r="Q155" s="2"/>
      <c r="R155" s="2"/>
      <c r="S155" s="2"/>
      <c r="T155" s="2"/>
      <c r="U155" s="2"/>
      <c r="V155" s="2"/>
      <c r="W155" s="2"/>
    </row>
    <row r="156" spans="1:23" ht="90">
      <c r="A156" s="7" t="str">
        <f t="shared" si="22"/>
        <v>Suape</v>
      </c>
      <c r="B156" s="7" t="str">
        <f t="shared" si="22"/>
        <v>Suape</v>
      </c>
      <c r="C156" s="7" t="str">
        <f t="shared" si="22"/>
        <v>SERVIÇO DE PONTIDÃO PARA ATENDIMENTO A VÍTIMAS DE ACIDENTES E MAL SUBTO, NA ÁREA PORTUÁRIA DE SUAPE, COM AMBULÂNCIA E EQUIPE, COMPOSTA POR CONDUTOR E TÉCNICO  24H.</v>
      </c>
      <c r="D156" s="7" t="str">
        <f t="shared" si="22"/>
        <v>046</v>
      </c>
      <c r="E156" s="7">
        <f t="shared" si="22"/>
        <v>2020</v>
      </c>
      <c r="F156" s="7" t="str">
        <f t="shared" si="22"/>
        <v>MED MAIS SOLUÇÕES EM SERVIÇOS ESPECIAIS EIRELI</v>
      </c>
      <c r="G156" s="7" t="str">
        <f t="shared" si="22"/>
        <v>09.557.452/0001-43</v>
      </c>
      <c r="H156" s="7" t="s">
        <v>248</v>
      </c>
      <c r="I156" s="7" t="str">
        <f t="shared" si="23"/>
        <v xml:space="preserve"> SUAPE/DMS</v>
      </c>
      <c r="J156" s="7" t="s">
        <v>240</v>
      </c>
      <c r="K156" s="7" t="s">
        <v>241</v>
      </c>
      <c r="L156" s="7" t="s">
        <v>245</v>
      </c>
      <c r="M156" s="7">
        <v>1817.93</v>
      </c>
      <c r="N156" s="7">
        <v>5084.5</v>
      </c>
      <c r="O156" s="137"/>
      <c r="P156" s="2"/>
      <c r="Q156" s="2"/>
      <c r="R156" s="2"/>
      <c r="S156" s="2"/>
      <c r="T156" s="2"/>
      <c r="U156" s="2"/>
      <c r="V156" s="2"/>
      <c r="W156" s="2"/>
    </row>
    <row r="157" spans="1:23" ht="90">
      <c r="A157" s="7" t="str">
        <f t="shared" si="22"/>
        <v>Suape</v>
      </c>
      <c r="B157" s="7" t="str">
        <f t="shared" si="22"/>
        <v>Suape</v>
      </c>
      <c r="C157" s="7" t="str">
        <f t="shared" si="22"/>
        <v>SERVIÇO DE PONTIDÃO PARA ATENDIMENTO A VÍTIMAS DE ACIDENTES E MAL SUBTO, NA ÁREA PORTUÁRIA DE SUAPE, COM AMBULÂNCIA E EQUIPE, COMPOSTA POR CONDUTOR E TÉCNICO  24H.</v>
      </c>
      <c r="D157" s="7" t="str">
        <f t="shared" si="22"/>
        <v>046</v>
      </c>
      <c r="E157" s="7">
        <f t="shared" si="22"/>
        <v>2020</v>
      </c>
      <c r="F157" s="7" t="str">
        <f t="shared" si="22"/>
        <v>MED MAIS SOLUÇÕES EM SERVIÇOS ESPECIAIS EIRELI</v>
      </c>
      <c r="G157" s="7" t="str">
        <f t="shared" si="22"/>
        <v>09.557.452/0001-43</v>
      </c>
      <c r="H157" s="7" t="s">
        <v>249</v>
      </c>
      <c r="I157" s="7" t="str">
        <f t="shared" si="23"/>
        <v xml:space="preserve"> SUAPE/DMS</v>
      </c>
      <c r="J157" s="7" t="s">
        <v>240</v>
      </c>
      <c r="K157" s="7" t="s">
        <v>241</v>
      </c>
      <c r="L157" s="7" t="s">
        <v>245</v>
      </c>
      <c r="M157" s="7">
        <v>3276.46</v>
      </c>
      <c r="N157" s="7">
        <v>5084.5</v>
      </c>
      <c r="O157" s="137"/>
      <c r="P157" s="2"/>
      <c r="Q157" s="2"/>
      <c r="R157" s="2"/>
      <c r="S157" s="2"/>
      <c r="T157" s="2"/>
      <c r="U157" s="2"/>
      <c r="V157" s="2"/>
      <c r="W157" s="2"/>
    </row>
    <row r="158" spans="1:23" ht="90">
      <c r="A158" s="7" t="str">
        <f t="shared" si="22"/>
        <v>Suape</v>
      </c>
      <c r="B158" s="7" t="str">
        <f t="shared" si="22"/>
        <v>Suape</v>
      </c>
      <c r="C158" s="7" t="str">
        <f t="shared" si="22"/>
        <v>SERVIÇO DE PONTIDÃO PARA ATENDIMENTO A VÍTIMAS DE ACIDENTES E MAL SUBTO, NA ÁREA PORTUÁRIA DE SUAPE, COM AMBULÂNCIA E EQUIPE, COMPOSTA POR CONDUTOR E TÉCNICO  24H.</v>
      </c>
      <c r="D158" s="7" t="str">
        <f t="shared" si="22"/>
        <v>046</v>
      </c>
      <c r="E158" s="7">
        <f t="shared" si="22"/>
        <v>2020</v>
      </c>
      <c r="F158" s="7" t="str">
        <f t="shared" si="22"/>
        <v>MED MAIS SOLUÇÕES EM SERVIÇOS ESPECIAIS EIRELI</v>
      </c>
      <c r="G158" s="7" t="str">
        <f t="shared" si="22"/>
        <v>09.557.452/0001-43</v>
      </c>
      <c r="H158" s="7" t="s">
        <v>250</v>
      </c>
      <c r="I158" s="7" t="str">
        <f t="shared" si="23"/>
        <v xml:space="preserve"> SUAPE/DMS</v>
      </c>
      <c r="J158" s="7" t="s">
        <v>243</v>
      </c>
      <c r="K158" s="7" t="s">
        <v>241</v>
      </c>
      <c r="L158" s="7" t="s">
        <v>245</v>
      </c>
      <c r="M158" s="7">
        <v>3595.66</v>
      </c>
      <c r="N158" s="7">
        <v>5294.01</v>
      </c>
      <c r="O158" s="137"/>
      <c r="P158" s="2"/>
      <c r="Q158" s="2"/>
      <c r="R158" s="2"/>
      <c r="S158" s="2"/>
      <c r="T158" s="2"/>
      <c r="U158" s="2"/>
      <c r="V158" s="2"/>
      <c r="W158" s="2"/>
    </row>
    <row r="159" spans="1:23" ht="60">
      <c r="A159" s="21" t="str">
        <f t="shared" si="22"/>
        <v>Suape</v>
      </c>
      <c r="B159" s="21" t="str">
        <f t="shared" si="22"/>
        <v>Suape</v>
      </c>
      <c r="C159" s="21" t="s">
        <v>251</v>
      </c>
      <c r="D159" s="21" t="s">
        <v>252</v>
      </c>
      <c r="E159" s="21">
        <v>2019</v>
      </c>
      <c r="F159" s="21" t="s">
        <v>210</v>
      </c>
      <c r="G159" s="21" t="s">
        <v>211</v>
      </c>
      <c r="H159" s="21" t="s">
        <v>253</v>
      </c>
      <c r="I159" s="21" t="s">
        <v>692</v>
      </c>
      <c r="J159" s="21" t="s">
        <v>685</v>
      </c>
      <c r="K159" s="21" t="s">
        <v>26</v>
      </c>
      <c r="L159" s="21" t="s">
        <v>27</v>
      </c>
      <c r="M159" s="21">
        <v>4596.38</v>
      </c>
      <c r="N159" s="21">
        <v>8213.6816679999993</v>
      </c>
      <c r="O159" s="139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22"/>
        <v>Suape</v>
      </c>
      <c r="B160" s="21" t="str">
        <f t="shared" si="22"/>
        <v>Suape</v>
      </c>
      <c r="C160" s="21" t="str">
        <f t="shared" si="22"/>
        <v>Prontidão dedicado a primeira resposta em cenários emergencias e atividades proativas/preventivas em terra.</v>
      </c>
      <c r="D160" s="21" t="str">
        <f t="shared" si="22"/>
        <v>088</v>
      </c>
      <c r="E160" s="21">
        <f t="shared" si="22"/>
        <v>2019</v>
      </c>
      <c r="F160" s="21" t="str">
        <f t="shared" si="22"/>
        <v>BRASBUNKER PARTICIPAÇÕES S/A</v>
      </c>
      <c r="G160" s="21" t="str">
        <f t="shared" si="22"/>
        <v>04.931.019/0001-02</v>
      </c>
      <c r="H160" s="21" t="s">
        <v>255</v>
      </c>
      <c r="I160" s="21" t="s">
        <v>692</v>
      </c>
      <c r="J160" s="21" t="s">
        <v>216</v>
      </c>
      <c r="K160" s="21" t="s">
        <v>257</v>
      </c>
      <c r="L160" s="21" t="s">
        <v>258</v>
      </c>
      <c r="M160" s="21">
        <v>2180.31</v>
      </c>
      <c r="N160" s="21">
        <v>4423.8342659999998</v>
      </c>
      <c r="O160" s="139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22"/>
        <v>Suape</v>
      </c>
      <c r="B161" s="21" t="str">
        <f t="shared" si="22"/>
        <v>Suape</v>
      </c>
      <c r="C161" s="21" t="str">
        <f t="shared" si="22"/>
        <v>Prontidão dedicado a primeira resposta em cenários emergencias e atividades proativas/preventivas em terra.</v>
      </c>
      <c r="D161" s="21" t="str">
        <f t="shared" si="22"/>
        <v>088</v>
      </c>
      <c r="E161" s="21">
        <f t="shared" si="22"/>
        <v>2019</v>
      </c>
      <c r="F161" s="21" t="str">
        <f t="shared" si="22"/>
        <v>BRASBUNKER PARTICIPAÇÕES S/A</v>
      </c>
      <c r="G161" s="21" t="str">
        <f t="shared" si="22"/>
        <v>04.931.019/0001-02</v>
      </c>
      <c r="H161" s="21" t="s">
        <v>259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2180.31</v>
      </c>
      <c r="N161" s="21">
        <v>4423.8342659999998</v>
      </c>
      <c r="O161" s="139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22"/>
        <v>Suape</v>
      </c>
      <c r="B162" s="21" t="str">
        <f t="shared" si="22"/>
        <v>Suape</v>
      </c>
      <c r="C162" s="21" t="str">
        <f t="shared" si="22"/>
        <v>Prontidão dedicado a primeira resposta em cenários emergencias e atividades proativas/preventivas em terra.</v>
      </c>
      <c r="D162" s="21" t="str">
        <f t="shared" si="22"/>
        <v>088</v>
      </c>
      <c r="E162" s="21">
        <f t="shared" si="22"/>
        <v>2019</v>
      </c>
      <c r="F162" s="21" t="str">
        <f t="shared" si="22"/>
        <v>BRASBUNKER PARTICIPAÇÕES S/A</v>
      </c>
      <c r="G162" s="21" t="str">
        <f t="shared" si="22"/>
        <v>04.931.019/0001-02</v>
      </c>
      <c r="H162" s="21" t="s">
        <v>260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2180.31</v>
      </c>
      <c r="N162" s="21">
        <v>4423.8342659999998</v>
      </c>
      <c r="O162" s="139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22"/>
        <v>Suape</v>
      </c>
      <c r="B163" s="21" t="str">
        <f t="shared" si="22"/>
        <v>Suape</v>
      </c>
      <c r="C163" s="21" t="str">
        <f t="shared" si="22"/>
        <v>Prontidão dedicado a primeira resposta em cenários emergencias e atividades proativas/preventivas em terra.</v>
      </c>
      <c r="D163" s="21" t="str">
        <f t="shared" si="22"/>
        <v>088</v>
      </c>
      <c r="E163" s="21">
        <f t="shared" si="22"/>
        <v>2019</v>
      </c>
      <c r="F163" s="21" t="str">
        <f t="shared" si="22"/>
        <v>BRASBUNKER PARTICIPAÇÕES S/A</v>
      </c>
      <c r="G163" s="21" t="str">
        <f t="shared" si="22"/>
        <v>04.931.019/0001-02</v>
      </c>
      <c r="H163" s="21" t="s">
        <v>261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2180.31</v>
      </c>
      <c r="N163" s="21">
        <v>4423.8342659999998</v>
      </c>
      <c r="O163" s="139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22"/>
        <v>Suape</v>
      </c>
      <c r="B164" s="21" t="str">
        <f t="shared" si="22"/>
        <v>Suape</v>
      </c>
      <c r="C164" s="21" t="str">
        <f t="shared" si="22"/>
        <v>Prontidão dedicado a primeira resposta em cenários emergencias e atividades proativas/preventivas em terra.</v>
      </c>
      <c r="D164" s="21" t="str">
        <f t="shared" si="22"/>
        <v>088</v>
      </c>
      <c r="E164" s="21">
        <f t="shared" si="22"/>
        <v>2019</v>
      </c>
      <c r="F164" s="21" t="str">
        <f t="shared" si="22"/>
        <v>BRASBUNKER PARTICIPAÇÕES S/A</v>
      </c>
      <c r="G164" s="21" t="str">
        <f t="shared" si="22"/>
        <v>04.931.019/0001-02</v>
      </c>
      <c r="H164" s="21" t="s">
        <v>262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2180.31</v>
      </c>
      <c r="N164" s="21">
        <v>4423.8342659999998</v>
      </c>
      <c r="O164" s="139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si="22"/>
        <v>Suape</v>
      </c>
      <c r="B165" s="21" t="str">
        <f t="shared" si="22"/>
        <v>Suape</v>
      </c>
      <c r="C165" s="21" t="str">
        <f t="shared" si="22"/>
        <v>Prontidão dedicado a primeira resposta em cenários emergencias e atividades proativas/preventivas em terra.</v>
      </c>
      <c r="D165" s="21" t="str">
        <f t="shared" si="22"/>
        <v>088</v>
      </c>
      <c r="E165" s="21">
        <f t="shared" si="22"/>
        <v>2019</v>
      </c>
      <c r="F165" s="21" t="str">
        <f t="shared" si="22"/>
        <v>BRASBUNKER PARTICIPAÇÕES S/A</v>
      </c>
      <c r="G165" s="21" t="str">
        <f t="shared" si="22"/>
        <v>04.931.019/0001-02</v>
      </c>
      <c r="H165" s="21" t="s">
        <v>263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2180.31</v>
      </c>
      <c r="N165" s="21">
        <v>4423.8342659999998</v>
      </c>
      <c r="O165" s="139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si="22"/>
        <v>Suape</v>
      </c>
      <c r="B166" s="21" t="str">
        <f t="shared" si="22"/>
        <v>Suape</v>
      </c>
      <c r="C166" s="21" t="str">
        <f t="shared" si="22"/>
        <v>Prontidão dedicado a primeira resposta em cenários emergencias e atividades proativas/preventivas em terra.</v>
      </c>
      <c r="D166" s="21" t="str">
        <f t="shared" si="22"/>
        <v>088</v>
      </c>
      <c r="E166" s="21">
        <f t="shared" si="22"/>
        <v>2019</v>
      </c>
      <c r="F166" s="21" t="str">
        <f t="shared" si="22"/>
        <v>BRASBUNKER PARTICIPAÇÕES S/A</v>
      </c>
      <c r="G166" s="21" t="str">
        <f t="shared" si="22"/>
        <v>04.931.019/0001-02</v>
      </c>
      <c r="H166" s="21" t="s">
        <v>264</v>
      </c>
      <c r="I166" s="21" t="s">
        <v>692</v>
      </c>
      <c r="J166" s="21" t="s">
        <v>216</v>
      </c>
      <c r="K166" s="21" t="s">
        <v>257</v>
      </c>
      <c r="L166" s="21" t="s">
        <v>258</v>
      </c>
      <c r="M166" s="21">
        <v>2180.31</v>
      </c>
      <c r="N166" s="21">
        <v>4423.8342659999998</v>
      </c>
      <c r="O166" s="139"/>
      <c r="P166" s="2"/>
      <c r="Q166" s="2"/>
      <c r="R166" s="2"/>
      <c r="S166" s="2"/>
      <c r="T166" s="2"/>
      <c r="U166" s="2"/>
      <c r="V166" s="2"/>
      <c r="W166" s="2"/>
    </row>
    <row r="167" spans="1:23" ht="60">
      <c r="A167" s="21" t="str">
        <f t="shared" ref="A167:G168" si="24">A165</f>
        <v>Suape</v>
      </c>
      <c r="B167" s="21" t="str">
        <f t="shared" si="24"/>
        <v>Suape</v>
      </c>
      <c r="C167" s="21" t="str">
        <f t="shared" si="24"/>
        <v>Prontidão dedicado a primeira resposta em cenários emergencias e atividades proativas/preventivas em terra.</v>
      </c>
      <c r="D167" s="21" t="str">
        <f t="shared" si="24"/>
        <v>088</v>
      </c>
      <c r="E167" s="21">
        <f t="shared" si="24"/>
        <v>2019</v>
      </c>
      <c r="F167" s="21" t="str">
        <f t="shared" si="24"/>
        <v>BRASBUNKER PARTICIPAÇÕES S/A</v>
      </c>
      <c r="G167" s="21" t="str">
        <f t="shared" si="24"/>
        <v>04.931.019/0001-02</v>
      </c>
      <c r="H167" s="21" t="s">
        <v>265</v>
      </c>
      <c r="I167" s="21" t="s">
        <v>692</v>
      </c>
      <c r="J167" s="21" t="s">
        <v>216</v>
      </c>
      <c r="K167" s="21" t="s">
        <v>257</v>
      </c>
      <c r="L167" s="21" t="s">
        <v>258</v>
      </c>
      <c r="M167" s="21">
        <v>2180.31</v>
      </c>
      <c r="N167" s="21">
        <v>4415.2742660000004</v>
      </c>
      <c r="O167" s="139"/>
      <c r="P167" s="2"/>
      <c r="Q167" s="2"/>
      <c r="R167" s="2"/>
      <c r="S167" s="2"/>
      <c r="T167" s="2"/>
      <c r="U167" s="2"/>
      <c r="V167" s="2"/>
      <c r="W167" s="2"/>
    </row>
    <row r="168" spans="1:23" ht="60">
      <c r="A168" s="21" t="str">
        <f t="shared" si="24"/>
        <v>Suape</v>
      </c>
      <c r="B168" s="21" t="str">
        <f t="shared" si="24"/>
        <v>Suape</v>
      </c>
      <c r="C168" s="21" t="str">
        <f t="shared" si="24"/>
        <v>Prontidão dedicado a primeira resposta em cenários emergencias e atividades proativas/preventivas em terra.</v>
      </c>
      <c r="D168" s="21" t="str">
        <f t="shared" si="24"/>
        <v>088</v>
      </c>
      <c r="E168" s="21">
        <f t="shared" si="24"/>
        <v>2019</v>
      </c>
      <c r="F168" s="21" t="str">
        <f t="shared" si="24"/>
        <v>BRASBUNKER PARTICIPAÇÕES S/A</v>
      </c>
      <c r="G168" s="21" t="str">
        <f t="shared" si="24"/>
        <v>04.931.019/0001-02</v>
      </c>
      <c r="H168" s="21" t="s">
        <v>266</v>
      </c>
      <c r="I168" s="21" t="s">
        <v>692</v>
      </c>
      <c r="J168" s="21" t="s">
        <v>216</v>
      </c>
      <c r="K168" s="21" t="s">
        <v>257</v>
      </c>
      <c r="L168" s="21" t="s">
        <v>258</v>
      </c>
      <c r="M168" s="21">
        <v>2180.31</v>
      </c>
      <c r="N168" s="21">
        <v>4423.8342659999998</v>
      </c>
      <c r="O168" s="139"/>
      <c r="P168" s="2"/>
      <c r="Q168" s="2"/>
      <c r="R168" s="2"/>
      <c r="S168" s="2"/>
      <c r="T168" s="2"/>
      <c r="U168" s="2"/>
      <c r="V168" s="2"/>
      <c r="W168" s="2"/>
    </row>
    <row r="169" spans="1:23" ht="30">
      <c r="A169" s="7" t="str">
        <f t="shared" ref="A169:C184" si="25">A168</f>
        <v>Suape</v>
      </c>
      <c r="B169" s="7" t="str">
        <f t="shared" si="25"/>
        <v>Suape</v>
      </c>
      <c r="C169" s="7" t="s">
        <v>268</v>
      </c>
      <c r="D169" s="7" t="s">
        <v>269</v>
      </c>
      <c r="E169" s="7">
        <v>2021</v>
      </c>
      <c r="F169" s="7" t="s">
        <v>270</v>
      </c>
      <c r="G169" s="7" t="s">
        <v>271</v>
      </c>
      <c r="H169" s="7" t="s">
        <v>272</v>
      </c>
      <c r="I169" s="7" t="s">
        <v>692</v>
      </c>
      <c r="J169" s="7" t="s">
        <v>273</v>
      </c>
      <c r="K169" s="7" t="s">
        <v>258</v>
      </c>
      <c r="L169" s="7" t="s">
        <v>274</v>
      </c>
      <c r="M169" s="7">
        <v>1865.07</v>
      </c>
      <c r="N169" s="7">
        <v>4567.55</v>
      </c>
      <c r="O169" s="120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str">
        <f t="shared" si="25"/>
        <v>Suape</v>
      </c>
      <c r="B170" s="7" t="str">
        <f t="shared" si="25"/>
        <v>Suape</v>
      </c>
      <c r="C170" s="7" t="str">
        <f t="shared" si="25"/>
        <v>PRESTAÇÃO DE SERVIÇO CONTINUADO DE VIGILÂNCIA ARMADA</v>
      </c>
      <c r="D170" s="7" t="s">
        <v>269</v>
      </c>
      <c r="E170" s="7">
        <v>2021</v>
      </c>
      <c r="F170" s="7" t="s">
        <v>270</v>
      </c>
      <c r="G170" s="7" t="str">
        <f t="shared" ref="G170:G233" si="26">G169</f>
        <v>15.195.617/0001-87</v>
      </c>
      <c r="H170" s="7" t="s">
        <v>275</v>
      </c>
      <c r="I170" s="7" t="str">
        <f t="shared" ref="I170:I233" si="27">I169</f>
        <v>DPGE/SCGE</v>
      </c>
      <c r="J170" s="7" t="s">
        <v>273</v>
      </c>
      <c r="K170" s="7" t="s">
        <v>258</v>
      </c>
      <c r="L170" s="7" t="s">
        <v>274</v>
      </c>
      <c r="M170" s="7">
        <v>1865.07</v>
      </c>
      <c r="N170" s="7">
        <v>4567.55</v>
      </c>
      <c r="O170" s="12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str">
        <f t="shared" si="25"/>
        <v>Suape</v>
      </c>
      <c r="B171" s="7" t="str">
        <f t="shared" si="25"/>
        <v>Suape</v>
      </c>
      <c r="C171" s="7" t="str">
        <f t="shared" si="25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si="26"/>
        <v>15.195.617/0001-87</v>
      </c>
      <c r="H171" s="7" t="s">
        <v>277</v>
      </c>
      <c r="I171" s="7" t="str">
        <f t="shared" si="27"/>
        <v>DPGE/SCGE</v>
      </c>
      <c r="J171" s="7" t="s">
        <v>273</v>
      </c>
      <c r="K171" s="7" t="s">
        <v>258</v>
      </c>
      <c r="L171" s="7" t="s">
        <v>278</v>
      </c>
      <c r="M171" s="7">
        <v>2069.0700000000002</v>
      </c>
      <c r="N171" s="7">
        <v>4941.18</v>
      </c>
      <c r="O171" s="12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str">
        <f t="shared" si="25"/>
        <v>Suape</v>
      </c>
      <c r="B172" s="7" t="str">
        <f t="shared" si="25"/>
        <v>Suape</v>
      </c>
      <c r="C172" s="7" t="str">
        <f t="shared" si="25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26"/>
        <v>15.195.617/0001-87</v>
      </c>
      <c r="H172" s="7" t="s">
        <v>280</v>
      </c>
      <c r="I172" s="7" t="str">
        <f t="shared" si="27"/>
        <v>DPGE/SCGE</v>
      </c>
      <c r="J172" s="7" t="s">
        <v>273</v>
      </c>
      <c r="K172" s="7" t="s">
        <v>258</v>
      </c>
      <c r="L172" s="7" t="s">
        <v>278</v>
      </c>
      <c r="M172" s="7">
        <v>2069.0700000000002</v>
      </c>
      <c r="N172" s="7">
        <v>4941.18</v>
      </c>
      <c r="O172" s="120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str">
        <f t="shared" si="25"/>
        <v>Suape</v>
      </c>
      <c r="B173" s="7" t="str">
        <f t="shared" si="25"/>
        <v>Suape</v>
      </c>
      <c r="C173" s="7" t="str">
        <f t="shared" si="25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26"/>
        <v>15.195.617/0001-87</v>
      </c>
      <c r="H173" s="7" t="s">
        <v>282</v>
      </c>
      <c r="I173" s="7" t="str">
        <f t="shared" si="27"/>
        <v>DPGE/SCGE</v>
      </c>
      <c r="J173" s="7" t="s">
        <v>273</v>
      </c>
      <c r="K173" s="7" t="s">
        <v>258</v>
      </c>
      <c r="L173" s="7" t="s">
        <v>278</v>
      </c>
      <c r="M173" s="7">
        <v>2069.0700000000002</v>
      </c>
      <c r="N173" s="7">
        <v>4941.18</v>
      </c>
      <c r="O173" s="120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str">
        <f t="shared" si="25"/>
        <v>Suape</v>
      </c>
      <c r="B174" s="7" t="str">
        <f t="shared" si="25"/>
        <v>Suape</v>
      </c>
      <c r="C174" s="7" t="str">
        <f t="shared" si="25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26"/>
        <v>15.195.617/0001-87</v>
      </c>
      <c r="H174" s="7" t="s">
        <v>284</v>
      </c>
      <c r="I174" s="7" t="str">
        <f t="shared" si="27"/>
        <v>DPGE/SCGE</v>
      </c>
      <c r="J174" s="7" t="s">
        <v>273</v>
      </c>
      <c r="K174" s="7" t="s">
        <v>258</v>
      </c>
      <c r="L174" s="7" t="s">
        <v>274</v>
      </c>
      <c r="M174" s="7">
        <v>1865.07</v>
      </c>
      <c r="N174" s="7">
        <v>4567.55</v>
      </c>
      <c r="O174" s="12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str">
        <f t="shared" si="25"/>
        <v>Suape</v>
      </c>
      <c r="B175" s="7" t="str">
        <f t="shared" si="25"/>
        <v>Suape</v>
      </c>
      <c r="C175" s="7" t="str">
        <f t="shared" si="25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26"/>
        <v>15.195.617/0001-87</v>
      </c>
      <c r="H175" s="7" t="s">
        <v>286</v>
      </c>
      <c r="I175" s="7" t="str">
        <f t="shared" si="27"/>
        <v>DPGE/SCGE</v>
      </c>
      <c r="J175" s="7" t="s">
        <v>273</v>
      </c>
      <c r="K175" s="7" t="s">
        <v>258</v>
      </c>
      <c r="L175" s="7" t="s">
        <v>274</v>
      </c>
      <c r="M175" s="7">
        <v>1865.07</v>
      </c>
      <c r="N175" s="7">
        <v>4567.55</v>
      </c>
      <c r="O175" s="12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str">
        <f t="shared" si="25"/>
        <v>Suape</v>
      </c>
      <c r="B176" s="7" t="str">
        <f t="shared" si="25"/>
        <v>Suape</v>
      </c>
      <c r="C176" s="7" t="str">
        <f t="shared" si="25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26"/>
        <v>15.195.617/0001-87</v>
      </c>
      <c r="H176" s="7" t="s">
        <v>288</v>
      </c>
      <c r="I176" s="7" t="str">
        <f t="shared" si="27"/>
        <v>DPGE/SCGE</v>
      </c>
      <c r="J176" s="7" t="s">
        <v>273</v>
      </c>
      <c r="K176" s="7" t="s">
        <v>258</v>
      </c>
      <c r="L176" s="7" t="s">
        <v>278</v>
      </c>
      <c r="M176" s="7">
        <v>2069.0700000000002</v>
      </c>
      <c r="N176" s="7">
        <v>4941.18</v>
      </c>
      <c r="O176" s="120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str">
        <f t="shared" si="25"/>
        <v>Suape</v>
      </c>
      <c r="B177" s="7" t="str">
        <f t="shared" si="25"/>
        <v>Suape</v>
      </c>
      <c r="C177" s="7" t="str">
        <f t="shared" si="25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26"/>
        <v>15.195.617/0001-87</v>
      </c>
      <c r="H177" s="7" t="s">
        <v>290</v>
      </c>
      <c r="I177" s="7" t="str">
        <f t="shared" si="27"/>
        <v>DPGE/SCGE</v>
      </c>
      <c r="J177" s="7" t="s">
        <v>273</v>
      </c>
      <c r="K177" s="7" t="s">
        <v>258</v>
      </c>
      <c r="L177" s="7" t="s">
        <v>274</v>
      </c>
      <c r="M177" s="7">
        <v>1865.07</v>
      </c>
      <c r="N177" s="7">
        <v>4567.55</v>
      </c>
      <c r="O177" s="120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str">
        <f t="shared" si="25"/>
        <v>Suape</v>
      </c>
      <c r="B178" s="7" t="str">
        <f t="shared" si="25"/>
        <v>Suape</v>
      </c>
      <c r="C178" s="7" t="str">
        <f t="shared" si="25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26"/>
        <v>15.195.617/0001-87</v>
      </c>
      <c r="H178" s="7" t="s">
        <v>292</v>
      </c>
      <c r="I178" s="7" t="str">
        <f t="shared" si="27"/>
        <v>DPGE/SCGE</v>
      </c>
      <c r="J178" s="7" t="s">
        <v>273</v>
      </c>
      <c r="K178" s="7" t="s">
        <v>258</v>
      </c>
      <c r="L178" s="7" t="s">
        <v>278</v>
      </c>
      <c r="M178" s="7">
        <v>2069.0700000000002</v>
      </c>
      <c r="N178" s="7">
        <v>4941.18</v>
      </c>
      <c r="O178" s="120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str">
        <f t="shared" si="25"/>
        <v>Suape</v>
      </c>
      <c r="B179" s="7" t="str">
        <f t="shared" si="25"/>
        <v>Suape</v>
      </c>
      <c r="C179" s="7" t="str">
        <f t="shared" si="25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26"/>
        <v>15.195.617/0001-87</v>
      </c>
      <c r="H179" s="7" t="s">
        <v>294</v>
      </c>
      <c r="I179" s="7" t="str">
        <f t="shared" si="27"/>
        <v>DPGE/SCGE</v>
      </c>
      <c r="J179" s="7" t="s">
        <v>273</v>
      </c>
      <c r="K179" s="7" t="s">
        <v>258</v>
      </c>
      <c r="L179" s="7" t="s">
        <v>278</v>
      </c>
      <c r="M179" s="7">
        <v>2069.0700000000002</v>
      </c>
      <c r="N179" s="7">
        <v>4941.18</v>
      </c>
      <c r="O179" s="120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str">
        <f t="shared" si="25"/>
        <v>Suape</v>
      </c>
      <c r="B180" s="7" t="str">
        <f t="shared" si="25"/>
        <v>Suape</v>
      </c>
      <c r="C180" s="7" t="str">
        <f t="shared" si="25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26"/>
        <v>15.195.617/0001-87</v>
      </c>
      <c r="H180" s="7" t="s">
        <v>296</v>
      </c>
      <c r="I180" s="7" t="str">
        <f t="shared" si="27"/>
        <v>DPGE/SCGE</v>
      </c>
      <c r="J180" s="7" t="s">
        <v>273</v>
      </c>
      <c r="K180" s="7" t="s">
        <v>258</v>
      </c>
      <c r="L180" s="7" t="s">
        <v>274</v>
      </c>
      <c r="M180" s="7">
        <v>1865.07</v>
      </c>
      <c r="N180" s="7">
        <v>4567.55</v>
      </c>
      <c r="O180" s="120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str">
        <f t="shared" si="25"/>
        <v>Suape</v>
      </c>
      <c r="B181" s="7" t="str">
        <f t="shared" si="25"/>
        <v>Suape</v>
      </c>
      <c r="C181" s="7" t="str">
        <f t="shared" si="25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26"/>
        <v>15.195.617/0001-87</v>
      </c>
      <c r="H181" s="7" t="s">
        <v>298</v>
      </c>
      <c r="I181" s="7" t="str">
        <f t="shared" si="27"/>
        <v>DPGE/SCGE</v>
      </c>
      <c r="J181" s="7" t="s">
        <v>273</v>
      </c>
      <c r="K181" s="7" t="s">
        <v>258</v>
      </c>
      <c r="L181" s="7" t="s">
        <v>274</v>
      </c>
      <c r="M181" s="7">
        <v>1865.07</v>
      </c>
      <c r="N181" s="7">
        <v>4567.55</v>
      </c>
      <c r="O181" s="120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str">
        <f t="shared" si="25"/>
        <v>Suape</v>
      </c>
      <c r="B182" s="7" t="str">
        <f t="shared" si="25"/>
        <v>Suape</v>
      </c>
      <c r="C182" s="7" t="str">
        <f t="shared" si="25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26"/>
        <v>15.195.617/0001-87</v>
      </c>
      <c r="H182" s="7" t="s">
        <v>300</v>
      </c>
      <c r="I182" s="7" t="str">
        <f t="shared" si="27"/>
        <v>DPGE/SCGE</v>
      </c>
      <c r="J182" s="7" t="s">
        <v>273</v>
      </c>
      <c r="K182" s="7" t="s">
        <v>258</v>
      </c>
      <c r="L182" s="7" t="s">
        <v>278</v>
      </c>
      <c r="M182" s="7">
        <v>2069.0700000000002</v>
      </c>
      <c r="N182" s="7">
        <v>4941.18</v>
      </c>
      <c r="O182" s="120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str">
        <f t="shared" si="25"/>
        <v>Suape</v>
      </c>
      <c r="B183" s="7" t="str">
        <f t="shared" si="25"/>
        <v>Suape</v>
      </c>
      <c r="C183" s="7" t="str">
        <f t="shared" si="25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26"/>
        <v>15.195.617/0001-87</v>
      </c>
      <c r="H183" s="7" t="s">
        <v>302</v>
      </c>
      <c r="I183" s="7" t="str">
        <f t="shared" si="27"/>
        <v>DPGE/SCGE</v>
      </c>
      <c r="J183" s="7" t="s">
        <v>273</v>
      </c>
      <c r="K183" s="7" t="s">
        <v>258</v>
      </c>
      <c r="L183" s="7" t="s">
        <v>278</v>
      </c>
      <c r="M183" s="7">
        <v>1865.07</v>
      </c>
      <c r="N183" s="7">
        <v>4941.18</v>
      </c>
      <c r="O183" s="120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str">
        <f t="shared" si="25"/>
        <v>Suape</v>
      </c>
      <c r="B184" s="7" t="str">
        <f t="shared" si="25"/>
        <v>Suape</v>
      </c>
      <c r="C184" s="7" t="str">
        <f t="shared" si="25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26"/>
        <v>15.195.617/0001-87</v>
      </c>
      <c r="H184" s="7" t="s">
        <v>304</v>
      </c>
      <c r="I184" s="7" t="str">
        <f t="shared" si="27"/>
        <v>DPGE/SCGE</v>
      </c>
      <c r="J184" s="7" t="s">
        <v>273</v>
      </c>
      <c r="K184" s="7" t="s">
        <v>258</v>
      </c>
      <c r="L184" s="7" t="s">
        <v>278</v>
      </c>
      <c r="M184" s="7">
        <v>2069.0700000000002</v>
      </c>
      <c r="N184" s="7">
        <v>4941.18</v>
      </c>
      <c r="O184" s="120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str">
        <f t="shared" ref="A185:C200" si="28">A184</f>
        <v>Suape</v>
      </c>
      <c r="B185" s="7" t="str">
        <f t="shared" si="28"/>
        <v>Suape</v>
      </c>
      <c r="C185" s="7" t="str">
        <f t="shared" si="28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26"/>
        <v>15.195.617/0001-87</v>
      </c>
      <c r="H185" s="7" t="s">
        <v>306</v>
      </c>
      <c r="I185" s="7" t="str">
        <f t="shared" si="27"/>
        <v>DPGE/SCGE</v>
      </c>
      <c r="J185" s="7" t="s">
        <v>273</v>
      </c>
      <c r="K185" s="7" t="s">
        <v>258</v>
      </c>
      <c r="L185" s="7" t="s">
        <v>278</v>
      </c>
      <c r="M185" s="7">
        <v>2069.0700000000002</v>
      </c>
      <c r="N185" s="7">
        <v>4941.18</v>
      </c>
      <c r="O185" s="120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str">
        <f t="shared" si="28"/>
        <v>Suape</v>
      </c>
      <c r="B186" s="7" t="str">
        <f t="shared" si="28"/>
        <v>Suape</v>
      </c>
      <c r="C186" s="7" t="str">
        <f t="shared" si="28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26"/>
        <v>15.195.617/0001-87</v>
      </c>
      <c r="H186" s="7" t="s">
        <v>308</v>
      </c>
      <c r="I186" s="7" t="str">
        <f t="shared" si="27"/>
        <v>DPGE/SCGE</v>
      </c>
      <c r="J186" s="7" t="s">
        <v>273</v>
      </c>
      <c r="K186" s="7" t="s">
        <v>258</v>
      </c>
      <c r="L186" s="7" t="s">
        <v>278</v>
      </c>
      <c r="M186" s="7">
        <v>2069.0700000000002</v>
      </c>
      <c r="N186" s="7">
        <v>4941.18</v>
      </c>
      <c r="O186" s="120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str">
        <f t="shared" si="28"/>
        <v>Suape</v>
      </c>
      <c r="B187" s="7" t="str">
        <f t="shared" si="28"/>
        <v>Suape</v>
      </c>
      <c r="C187" s="7" t="str">
        <f t="shared" si="28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26"/>
        <v>15.195.617/0001-87</v>
      </c>
      <c r="H187" s="7" t="s">
        <v>310</v>
      </c>
      <c r="I187" s="7" t="str">
        <f t="shared" si="27"/>
        <v>DPGE/SCGE</v>
      </c>
      <c r="J187" s="7" t="s">
        <v>273</v>
      </c>
      <c r="K187" s="7" t="s">
        <v>258</v>
      </c>
      <c r="L187" s="7" t="s">
        <v>274</v>
      </c>
      <c r="M187" s="7">
        <v>1865.07</v>
      </c>
      <c r="N187" s="7">
        <v>4567.55</v>
      </c>
      <c r="O187" s="120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str">
        <f t="shared" si="28"/>
        <v>Suape</v>
      </c>
      <c r="B188" s="7" t="str">
        <f t="shared" si="28"/>
        <v>Suape</v>
      </c>
      <c r="C188" s="7" t="str">
        <f t="shared" si="28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26"/>
        <v>15.195.617/0001-87</v>
      </c>
      <c r="H188" s="7" t="s">
        <v>312</v>
      </c>
      <c r="I188" s="7" t="str">
        <f t="shared" si="27"/>
        <v>DPGE/SCGE</v>
      </c>
      <c r="J188" s="7" t="s">
        <v>273</v>
      </c>
      <c r="K188" s="7" t="s">
        <v>258</v>
      </c>
      <c r="L188" s="7" t="s">
        <v>278</v>
      </c>
      <c r="M188" s="7">
        <v>2069.0700000000002</v>
      </c>
      <c r="N188" s="7">
        <v>4941.18</v>
      </c>
      <c r="O188" s="120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str">
        <f t="shared" si="28"/>
        <v>Suape</v>
      </c>
      <c r="B189" s="7" t="str">
        <f t="shared" si="28"/>
        <v>Suape</v>
      </c>
      <c r="C189" s="7" t="str">
        <f t="shared" si="28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26"/>
        <v>15.195.617/0001-87</v>
      </c>
      <c r="H189" s="7" t="s">
        <v>314</v>
      </c>
      <c r="I189" s="7" t="str">
        <f t="shared" si="27"/>
        <v>DPGE/SCGE</v>
      </c>
      <c r="J189" s="7" t="s">
        <v>273</v>
      </c>
      <c r="K189" s="7" t="s">
        <v>258</v>
      </c>
      <c r="L189" s="7" t="s">
        <v>278</v>
      </c>
      <c r="M189" s="7">
        <v>2069.0700000000002</v>
      </c>
      <c r="N189" s="7">
        <v>4941.18</v>
      </c>
      <c r="O189" s="120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str">
        <f t="shared" si="28"/>
        <v>Suape</v>
      </c>
      <c r="B190" s="7" t="str">
        <f t="shared" si="28"/>
        <v>Suape</v>
      </c>
      <c r="C190" s="7" t="str">
        <f t="shared" si="28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26"/>
        <v>15.195.617/0001-87</v>
      </c>
      <c r="H190" s="7" t="s">
        <v>316</v>
      </c>
      <c r="I190" s="7" t="str">
        <f t="shared" si="27"/>
        <v>DPGE/SCGE</v>
      </c>
      <c r="J190" s="7" t="s">
        <v>273</v>
      </c>
      <c r="K190" s="7" t="s">
        <v>258</v>
      </c>
      <c r="L190" s="7" t="s">
        <v>274</v>
      </c>
      <c r="M190" s="7">
        <v>1865.07</v>
      </c>
      <c r="N190" s="7">
        <v>4567.55</v>
      </c>
      <c r="O190" s="120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str">
        <f t="shared" si="28"/>
        <v>Suape</v>
      </c>
      <c r="B191" s="7" t="str">
        <f t="shared" si="28"/>
        <v>Suape</v>
      </c>
      <c r="C191" s="7" t="str">
        <f t="shared" si="28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26"/>
        <v>15.195.617/0001-87</v>
      </c>
      <c r="H191" s="7" t="s">
        <v>318</v>
      </c>
      <c r="I191" s="7" t="str">
        <f t="shared" si="27"/>
        <v>DPGE/SCGE</v>
      </c>
      <c r="J191" s="7" t="s">
        <v>273</v>
      </c>
      <c r="K191" s="7" t="s">
        <v>258</v>
      </c>
      <c r="L191" s="7" t="s">
        <v>278</v>
      </c>
      <c r="M191" s="7">
        <v>2069.0700000000002</v>
      </c>
      <c r="N191" s="7">
        <v>4941.18</v>
      </c>
      <c r="O191" s="120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str">
        <f t="shared" si="28"/>
        <v>Suape</v>
      </c>
      <c r="B192" s="7" t="str">
        <f t="shared" si="28"/>
        <v>Suape</v>
      </c>
      <c r="C192" s="7" t="str">
        <f t="shared" si="28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26"/>
        <v>15.195.617/0001-87</v>
      </c>
      <c r="H192" s="7" t="s">
        <v>320</v>
      </c>
      <c r="I192" s="7" t="str">
        <f t="shared" si="27"/>
        <v>DPGE/SCGE</v>
      </c>
      <c r="J192" s="7" t="s">
        <v>273</v>
      </c>
      <c r="K192" s="7" t="s">
        <v>258</v>
      </c>
      <c r="L192" s="7" t="s">
        <v>274</v>
      </c>
      <c r="M192" s="7">
        <v>1865.07</v>
      </c>
      <c r="N192" s="7">
        <v>4567.55</v>
      </c>
      <c r="O192" s="120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str">
        <f t="shared" si="28"/>
        <v>Suape</v>
      </c>
      <c r="B193" s="7" t="str">
        <f t="shared" si="28"/>
        <v>Suape</v>
      </c>
      <c r="C193" s="7" t="str">
        <f t="shared" si="28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26"/>
        <v>15.195.617/0001-87</v>
      </c>
      <c r="H193" s="7" t="s">
        <v>322</v>
      </c>
      <c r="I193" s="7" t="str">
        <f t="shared" si="27"/>
        <v>DPGE/SCGE</v>
      </c>
      <c r="J193" s="7" t="s">
        <v>273</v>
      </c>
      <c r="K193" s="7" t="s">
        <v>258</v>
      </c>
      <c r="L193" s="7" t="s">
        <v>274</v>
      </c>
      <c r="M193" s="7">
        <v>1865.07</v>
      </c>
      <c r="N193" s="7">
        <v>4567.55</v>
      </c>
      <c r="O193" s="120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str">
        <f t="shared" si="28"/>
        <v>Suape</v>
      </c>
      <c r="B194" s="7" t="str">
        <f t="shared" si="28"/>
        <v>Suape</v>
      </c>
      <c r="C194" s="7" t="str">
        <f t="shared" si="28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26"/>
        <v>15.195.617/0001-87</v>
      </c>
      <c r="H194" s="7" t="s">
        <v>324</v>
      </c>
      <c r="I194" s="7" t="str">
        <f t="shared" si="27"/>
        <v>DPGE/SCGE</v>
      </c>
      <c r="J194" s="7" t="s">
        <v>273</v>
      </c>
      <c r="K194" s="7" t="s">
        <v>258</v>
      </c>
      <c r="L194" s="7" t="s">
        <v>278</v>
      </c>
      <c r="M194" s="7">
        <v>2069.0700000000002</v>
      </c>
      <c r="N194" s="7">
        <v>4941.18</v>
      </c>
      <c r="O194" s="120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str">
        <f t="shared" si="28"/>
        <v>Suape</v>
      </c>
      <c r="B195" s="7" t="str">
        <f t="shared" si="28"/>
        <v>Suape</v>
      </c>
      <c r="C195" s="7" t="str">
        <f t="shared" si="28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26"/>
        <v>15.195.617/0001-87</v>
      </c>
      <c r="H195" s="7" t="s">
        <v>326</v>
      </c>
      <c r="I195" s="7" t="str">
        <f t="shared" si="27"/>
        <v>DPGE/SCGE</v>
      </c>
      <c r="J195" s="7" t="s">
        <v>273</v>
      </c>
      <c r="K195" s="7" t="s">
        <v>258</v>
      </c>
      <c r="L195" s="7" t="s">
        <v>278</v>
      </c>
      <c r="M195" s="7">
        <v>2069.0700000000002</v>
      </c>
      <c r="N195" s="7">
        <v>4941.18</v>
      </c>
      <c r="O195" s="120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str">
        <f t="shared" si="28"/>
        <v>Suape</v>
      </c>
      <c r="B196" s="7" t="str">
        <f t="shared" si="28"/>
        <v>Suape</v>
      </c>
      <c r="C196" s="7" t="str">
        <f t="shared" si="28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26"/>
        <v>15.195.617/0001-87</v>
      </c>
      <c r="H196" s="7" t="s">
        <v>328</v>
      </c>
      <c r="I196" s="7" t="str">
        <f t="shared" si="27"/>
        <v>DPGE/SCGE</v>
      </c>
      <c r="J196" s="7" t="s">
        <v>273</v>
      </c>
      <c r="K196" s="7" t="s">
        <v>258</v>
      </c>
      <c r="L196" s="7" t="s">
        <v>274</v>
      </c>
      <c r="M196" s="7">
        <v>1865.07</v>
      </c>
      <c r="N196" s="7">
        <v>4567.55</v>
      </c>
      <c r="O196" s="120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str">
        <f t="shared" si="28"/>
        <v>Suape</v>
      </c>
      <c r="B197" s="7" t="str">
        <f t="shared" si="28"/>
        <v>Suape</v>
      </c>
      <c r="C197" s="7" t="str">
        <f t="shared" si="28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26"/>
        <v>15.195.617/0001-87</v>
      </c>
      <c r="H197" s="7" t="s">
        <v>330</v>
      </c>
      <c r="I197" s="7" t="str">
        <f t="shared" si="27"/>
        <v>DPGE/SCGE</v>
      </c>
      <c r="J197" s="7" t="s">
        <v>273</v>
      </c>
      <c r="K197" s="7" t="s">
        <v>258</v>
      </c>
      <c r="L197" s="7" t="s">
        <v>278</v>
      </c>
      <c r="M197" s="7">
        <v>2069.0700000000002</v>
      </c>
      <c r="N197" s="7">
        <v>4941.18</v>
      </c>
      <c r="O197" s="120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str">
        <f t="shared" si="28"/>
        <v>Suape</v>
      </c>
      <c r="B198" s="7" t="str">
        <f t="shared" si="28"/>
        <v>Suape</v>
      </c>
      <c r="C198" s="7" t="str">
        <f t="shared" si="28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26"/>
        <v>15.195.617/0001-87</v>
      </c>
      <c r="H198" s="7" t="s">
        <v>332</v>
      </c>
      <c r="I198" s="7" t="str">
        <f t="shared" si="27"/>
        <v>DPGE/SCGE</v>
      </c>
      <c r="J198" s="7" t="s">
        <v>273</v>
      </c>
      <c r="K198" s="7" t="s">
        <v>258</v>
      </c>
      <c r="L198" s="7" t="s">
        <v>274</v>
      </c>
      <c r="M198" s="7">
        <v>1865.07</v>
      </c>
      <c r="N198" s="7">
        <v>4567.55</v>
      </c>
      <c r="O198" s="120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str">
        <f t="shared" si="28"/>
        <v>Suape</v>
      </c>
      <c r="B199" s="7" t="str">
        <f t="shared" si="28"/>
        <v>Suape</v>
      </c>
      <c r="C199" s="7" t="str">
        <f t="shared" si="28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26"/>
        <v>15.195.617/0001-87</v>
      </c>
      <c r="H199" s="7" t="s">
        <v>334</v>
      </c>
      <c r="I199" s="7" t="str">
        <f t="shared" si="27"/>
        <v>DPGE/SCGE</v>
      </c>
      <c r="J199" s="7" t="s">
        <v>273</v>
      </c>
      <c r="K199" s="7" t="s">
        <v>258</v>
      </c>
      <c r="L199" s="7" t="s">
        <v>278</v>
      </c>
      <c r="M199" s="7">
        <v>2069.0700000000002</v>
      </c>
      <c r="N199" s="7">
        <v>4941.18</v>
      </c>
      <c r="O199" s="120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str">
        <f t="shared" si="28"/>
        <v>Suape</v>
      </c>
      <c r="B200" s="7" t="str">
        <f t="shared" si="28"/>
        <v>Suape</v>
      </c>
      <c r="C200" s="7" t="str">
        <f t="shared" si="28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26"/>
        <v>15.195.617/0001-87</v>
      </c>
      <c r="H200" s="7" t="s">
        <v>336</v>
      </c>
      <c r="I200" s="7" t="str">
        <f t="shared" si="27"/>
        <v>DPGE/SCGE</v>
      </c>
      <c r="J200" s="7" t="s">
        <v>273</v>
      </c>
      <c r="K200" s="7" t="s">
        <v>258</v>
      </c>
      <c r="L200" s="7" t="s">
        <v>278</v>
      </c>
      <c r="M200" s="7">
        <v>2069.0700000000002</v>
      </c>
      <c r="N200" s="7">
        <v>4941.18</v>
      </c>
      <c r="O200" s="120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str">
        <f t="shared" ref="A201:C216" si="29">A200</f>
        <v>Suape</v>
      </c>
      <c r="B201" s="7" t="str">
        <f t="shared" si="29"/>
        <v>Suape</v>
      </c>
      <c r="C201" s="7" t="str">
        <f t="shared" si="29"/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si="26"/>
        <v>15.195.617/0001-87</v>
      </c>
      <c r="H201" s="7" t="s">
        <v>338</v>
      </c>
      <c r="I201" s="7" t="str">
        <f t="shared" si="27"/>
        <v>DPGE/SCGE</v>
      </c>
      <c r="J201" s="7" t="s">
        <v>273</v>
      </c>
      <c r="K201" s="7" t="s">
        <v>258</v>
      </c>
      <c r="L201" s="7" t="s">
        <v>274</v>
      </c>
      <c r="M201" s="7">
        <v>1865.07</v>
      </c>
      <c r="N201" s="7">
        <v>4567.55</v>
      </c>
      <c r="O201" s="120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str">
        <f t="shared" si="29"/>
        <v>Suape</v>
      </c>
      <c r="B202" s="7" t="str">
        <f t="shared" si="29"/>
        <v>Suape</v>
      </c>
      <c r="C202" s="7" t="str">
        <f t="shared" si="29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26"/>
        <v>15.195.617/0001-87</v>
      </c>
      <c r="H202" s="7" t="s">
        <v>340</v>
      </c>
      <c r="I202" s="7" t="str">
        <f t="shared" si="27"/>
        <v>DPGE/SCGE</v>
      </c>
      <c r="J202" s="7" t="s">
        <v>273</v>
      </c>
      <c r="K202" s="7" t="s">
        <v>258</v>
      </c>
      <c r="L202" s="7" t="s">
        <v>274</v>
      </c>
      <c r="M202" s="7">
        <v>1865.07</v>
      </c>
      <c r="N202" s="7">
        <v>4567.55</v>
      </c>
      <c r="O202" s="120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str">
        <f t="shared" si="29"/>
        <v>Suape</v>
      </c>
      <c r="B203" s="7" t="str">
        <f t="shared" si="29"/>
        <v>Suape</v>
      </c>
      <c r="C203" s="7" t="str">
        <f t="shared" si="29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26"/>
        <v>15.195.617/0001-87</v>
      </c>
      <c r="H203" s="7" t="s">
        <v>342</v>
      </c>
      <c r="I203" s="7" t="str">
        <f t="shared" si="27"/>
        <v>DPGE/SCGE</v>
      </c>
      <c r="J203" s="7" t="s">
        <v>273</v>
      </c>
      <c r="K203" s="7" t="s">
        <v>258</v>
      </c>
      <c r="L203" s="7" t="s">
        <v>274</v>
      </c>
      <c r="M203" s="7">
        <v>1865.07</v>
      </c>
      <c r="N203" s="7">
        <v>4567.55</v>
      </c>
      <c r="O203" s="120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str">
        <f t="shared" si="29"/>
        <v>Suape</v>
      </c>
      <c r="B204" s="7" t="str">
        <f t="shared" si="29"/>
        <v>Suape</v>
      </c>
      <c r="C204" s="7" t="str">
        <f t="shared" si="29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26"/>
        <v>15.195.617/0001-87</v>
      </c>
      <c r="H204" s="7" t="s">
        <v>344</v>
      </c>
      <c r="I204" s="7" t="str">
        <f t="shared" si="27"/>
        <v>DPGE/SCGE</v>
      </c>
      <c r="J204" s="7" t="s">
        <v>273</v>
      </c>
      <c r="K204" s="7" t="s">
        <v>258</v>
      </c>
      <c r="L204" s="7" t="s">
        <v>274</v>
      </c>
      <c r="M204" s="7">
        <v>1865.07</v>
      </c>
      <c r="N204" s="7">
        <v>4567.55</v>
      </c>
      <c r="O204" s="120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str">
        <f t="shared" si="29"/>
        <v>Suape</v>
      </c>
      <c r="B205" s="7" t="str">
        <f t="shared" si="29"/>
        <v>Suape</v>
      </c>
      <c r="C205" s="7" t="str">
        <f t="shared" si="29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26"/>
        <v>15.195.617/0001-87</v>
      </c>
      <c r="H205" s="7" t="s">
        <v>346</v>
      </c>
      <c r="I205" s="7" t="str">
        <f t="shared" si="27"/>
        <v>DPGE/SCGE</v>
      </c>
      <c r="J205" s="7" t="s">
        <v>273</v>
      </c>
      <c r="K205" s="7" t="s">
        <v>258</v>
      </c>
      <c r="L205" s="7" t="s">
        <v>278</v>
      </c>
      <c r="M205" s="7">
        <v>2069.0700000000002</v>
      </c>
      <c r="N205" s="7">
        <v>4941.18</v>
      </c>
      <c r="O205" s="120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str">
        <f t="shared" si="29"/>
        <v>Suape</v>
      </c>
      <c r="B206" s="7" t="str">
        <f t="shared" si="29"/>
        <v>Suape</v>
      </c>
      <c r="C206" s="7" t="str">
        <f t="shared" si="29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26"/>
        <v>15.195.617/0001-87</v>
      </c>
      <c r="H206" s="7" t="s">
        <v>348</v>
      </c>
      <c r="I206" s="7" t="str">
        <f t="shared" si="27"/>
        <v>DPGE/SCGE</v>
      </c>
      <c r="J206" s="7" t="s">
        <v>273</v>
      </c>
      <c r="K206" s="7" t="s">
        <v>258</v>
      </c>
      <c r="L206" s="7" t="s">
        <v>274</v>
      </c>
      <c r="M206" s="7">
        <v>1865.07</v>
      </c>
      <c r="N206" s="7">
        <v>4567.55</v>
      </c>
      <c r="O206" s="120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str">
        <f t="shared" si="29"/>
        <v>Suape</v>
      </c>
      <c r="B207" s="7" t="str">
        <f t="shared" si="29"/>
        <v>Suape</v>
      </c>
      <c r="C207" s="7" t="str">
        <f t="shared" si="29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26"/>
        <v>15.195.617/0001-87</v>
      </c>
      <c r="H207" s="7" t="s">
        <v>350</v>
      </c>
      <c r="I207" s="7" t="str">
        <f t="shared" si="27"/>
        <v>DPGE/SCGE</v>
      </c>
      <c r="J207" s="7" t="s">
        <v>273</v>
      </c>
      <c r="K207" s="7" t="s">
        <v>258</v>
      </c>
      <c r="L207" s="7" t="s">
        <v>278</v>
      </c>
      <c r="M207" s="7">
        <v>2069.0700000000002</v>
      </c>
      <c r="N207" s="7">
        <v>4941.18</v>
      </c>
      <c r="O207" s="120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str">
        <f t="shared" si="29"/>
        <v>Suape</v>
      </c>
      <c r="B208" s="7" t="str">
        <f t="shared" si="29"/>
        <v>Suape</v>
      </c>
      <c r="C208" s="7" t="str">
        <f t="shared" si="29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26"/>
        <v>15.195.617/0001-87</v>
      </c>
      <c r="H208" s="7" t="s">
        <v>352</v>
      </c>
      <c r="I208" s="7" t="str">
        <f t="shared" si="27"/>
        <v>DPGE/SCGE</v>
      </c>
      <c r="J208" s="7" t="s">
        <v>273</v>
      </c>
      <c r="K208" s="7" t="s">
        <v>258</v>
      </c>
      <c r="L208" s="7" t="s">
        <v>278</v>
      </c>
      <c r="M208" s="7">
        <v>2069.0700000000002</v>
      </c>
      <c r="N208" s="7">
        <v>4941.18</v>
      </c>
      <c r="O208" s="120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str">
        <f t="shared" si="29"/>
        <v>Suape</v>
      </c>
      <c r="B209" s="7" t="str">
        <f t="shared" si="29"/>
        <v>Suape</v>
      </c>
      <c r="C209" s="7" t="str">
        <f t="shared" si="29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26"/>
        <v>15.195.617/0001-87</v>
      </c>
      <c r="H209" s="7" t="s">
        <v>354</v>
      </c>
      <c r="I209" s="7" t="str">
        <f t="shared" si="27"/>
        <v>DPGE/SCGE</v>
      </c>
      <c r="J209" s="7" t="s">
        <v>273</v>
      </c>
      <c r="K209" s="7" t="s">
        <v>258</v>
      </c>
      <c r="L209" s="7" t="s">
        <v>274</v>
      </c>
      <c r="M209" s="7">
        <v>1865.07</v>
      </c>
      <c r="N209" s="7">
        <v>4567.55</v>
      </c>
      <c r="O209" s="120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str">
        <f t="shared" si="29"/>
        <v>Suape</v>
      </c>
      <c r="B210" s="7" t="str">
        <f t="shared" si="29"/>
        <v>Suape</v>
      </c>
      <c r="C210" s="7" t="str">
        <f t="shared" si="29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26"/>
        <v>15.195.617/0001-87</v>
      </c>
      <c r="H210" s="7" t="s">
        <v>356</v>
      </c>
      <c r="I210" s="7" t="str">
        <f t="shared" si="27"/>
        <v>DPGE/SCGE</v>
      </c>
      <c r="J210" s="7" t="s">
        <v>273</v>
      </c>
      <c r="K210" s="7" t="s">
        <v>258</v>
      </c>
      <c r="L210" s="7" t="s">
        <v>278</v>
      </c>
      <c r="M210" s="7">
        <v>2069.0700000000002</v>
      </c>
      <c r="N210" s="7">
        <v>4941.18</v>
      </c>
      <c r="O210" s="120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str">
        <f t="shared" si="29"/>
        <v>Suape</v>
      </c>
      <c r="B211" s="7" t="str">
        <f t="shared" si="29"/>
        <v>Suape</v>
      </c>
      <c r="C211" s="7" t="str">
        <f t="shared" si="29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26"/>
        <v>15.195.617/0001-87</v>
      </c>
      <c r="H211" s="7" t="s">
        <v>358</v>
      </c>
      <c r="I211" s="7" t="str">
        <f t="shared" si="27"/>
        <v>DPGE/SCGE</v>
      </c>
      <c r="J211" s="7" t="s">
        <v>273</v>
      </c>
      <c r="K211" s="7" t="s">
        <v>258</v>
      </c>
      <c r="L211" s="7" t="s">
        <v>274</v>
      </c>
      <c r="M211" s="7">
        <v>1865.07</v>
      </c>
      <c r="N211" s="7">
        <v>4567.55</v>
      </c>
      <c r="O211" s="120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str">
        <f t="shared" si="29"/>
        <v>Suape</v>
      </c>
      <c r="B212" s="7" t="str">
        <f t="shared" si="29"/>
        <v>Suape</v>
      </c>
      <c r="C212" s="7" t="str">
        <f t="shared" si="29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26"/>
        <v>15.195.617/0001-87</v>
      </c>
      <c r="H212" s="7" t="s">
        <v>360</v>
      </c>
      <c r="I212" s="7" t="str">
        <f t="shared" si="27"/>
        <v>DPGE/SCGE</v>
      </c>
      <c r="J212" s="7" t="s">
        <v>273</v>
      </c>
      <c r="K212" s="7" t="s">
        <v>258</v>
      </c>
      <c r="L212" s="7" t="s">
        <v>278</v>
      </c>
      <c r="M212" s="7">
        <v>2069.0700000000002</v>
      </c>
      <c r="N212" s="7">
        <v>4941.18</v>
      </c>
      <c r="O212" s="120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str">
        <f t="shared" si="29"/>
        <v>Suape</v>
      </c>
      <c r="B213" s="7" t="str">
        <f t="shared" si="29"/>
        <v>Suape</v>
      </c>
      <c r="C213" s="7" t="str">
        <f t="shared" si="29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26"/>
        <v>15.195.617/0001-87</v>
      </c>
      <c r="H213" s="7" t="s">
        <v>362</v>
      </c>
      <c r="I213" s="7" t="str">
        <f t="shared" si="27"/>
        <v>DPGE/SCGE</v>
      </c>
      <c r="J213" s="7" t="s">
        <v>273</v>
      </c>
      <c r="K213" s="7" t="s">
        <v>258</v>
      </c>
      <c r="L213" s="7" t="s">
        <v>278</v>
      </c>
      <c r="M213" s="7">
        <v>2069.0700000000002</v>
      </c>
      <c r="N213" s="7">
        <v>4941.18</v>
      </c>
      <c r="O213" s="120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str">
        <f t="shared" si="29"/>
        <v>Suape</v>
      </c>
      <c r="B214" s="7" t="str">
        <f t="shared" si="29"/>
        <v>Suape</v>
      </c>
      <c r="C214" s="7" t="str">
        <f t="shared" si="29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26"/>
        <v>15.195.617/0001-87</v>
      </c>
      <c r="H214" s="7" t="s">
        <v>364</v>
      </c>
      <c r="I214" s="7" t="str">
        <f t="shared" si="27"/>
        <v>DPGE/SCGE</v>
      </c>
      <c r="J214" s="7" t="s">
        <v>273</v>
      </c>
      <c r="K214" s="7" t="s">
        <v>258</v>
      </c>
      <c r="L214" s="7" t="s">
        <v>278</v>
      </c>
      <c r="M214" s="7">
        <v>2069.0700000000002</v>
      </c>
      <c r="N214" s="7">
        <v>4941.18</v>
      </c>
      <c r="O214" s="120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str">
        <f t="shared" si="29"/>
        <v>Suape</v>
      </c>
      <c r="B215" s="7" t="str">
        <f t="shared" si="29"/>
        <v>Suape</v>
      </c>
      <c r="C215" s="7" t="str">
        <f t="shared" si="29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26"/>
        <v>15.195.617/0001-87</v>
      </c>
      <c r="H215" s="7" t="s">
        <v>366</v>
      </c>
      <c r="I215" s="7" t="str">
        <f t="shared" si="27"/>
        <v>DPGE/SCGE</v>
      </c>
      <c r="J215" s="7" t="s">
        <v>273</v>
      </c>
      <c r="K215" s="7" t="s">
        <v>258</v>
      </c>
      <c r="L215" s="7" t="s">
        <v>278</v>
      </c>
      <c r="M215" s="7">
        <v>2069.0700000000002</v>
      </c>
      <c r="N215" s="7">
        <v>4941.18</v>
      </c>
      <c r="O215" s="120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str">
        <f t="shared" si="29"/>
        <v>Suape</v>
      </c>
      <c r="B216" s="7" t="str">
        <f t="shared" si="29"/>
        <v>Suape</v>
      </c>
      <c r="C216" s="7" t="str">
        <f t="shared" si="29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26"/>
        <v>15.195.617/0001-87</v>
      </c>
      <c r="H216" s="7" t="s">
        <v>368</v>
      </c>
      <c r="I216" s="7" t="str">
        <f t="shared" si="27"/>
        <v>DPGE/SCGE</v>
      </c>
      <c r="J216" s="7" t="s">
        <v>273</v>
      </c>
      <c r="K216" s="7" t="s">
        <v>258</v>
      </c>
      <c r="L216" s="7" t="s">
        <v>274</v>
      </c>
      <c r="M216" s="7">
        <v>1865.07</v>
      </c>
      <c r="N216" s="7">
        <v>4567.55</v>
      </c>
      <c r="O216" s="120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str">
        <f t="shared" ref="A217:C232" si="30">A216</f>
        <v>Suape</v>
      </c>
      <c r="B217" s="7" t="str">
        <f t="shared" si="30"/>
        <v>Suape</v>
      </c>
      <c r="C217" s="7" t="str">
        <f t="shared" si="30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26"/>
        <v>15.195.617/0001-87</v>
      </c>
      <c r="H217" s="7" t="s">
        <v>370</v>
      </c>
      <c r="I217" s="7" t="str">
        <f t="shared" si="27"/>
        <v>DPGE/SCGE</v>
      </c>
      <c r="J217" s="7" t="s">
        <v>273</v>
      </c>
      <c r="K217" s="7" t="s">
        <v>258</v>
      </c>
      <c r="L217" s="7" t="s">
        <v>274</v>
      </c>
      <c r="M217" s="7">
        <v>1865.07</v>
      </c>
      <c r="N217" s="7">
        <v>4567.55</v>
      </c>
      <c r="O217" s="120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str">
        <f t="shared" si="30"/>
        <v>Suape</v>
      </c>
      <c r="B218" s="7" t="str">
        <f t="shared" si="30"/>
        <v>Suape</v>
      </c>
      <c r="C218" s="7" t="str">
        <f t="shared" si="30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26"/>
        <v>15.195.617/0001-87</v>
      </c>
      <c r="H218" s="7" t="s">
        <v>372</v>
      </c>
      <c r="I218" s="7" t="str">
        <f t="shared" si="27"/>
        <v>DPGE/SCGE</v>
      </c>
      <c r="J218" s="7" t="s">
        <v>273</v>
      </c>
      <c r="K218" s="7" t="s">
        <v>258</v>
      </c>
      <c r="L218" s="7" t="s">
        <v>278</v>
      </c>
      <c r="M218" s="7">
        <v>2069.0700000000002</v>
      </c>
      <c r="N218" s="7">
        <v>4941.18</v>
      </c>
      <c r="O218" s="120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str">
        <f t="shared" si="30"/>
        <v>Suape</v>
      </c>
      <c r="B219" s="7" t="str">
        <f t="shared" si="30"/>
        <v>Suape</v>
      </c>
      <c r="C219" s="7" t="str">
        <f t="shared" si="30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26"/>
        <v>15.195.617/0001-87</v>
      </c>
      <c r="H219" s="7" t="s">
        <v>374</v>
      </c>
      <c r="I219" s="7" t="str">
        <f t="shared" si="27"/>
        <v>DPGE/SCGE</v>
      </c>
      <c r="J219" s="7" t="s">
        <v>273</v>
      </c>
      <c r="K219" s="7" t="s">
        <v>258</v>
      </c>
      <c r="L219" s="7" t="s">
        <v>274</v>
      </c>
      <c r="M219" s="7">
        <v>1865.07</v>
      </c>
      <c r="N219" s="7">
        <v>4567.55</v>
      </c>
      <c r="O219" s="120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str">
        <f t="shared" si="30"/>
        <v>Suape</v>
      </c>
      <c r="B220" s="7" t="str">
        <f t="shared" si="30"/>
        <v>Suape</v>
      </c>
      <c r="C220" s="7" t="str">
        <f t="shared" si="30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26"/>
        <v>15.195.617/0001-87</v>
      </c>
      <c r="H220" s="7" t="s">
        <v>376</v>
      </c>
      <c r="I220" s="7" t="str">
        <f t="shared" si="27"/>
        <v>DPGE/SCGE</v>
      </c>
      <c r="J220" s="7" t="s">
        <v>273</v>
      </c>
      <c r="K220" s="7" t="s">
        <v>258</v>
      </c>
      <c r="L220" s="7" t="s">
        <v>278</v>
      </c>
      <c r="M220" s="7">
        <v>2069.0700000000002</v>
      </c>
      <c r="N220" s="7">
        <v>4941.18</v>
      </c>
      <c r="O220" s="120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str">
        <f t="shared" si="30"/>
        <v>Suape</v>
      </c>
      <c r="B221" s="7" t="str">
        <f t="shared" si="30"/>
        <v>Suape</v>
      </c>
      <c r="C221" s="7" t="str">
        <f t="shared" si="30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26"/>
        <v>15.195.617/0001-87</v>
      </c>
      <c r="H221" s="7" t="s">
        <v>378</v>
      </c>
      <c r="I221" s="7" t="str">
        <f t="shared" si="27"/>
        <v>DPGE/SCGE</v>
      </c>
      <c r="J221" s="7" t="s">
        <v>273</v>
      </c>
      <c r="K221" s="7" t="s">
        <v>258</v>
      </c>
      <c r="L221" s="7" t="s">
        <v>274</v>
      </c>
      <c r="M221" s="7">
        <v>1865.07</v>
      </c>
      <c r="N221" s="7">
        <v>4567.55</v>
      </c>
      <c r="O221" s="120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str">
        <f t="shared" si="30"/>
        <v>Suape</v>
      </c>
      <c r="B222" s="7" t="str">
        <f t="shared" si="30"/>
        <v>Suape</v>
      </c>
      <c r="C222" s="7" t="str">
        <f t="shared" si="30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26"/>
        <v>15.195.617/0001-87</v>
      </c>
      <c r="H222" s="7" t="s">
        <v>380</v>
      </c>
      <c r="I222" s="7" t="str">
        <f t="shared" si="27"/>
        <v>DPGE/SCGE</v>
      </c>
      <c r="J222" s="7" t="s">
        <v>273</v>
      </c>
      <c r="K222" s="7" t="s">
        <v>258</v>
      </c>
      <c r="L222" s="7" t="s">
        <v>274</v>
      </c>
      <c r="M222" s="7">
        <v>1865.07</v>
      </c>
      <c r="N222" s="7">
        <v>4567.55</v>
      </c>
      <c r="O222" s="120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str">
        <f t="shared" si="30"/>
        <v>Suape</v>
      </c>
      <c r="B223" s="7" t="str">
        <f t="shared" si="30"/>
        <v>Suape</v>
      </c>
      <c r="C223" s="7" t="str">
        <f t="shared" si="30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26"/>
        <v>15.195.617/0001-87</v>
      </c>
      <c r="H223" s="7" t="s">
        <v>382</v>
      </c>
      <c r="I223" s="7" t="str">
        <f t="shared" si="27"/>
        <v>DPGE/SCGE</v>
      </c>
      <c r="J223" s="7" t="s">
        <v>273</v>
      </c>
      <c r="K223" s="7" t="s">
        <v>258</v>
      </c>
      <c r="L223" s="7" t="s">
        <v>274</v>
      </c>
      <c r="M223" s="7">
        <v>1865.07</v>
      </c>
      <c r="N223" s="7">
        <v>4567.55</v>
      </c>
      <c r="O223" s="120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str">
        <f t="shared" si="30"/>
        <v>Suape</v>
      </c>
      <c r="B224" s="7" t="str">
        <f t="shared" si="30"/>
        <v>Suape</v>
      </c>
      <c r="C224" s="7" t="str">
        <f t="shared" si="30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26"/>
        <v>15.195.617/0001-87</v>
      </c>
      <c r="H224" s="7" t="s">
        <v>384</v>
      </c>
      <c r="I224" s="7" t="str">
        <f t="shared" si="27"/>
        <v>DPGE/SCGE</v>
      </c>
      <c r="J224" s="7" t="s">
        <v>273</v>
      </c>
      <c r="K224" s="7" t="s">
        <v>258</v>
      </c>
      <c r="L224" s="7" t="s">
        <v>278</v>
      </c>
      <c r="M224" s="7">
        <v>2069.0700000000002</v>
      </c>
      <c r="N224" s="7">
        <v>4941.18</v>
      </c>
      <c r="O224" s="120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str">
        <f t="shared" si="30"/>
        <v>Suape</v>
      </c>
      <c r="B225" s="7" t="str">
        <f t="shared" si="30"/>
        <v>Suape</v>
      </c>
      <c r="C225" s="7" t="str">
        <f t="shared" si="30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26"/>
        <v>15.195.617/0001-87</v>
      </c>
      <c r="H225" s="7" t="s">
        <v>386</v>
      </c>
      <c r="I225" s="7" t="str">
        <f t="shared" si="27"/>
        <v>DPGE/SCGE</v>
      </c>
      <c r="J225" s="7" t="s">
        <v>273</v>
      </c>
      <c r="K225" s="7" t="s">
        <v>258</v>
      </c>
      <c r="L225" s="7" t="s">
        <v>274</v>
      </c>
      <c r="M225" s="7">
        <v>1865.07</v>
      </c>
      <c r="N225" s="7">
        <v>4567.55</v>
      </c>
      <c r="O225" s="120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str">
        <f t="shared" si="30"/>
        <v>Suape</v>
      </c>
      <c r="B226" s="7" t="str">
        <f t="shared" si="30"/>
        <v>Suape</v>
      </c>
      <c r="C226" s="7" t="str">
        <f t="shared" si="30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26"/>
        <v>15.195.617/0001-87</v>
      </c>
      <c r="H226" s="7" t="s">
        <v>388</v>
      </c>
      <c r="I226" s="7" t="str">
        <f t="shared" si="27"/>
        <v>DPGE/SCGE</v>
      </c>
      <c r="J226" s="7" t="s">
        <v>273</v>
      </c>
      <c r="K226" s="7" t="s">
        <v>258</v>
      </c>
      <c r="L226" s="7" t="s">
        <v>274</v>
      </c>
      <c r="M226" s="7">
        <v>1865.07</v>
      </c>
      <c r="N226" s="7">
        <v>4567.55</v>
      </c>
      <c r="O226" s="120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str">
        <f t="shared" si="30"/>
        <v>Suape</v>
      </c>
      <c r="B227" s="7" t="str">
        <f t="shared" si="30"/>
        <v>Suape</v>
      </c>
      <c r="C227" s="7" t="str">
        <f t="shared" si="30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26"/>
        <v>15.195.617/0001-87</v>
      </c>
      <c r="H227" s="7" t="s">
        <v>390</v>
      </c>
      <c r="I227" s="7" t="str">
        <f t="shared" si="27"/>
        <v>DPGE/SCGE</v>
      </c>
      <c r="J227" s="7" t="s">
        <v>273</v>
      </c>
      <c r="K227" s="7" t="s">
        <v>258</v>
      </c>
      <c r="L227" s="7" t="s">
        <v>278</v>
      </c>
      <c r="M227" s="7">
        <v>2069.0700000000002</v>
      </c>
      <c r="N227" s="7">
        <v>4941.18</v>
      </c>
      <c r="O227" s="120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str">
        <f t="shared" si="30"/>
        <v>Suape</v>
      </c>
      <c r="B228" s="7" t="str">
        <f t="shared" si="30"/>
        <v>Suape</v>
      </c>
      <c r="C228" s="7" t="str">
        <f t="shared" si="30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26"/>
        <v>15.195.617/0001-87</v>
      </c>
      <c r="H228" s="7" t="s">
        <v>392</v>
      </c>
      <c r="I228" s="7" t="str">
        <f t="shared" si="27"/>
        <v>DPGE/SCGE</v>
      </c>
      <c r="J228" s="7" t="s">
        <v>273</v>
      </c>
      <c r="K228" s="7" t="s">
        <v>258</v>
      </c>
      <c r="L228" s="7" t="s">
        <v>274</v>
      </c>
      <c r="M228" s="7">
        <v>1865.07</v>
      </c>
      <c r="N228" s="7">
        <v>4567.55</v>
      </c>
      <c r="O228" s="120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str">
        <f t="shared" si="30"/>
        <v>Suape</v>
      </c>
      <c r="B229" s="7" t="str">
        <f t="shared" si="30"/>
        <v>Suape</v>
      </c>
      <c r="C229" s="7" t="str">
        <f t="shared" si="30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26"/>
        <v>15.195.617/0001-87</v>
      </c>
      <c r="H229" s="7" t="s">
        <v>394</v>
      </c>
      <c r="I229" s="7" t="str">
        <f t="shared" si="27"/>
        <v>DPGE/SCGE</v>
      </c>
      <c r="J229" s="7" t="s">
        <v>273</v>
      </c>
      <c r="K229" s="7" t="s">
        <v>258</v>
      </c>
      <c r="L229" s="7" t="s">
        <v>274</v>
      </c>
      <c r="M229" s="7">
        <v>1865.07</v>
      </c>
      <c r="N229" s="7">
        <v>4567.55</v>
      </c>
      <c r="O229" s="120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str">
        <f t="shared" si="30"/>
        <v>Suape</v>
      </c>
      <c r="B230" s="7" t="str">
        <f t="shared" si="30"/>
        <v>Suape</v>
      </c>
      <c r="C230" s="7" t="str">
        <f t="shared" si="30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26"/>
        <v>15.195.617/0001-87</v>
      </c>
      <c r="H230" s="7" t="s">
        <v>396</v>
      </c>
      <c r="I230" s="7" t="str">
        <f t="shared" si="27"/>
        <v>DPGE/SCGE</v>
      </c>
      <c r="J230" s="7" t="s">
        <v>273</v>
      </c>
      <c r="K230" s="7" t="s">
        <v>258</v>
      </c>
      <c r="L230" s="7" t="s">
        <v>274</v>
      </c>
      <c r="M230" s="7">
        <v>1865.07</v>
      </c>
      <c r="N230" s="7">
        <v>4567.55</v>
      </c>
      <c r="O230" s="120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str">
        <f t="shared" si="30"/>
        <v>Suape</v>
      </c>
      <c r="B231" s="7" t="str">
        <f t="shared" si="30"/>
        <v>Suape</v>
      </c>
      <c r="C231" s="7" t="str">
        <f t="shared" si="30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26"/>
        <v>15.195.617/0001-87</v>
      </c>
      <c r="H231" s="7" t="s">
        <v>398</v>
      </c>
      <c r="I231" s="7" t="str">
        <f t="shared" si="27"/>
        <v>DPGE/SCGE</v>
      </c>
      <c r="J231" s="7" t="s">
        <v>273</v>
      </c>
      <c r="K231" s="7" t="s">
        <v>258</v>
      </c>
      <c r="L231" s="7" t="s">
        <v>274</v>
      </c>
      <c r="M231" s="7">
        <v>1865.07</v>
      </c>
      <c r="N231" s="7">
        <v>4567.55</v>
      </c>
      <c r="O231" s="120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str">
        <f t="shared" si="30"/>
        <v>Suape</v>
      </c>
      <c r="B232" s="7" t="str">
        <f t="shared" si="30"/>
        <v>Suape</v>
      </c>
      <c r="C232" s="7" t="str">
        <f t="shared" si="30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si="26"/>
        <v>15.195.617/0001-87</v>
      </c>
      <c r="H232" s="7" t="s">
        <v>400</v>
      </c>
      <c r="I232" s="7" t="str">
        <f t="shared" si="27"/>
        <v>DPGE/SCGE</v>
      </c>
      <c r="J232" s="7" t="s">
        <v>273</v>
      </c>
      <c r="K232" s="7" t="s">
        <v>258</v>
      </c>
      <c r="L232" s="7" t="s">
        <v>278</v>
      </c>
      <c r="M232" s="7">
        <v>2069.0700000000002</v>
      </c>
      <c r="N232" s="7">
        <v>4941.18</v>
      </c>
      <c r="O232" s="120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str">
        <f t="shared" ref="A233:C248" si="31">A232</f>
        <v>Suape</v>
      </c>
      <c r="B233" s="7" t="str">
        <f t="shared" si="31"/>
        <v>Suape</v>
      </c>
      <c r="C233" s="7" t="str">
        <f t="shared" si="31"/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si="26"/>
        <v>15.195.617/0001-87</v>
      </c>
      <c r="H233" s="7" t="s">
        <v>402</v>
      </c>
      <c r="I233" s="7" t="str">
        <f t="shared" si="27"/>
        <v>DPGE/SCGE</v>
      </c>
      <c r="J233" s="7" t="s">
        <v>273</v>
      </c>
      <c r="K233" s="7" t="s">
        <v>258</v>
      </c>
      <c r="L233" s="7" t="s">
        <v>278</v>
      </c>
      <c r="M233" s="7">
        <v>2069.0700000000002</v>
      </c>
      <c r="N233" s="7">
        <v>4941.18</v>
      </c>
      <c r="O233" s="120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str">
        <f t="shared" si="31"/>
        <v>Suape</v>
      </c>
      <c r="B234" s="7" t="str">
        <f t="shared" si="31"/>
        <v>Suape</v>
      </c>
      <c r="C234" s="7" t="str">
        <f t="shared" si="31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ref="G234:G297" si="32">G233</f>
        <v>15.195.617/0001-87</v>
      </c>
      <c r="H234" s="7" t="s">
        <v>404</v>
      </c>
      <c r="I234" s="7" t="str">
        <f t="shared" ref="I234:I297" si="33">I233</f>
        <v>DPGE/SCGE</v>
      </c>
      <c r="J234" s="7" t="s">
        <v>273</v>
      </c>
      <c r="K234" s="7" t="s">
        <v>258</v>
      </c>
      <c r="L234" s="7" t="s">
        <v>274</v>
      </c>
      <c r="M234" s="7">
        <v>1865.07</v>
      </c>
      <c r="N234" s="7">
        <v>4567.55</v>
      </c>
      <c r="O234" s="120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str">
        <f t="shared" si="31"/>
        <v>Suape</v>
      </c>
      <c r="B235" s="7" t="str">
        <f t="shared" si="31"/>
        <v>Suape</v>
      </c>
      <c r="C235" s="7" t="str">
        <f t="shared" si="31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si="32"/>
        <v>15.195.617/0001-87</v>
      </c>
      <c r="H235" s="7" t="s">
        <v>406</v>
      </c>
      <c r="I235" s="7" t="str">
        <f t="shared" si="33"/>
        <v>DPGE/SCGE</v>
      </c>
      <c r="J235" s="7" t="s">
        <v>273</v>
      </c>
      <c r="K235" s="7" t="s">
        <v>258</v>
      </c>
      <c r="L235" s="7" t="s">
        <v>274</v>
      </c>
      <c r="M235" s="7">
        <v>1865.07</v>
      </c>
      <c r="N235" s="7">
        <v>4567.55</v>
      </c>
      <c r="O235" s="120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str">
        <f t="shared" si="31"/>
        <v>Suape</v>
      </c>
      <c r="B236" s="7" t="str">
        <f t="shared" si="31"/>
        <v>Suape</v>
      </c>
      <c r="C236" s="7" t="str">
        <f t="shared" si="31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32"/>
        <v>15.195.617/0001-87</v>
      </c>
      <c r="H236" s="7" t="s">
        <v>408</v>
      </c>
      <c r="I236" s="7" t="str">
        <f t="shared" si="33"/>
        <v>DPGE/SCGE</v>
      </c>
      <c r="J236" s="7" t="s">
        <v>273</v>
      </c>
      <c r="K236" s="7" t="s">
        <v>258</v>
      </c>
      <c r="L236" s="7" t="s">
        <v>274</v>
      </c>
      <c r="M236" s="7">
        <v>1865.07</v>
      </c>
      <c r="N236" s="7">
        <v>4567.55</v>
      </c>
      <c r="O236" s="120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str">
        <f t="shared" si="31"/>
        <v>Suape</v>
      </c>
      <c r="B237" s="7" t="str">
        <f t="shared" si="31"/>
        <v>Suape</v>
      </c>
      <c r="C237" s="7" t="str">
        <f t="shared" si="31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32"/>
        <v>15.195.617/0001-87</v>
      </c>
      <c r="H237" s="7" t="s">
        <v>410</v>
      </c>
      <c r="I237" s="7" t="str">
        <f t="shared" si="33"/>
        <v>DPGE/SCGE</v>
      </c>
      <c r="J237" s="7" t="s">
        <v>655</v>
      </c>
      <c r="K237" s="7" t="s">
        <v>204</v>
      </c>
      <c r="L237" s="7" t="s">
        <v>274</v>
      </c>
      <c r="M237" s="7">
        <v>8462.52</v>
      </c>
      <c r="N237" s="7">
        <v>14126.73</v>
      </c>
      <c r="O237" s="120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str">
        <f t="shared" si="31"/>
        <v>Suape</v>
      </c>
      <c r="B238" s="7" t="str">
        <f t="shared" si="31"/>
        <v>Suape</v>
      </c>
      <c r="C238" s="7" t="str">
        <f t="shared" si="31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32"/>
        <v>15.195.617/0001-87</v>
      </c>
      <c r="H238" s="7" t="s">
        <v>412</v>
      </c>
      <c r="I238" s="7" t="str">
        <f t="shared" si="33"/>
        <v>DPGE/SCGE</v>
      </c>
      <c r="J238" s="7" t="s">
        <v>273</v>
      </c>
      <c r="K238" s="7" t="s">
        <v>258</v>
      </c>
      <c r="L238" s="7" t="s">
        <v>278</v>
      </c>
      <c r="M238" s="7">
        <v>2069.0700000000002</v>
      </c>
      <c r="N238" s="7">
        <v>4941.18</v>
      </c>
      <c r="O238" s="120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str">
        <f t="shared" si="31"/>
        <v>Suape</v>
      </c>
      <c r="B239" s="7" t="str">
        <f t="shared" si="31"/>
        <v>Suape</v>
      </c>
      <c r="C239" s="7" t="str">
        <f t="shared" si="31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32"/>
        <v>15.195.617/0001-87</v>
      </c>
      <c r="H239" s="7" t="s">
        <v>414</v>
      </c>
      <c r="I239" s="7" t="str">
        <f t="shared" si="33"/>
        <v>DPGE/SCGE</v>
      </c>
      <c r="J239" s="7" t="s">
        <v>273</v>
      </c>
      <c r="K239" s="7" t="s">
        <v>258</v>
      </c>
      <c r="L239" s="7" t="s">
        <v>274</v>
      </c>
      <c r="M239" s="7">
        <v>1865.07</v>
      </c>
      <c r="N239" s="7">
        <v>4567.55</v>
      </c>
      <c r="O239" s="120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str">
        <f t="shared" si="31"/>
        <v>Suape</v>
      </c>
      <c r="B240" s="7" t="str">
        <f t="shared" si="31"/>
        <v>Suape</v>
      </c>
      <c r="C240" s="7" t="str">
        <f t="shared" si="31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32"/>
        <v>15.195.617/0001-87</v>
      </c>
      <c r="H240" s="7" t="s">
        <v>416</v>
      </c>
      <c r="I240" s="7" t="str">
        <f t="shared" si="33"/>
        <v>DPGE/SCGE</v>
      </c>
      <c r="J240" s="7" t="s">
        <v>273</v>
      </c>
      <c r="K240" s="7" t="s">
        <v>258</v>
      </c>
      <c r="L240" s="7" t="s">
        <v>278</v>
      </c>
      <c r="M240" s="7">
        <v>2069.0700000000002</v>
      </c>
      <c r="N240" s="7">
        <v>4941.18</v>
      </c>
      <c r="O240" s="120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str">
        <f t="shared" si="31"/>
        <v>Suape</v>
      </c>
      <c r="B241" s="7" t="str">
        <f t="shared" si="31"/>
        <v>Suape</v>
      </c>
      <c r="C241" s="7" t="str">
        <f t="shared" si="31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32"/>
        <v>15.195.617/0001-87</v>
      </c>
      <c r="H241" s="7" t="s">
        <v>418</v>
      </c>
      <c r="I241" s="7" t="str">
        <f t="shared" si="33"/>
        <v>DPGE/SCGE</v>
      </c>
      <c r="J241" s="7" t="s">
        <v>273</v>
      </c>
      <c r="K241" s="7" t="s">
        <v>258</v>
      </c>
      <c r="L241" s="7" t="s">
        <v>274</v>
      </c>
      <c r="M241" s="7">
        <v>1865.07</v>
      </c>
      <c r="N241" s="7">
        <v>4567.55</v>
      </c>
      <c r="O241" s="120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str">
        <f t="shared" si="31"/>
        <v>Suape</v>
      </c>
      <c r="B242" s="7" t="str">
        <f t="shared" si="31"/>
        <v>Suape</v>
      </c>
      <c r="C242" s="7" t="str">
        <f t="shared" si="31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32"/>
        <v>15.195.617/0001-87</v>
      </c>
      <c r="H242" s="7" t="s">
        <v>420</v>
      </c>
      <c r="I242" s="7" t="str">
        <f t="shared" si="33"/>
        <v>DPGE/SCGE</v>
      </c>
      <c r="J242" s="7" t="s">
        <v>273</v>
      </c>
      <c r="K242" s="7" t="s">
        <v>258</v>
      </c>
      <c r="L242" s="7" t="s">
        <v>274</v>
      </c>
      <c r="M242" s="7">
        <v>1865.07</v>
      </c>
      <c r="N242" s="7">
        <v>4567.55</v>
      </c>
      <c r="O242" s="120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str">
        <f t="shared" si="31"/>
        <v>Suape</v>
      </c>
      <c r="B243" s="7" t="str">
        <f t="shared" si="31"/>
        <v>Suape</v>
      </c>
      <c r="C243" s="7" t="str">
        <f t="shared" si="31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32"/>
        <v>15.195.617/0001-87</v>
      </c>
      <c r="H243" s="7" t="s">
        <v>422</v>
      </c>
      <c r="I243" s="7" t="str">
        <f t="shared" si="33"/>
        <v>DPGE/SCGE</v>
      </c>
      <c r="J243" s="7" t="s">
        <v>273</v>
      </c>
      <c r="K243" s="7" t="s">
        <v>258</v>
      </c>
      <c r="L243" s="7" t="s">
        <v>274</v>
      </c>
      <c r="M243" s="7">
        <v>1865.07</v>
      </c>
      <c r="N243" s="7">
        <v>4567.55</v>
      </c>
      <c r="O243" s="120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str">
        <f t="shared" si="31"/>
        <v>Suape</v>
      </c>
      <c r="B244" s="7" t="str">
        <f t="shared" si="31"/>
        <v>Suape</v>
      </c>
      <c r="C244" s="7" t="str">
        <f t="shared" si="31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32"/>
        <v>15.195.617/0001-87</v>
      </c>
      <c r="H244" s="7" t="s">
        <v>424</v>
      </c>
      <c r="I244" s="7" t="str">
        <f t="shared" si="33"/>
        <v>DPGE/SCGE</v>
      </c>
      <c r="J244" s="7" t="s">
        <v>273</v>
      </c>
      <c r="K244" s="7" t="s">
        <v>258</v>
      </c>
      <c r="L244" s="7" t="s">
        <v>278</v>
      </c>
      <c r="M244" s="7">
        <v>2069.0700000000002</v>
      </c>
      <c r="N244" s="7">
        <v>4941.18</v>
      </c>
      <c r="O244" s="120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str">
        <f t="shared" si="31"/>
        <v>Suape</v>
      </c>
      <c r="B245" s="7" t="str">
        <f t="shared" si="31"/>
        <v>Suape</v>
      </c>
      <c r="C245" s="7" t="str">
        <f t="shared" si="31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32"/>
        <v>15.195.617/0001-87</v>
      </c>
      <c r="H245" s="7" t="s">
        <v>426</v>
      </c>
      <c r="I245" s="7" t="str">
        <f t="shared" si="33"/>
        <v>DPGE/SCGE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4941.18</v>
      </c>
      <c r="O245" s="120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str">
        <f t="shared" si="31"/>
        <v>Suape</v>
      </c>
      <c r="B246" s="7" t="str">
        <f t="shared" si="31"/>
        <v>Suape</v>
      </c>
      <c r="C246" s="7" t="str">
        <f t="shared" si="31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32"/>
        <v>15.195.617/0001-87</v>
      </c>
      <c r="H246" s="7" t="s">
        <v>428</v>
      </c>
      <c r="I246" s="7" t="str">
        <f t="shared" si="33"/>
        <v>DPGE/SCGE</v>
      </c>
      <c r="J246" s="7" t="s">
        <v>273</v>
      </c>
      <c r="K246" s="7" t="s">
        <v>258</v>
      </c>
      <c r="L246" s="7" t="s">
        <v>278</v>
      </c>
      <c r="M246" s="7">
        <v>2069.0700000000002</v>
      </c>
      <c r="N246" s="7">
        <v>4941.18</v>
      </c>
      <c r="O246" s="120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str">
        <f t="shared" si="31"/>
        <v>Suape</v>
      </c>
      <c r="B247" s="7" t="str">
        <f t="shared" si="31"/>
        <v>Suape</v>
      </c>
      <c r="C247" s="7" t="str">
        <f t="shared" si="31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32"/>
        <v>15.195.617/0001-87</v>
      </c>
      <c r="H247" s="7" t="s">
        <v>430</v>
      </c>
      <c r="I247" s="7" t="str">
        <f t="shared" si="33"/>
        <v>DPGE/SCGE</v>
      </c>
      <c r="J247" s="7" t="s">
        <v>273</v>
      </c>
      <c r="K247" s="7" t="s">
        <v>258</v>
      </c>
      <c r="L247" s="7" t="s">
        <v>278</v>
      </c>
      <c r="M247" s="7">
        <v>2069.0700000000002</v>
      </c>
      <c r="N247" s="7">
        <v>4941.18</v>
      </c>
      <c r="O247" s="120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str">
        <f t="shared" si="31"/>
        <v>Suape</v>
      </c>
      <c r="B248" s="7" t="str">
        <f t="shared" si="31"/>
        <v>Suape</v>
      </c>
      <c r="C248" s="7" t="str">
        <f t="shared" si="31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32"/>
        <v>15.195.617/0001-87</v>
      </c>
      <c r="H248" s="7" t="s">
        <v>432</v>
      </c>
      <c r="I248" s="7" t="str">
        <f t="shared" si="33"/>
        <v>DPGE/SCGE</v>
      </c>
      <c r="J248" s="7" t="s">
        <v>273</v>
      </c>
      <c r="K248" s="7" t="s">
        <v>258</v>
      </c>
      <c r="L248" s="7" t="s">
        <v>274</v>
      </c>
      <c r="M248" s="7">
        <v>1865.07</v>
      </c>
      <c r="N248" s="7">
        <v>4567.55</v>
      </c>
      <c r="O248" s="120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str">
        <f t="shared" ref="A249:C264" si="34">A248</f>
        <v>Suape</v>
      </c>
      <c r="B249" s="7" t="str">
        <f t="shared" si="34"/>
        <v>Suape</v>
      </c>
      <c r="C249" s="7" t="str">
        <f t="shared" si="34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32"/>
        <v>15.195.617/0001-87</v>
      </c>
      <c r="H249" s="7" t="s">
        <v>434</v>
      </c>
      <c r="I249" s="7" t="str">
        <f t="shared" si="33"/>
        <v>DPGE/SCGE</v>
      </c>
      <c r="J249" s="7" t="s">
        <v>273</v>
      </c>
      <c r="K249" s="7" t="s">
        <v>258</v>
      </c>
      <c r="L249" s="7" t="s">
        <v>278</v>
      </c>
      <c r="M249" s="7">
        <v>2069.0700000000002</v>
      </c>
      <c r="N249" s="7">
        <v>4941.18</v>
      </c>
      <c r="O249" s="120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str">
        <f t="shared" si="34"/>
        <v>Suape</v>
      </c>
      <c r="B250" s="7" t="str">
        <f t="shared" si="34"/>
        <v>Suape</v>
      </c>
      <c r="C250" s="7" t="str">
        <f t="shared" si="34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32"/>
        <v>15.195.617/0001-87</v>
      </c>
      <c r="H250" s="7" t="s">
        <v>436</v>
      </c>
      <c r="I250" s="7" t="str">
        <f t="shared" si="33"/>
        <v>DPGE/SCGE</v>
      </c>
      <c r="J250" s="7" t="s">
        <v>273</v>
      </c>
      <c r="K250" s="7" t="s">
        <v>258</v>
      </c>
      <c r="L250" s="7" t="s">
        <v>278</v>
      </c>
      <c r="M250" s="7">
        <v>2069.0700000000002</v>
      </c>
      <c r="N250" s="7">
        <v>4941.18</v>
      </c>
      <c r="O250" s="120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str">
        <f t="shared" si="34"/>
        <v>Suape</v>
      </c>
      <c r="B251" s="7" t="str">
        <f t="shared" si="34"/>
        <v>Suape</v>
      </c>
      <c r="C251" s="7" t="str">
        <f t="shared" si="34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32"/>
        <v>15.195.617/0001-87</v>
      </c>
      <c r="H251" s="7" t="s">
        <v>438</v>
      </c>
      <c r="I251" s="7" t="str">
        <f t="shared" si="33"/>
        <v>DPGE/SCGE</v>
      </c>
      <c r="J251" s="7" t="s">
        <v>273</v>
      </c>
      <c r="K251" s="7" t="s">
        <v>258</v>
      </c>
      <c r="L251" s="7" t="s">
        <v>278</v>
      </c>
      <c r="M251" s="7">
        <v>2069.0700000000002</v>
      </c>
      <c r="N251" s="7">
        <v>4941.18</v>
      </c>
      <c r="O251" s="120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str">
        <f t="shared" si="34"/>
        <v>Suape</v>
      </c>
      <c r="B252" s="7" t="str">
        <f t="shared" si="34"/>
        <v>Suape</v>
      </c>
      <c r="C252" s="7" t="str">
        <f t="shared" si="34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32"/>
        <v>15.195.617/0001-87</v>
      </c>
      <c r="H252" s="7" t="s">
        <v>440</v>
      </c>
      <c r="I252" s="7" t="str">
        <f t="shared" si="33"/>
        <v>DPGE/SCGE</v>
      </c>
      <c r="J252" s="7" t="s">
        <v>273</v>
      </c>
      <c r="K252" s="7" t="s">
        <v>258</v>
      </c>
      <c r="L252" s="7" t="s">
        <v>274</v>
      </c>
      <c r="M252" s="7">
        <v>1865.07</v>
      </c>
      <c r="N252" s="7">
        <v>4567.55</v>
      </c>
      <c r="O252" s="120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str">
        <f t="shared" si="34"/>
        <v>Suape</v>
      </c>
      <c r="B253" s="7" t="str">
        <f t="shared" si="34"/>
        <v>Suape</v>
      </c>
      <c r="C253" s="7" t="str">
        <f t="shared" si="34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32"/>
        <v>15.195.617/0001-87</v>
      </c>
      <c r="H253" s="7" t="s">
        <v>442</v>
      </c>
      <c r="I253" s="7" t="str">
        <f t="shared" si="33"/>
        <v>DPGE/SCGE</v>
      </c>
      <c r="J253" s="7" t="s">
        <v>273</v>
      </c>
      <c r="K253" s="7" t="s">
        <v>258</v>
      </c>
      <c r="L253" s="7" t="s">
        <v>274</v>
      </c>
      <c r="M253" s="7">
        <v>1865.07</v>
      </c>
      <c r="N253" s="7">
        <v>4567.55</v>
      </c>
      <c r="O253" s="120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str">
        <f t="shared" si="34"/>
        <v>Suape</v>
      </c>
      <c r="B254" s="7" t="str">
        <f t="shared" si="34"/>
        <v>Suape</v>
      </c>
      <c r="C254" s="7" t="str">
        <f t="shared" si="34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32"/>
        <v>15.195.617/0001-87</v>
      </c>
      <c r="H254" s="7" t="s">
        <v>444</v>
      </c>
      <c r="I254" s="7" t="str">
        <f t="shared" si="33"/>
        <v>DPGE/SCGE</v>
      </c>
      <c r="J254" s="7" t="s">
        <v>273</v>
      </c>
      <c r="K254" s="7" t="s">
        <v>258</v>
      </c>
      <c r="L254" s="7" t="s">
        <v>274</v>
      </c>
      <c r="M254" s="7">
        <v>1865.07</v>
      </c>
      <c r="N254" s="7">
        <v>4567.55</v>
      </c>
      <c r="O254" s="120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str">
        <f t="shared" si="34"/>
        <v>Suape</v>
      </c>
      <c r="B255" s="7" t="str">
        <f t="shared" si="34"/>
        <v>Suape</v>
      </c>
      <c r="C255" s="7" t="str">
        <f t="shared" si="34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32"/>
        <v>15.195.617/0001-87</v>
      </c>
      <c r="H255" s="7" t="s">
        <v>446</v>
      </c>
      <c r="I255" s="7" t="str">
        <f t="shared" si="33"/>
        <v>DPGE/SCGE</v>
      </c>
      <c r="J255" s="7" t="s">
        <v>273</v>
      </c>
      <c r="K255" s="7" t="s">
        <v>258</v>
      </c>
      <c r="L255" s="7" t="s">
        <v>278</v>
      </c>
      <c r="M255" s="7">
        <v>2069.0700000000002</v>
      </c>
      <c r="N255" s="7">
        <v>4941.18</v>
      </c>
      <c r="O255" s="121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str">
        <f t="shared" si="34"/>
        <v>Suape</v>
      </c>
      <c r="B256" s="7" t="str">
        <f t="shared" si="34"/>
        <v>Suape</v>
      </c>
      <c r="C256" s="7" t="str">
        <f t="shared" si="34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32"/>
        <v>15.195.617/0001-87</v>
      </c>
      <c r="H256" s="7" t="s">
        <v>448</v>
      </c>
      <c r="I256" s="7" t="str">
        <f t="shared" si="33"/>
        <v>DPGE/SCGE</v>
      </c>
      <c r="J256" s="7" t="s">
        <v>273</v>
      </c>
      <c r="K256" s="7" t="s">
        <v>258</v>
      </c>
      <c r="L256" s="7" t="s">
        <v>274</v>
      </c>
      <c r="M256" s="7">
        <v>1865.07</v>
      </c>
      <c r="N256" s="7">
        <v>4567.55</v>
      </c>
      <c r="O256" s="120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str">
        <f t="shared" si="34"/>
        <v>Suape</v>
      </c>
      <c r="B257" s="7" t="str">
        <f t="shared" si="34"/>
        <v>Suape</v>
      </c>
      <c r="C257" s="7" t="str">
        <f t="shared" si="34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32"/>
        <v>15.195.617/0001-87</v>
      </c>
      <c r="H257" s="7" t="s">
        <v>450</v>
      </c>
      <c r="I257" s="7" t="str">
        <f t="shared" si="33"/>
        <v>DPGE/SCGE</v>
      </c>
      <c r="J257" s="7" t="s">
        <v>273</v>
      </c>
      <c r="K257" s="7" t="s">
        <v>258</v>
      </c>
      <c r="L257" s="7" t="s">
        <v>274</v>
      </c>
      <c r="M257" s="7">
        <v>1865.07</v>
      </c>
      <c r="N257" s="7">
        <v>4567.55</v>
      </c>
      <c r="O257" s="120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str">
        <f t="shared" si="34"/>
        <v>Suape</v>
      </c>
      <c r="B258" s="7" t="str">
        <f t="shared" si="34"/>
        <v>Suape</v>
      </c>
      <c r="C258" s="7" t="str">
        <f t="shared" si="34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32"/>
        <v>15.195.617/0001-87</v>
      </c>
      <c r="H258" s="7" t="s">
        <v>452</v>
      </c>
      <c r="I258" s="7" t="str">
        <f t="shared" si="33"/>
        <v>DPGE/SCGE</v>
      </c>
      <c r="J258" s="7" t="s">
        <v>273</v>
      </c>
      <c r="K258" s="7" t="s">
        <v>258</v>
      </c>
      <c r="L258" s="7" t="s">
        <v>274</v>
      </c>
      <c r="M258" s="7">
        <v>1865.07</v>
      </c>
      <c r="N258" s="7">
        <v>4567.55</v>
      </c>
      <c r="O258" s="120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str">
        <f t="shared" si="34"/>
        <v>Suape</v>
      </c>
      <c r="B259" s="7" t="str">
        <f t="shared" si="34"/>
        <v>Suape</v>
      </c>
      <c r="C259" s="7" t="str">
        <f t="shared" si="34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32"/>
        <v>15.195.617/0001-87</v>
      </c>
      <c r="H259" s="7" t="s">
        <v>454</v>
      </c>
      <c r="I259" s="7" t="str">
        <f t="shared" si="33"/>
        <v>DPGE/SCGE</v>
      </c>
      <c r="J259" s="7" t="s">
        <v>273</v>
      </c>
      <c r="K259" s="7" t="s">
        <v>258</v>
      </c>
      <c r="L259" s="7" t="s">
        <v>278</v>
      </c>
      <c r="M259" s="7">
        <v>2069.0700000000002</v>
      </c>
      <c r="N259" s="7">
        <v>4941.18</v>
      </c>
      <c r="O259" s="120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str">
        <f t="shared" si="34"/>
        <v>Suape</v>
      </c>
      <c r="B260" s="7" t="str">
        <f t="shared" si="34"/>
        <v>Suape</v>
      </c>
      <c r="C260" s="7" t="str">
        <f t="shared" si="34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32"/>
        <v>15.195.617/0001-87</v>
      </c>
      <c r="H260" s="7" t="s">
        <v>456</v>
      </c>
      <c r="I260" s="7" t="str">
        <f t="shared" si="33"/>
        <v>DPGE/SCGE</v>
      </c>
      <c r="J260" s="7" t="s">
        <v>273</v>
      </c>
      <c r="K260" s="7" t="s">
        <v>258</v>
      </c>
      <c r="L260" s="7" t="s">
        <v>274</v>
      </c>
      <c r="M260" s="7">
        <v>1865.07</v>
      </c>
      <c r="N260" s="7">
        <v>4567.55</v>
      </c>
      <c r="O260" s="120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str">
        <f t="shared" si="34"/>
        <v>Suape</v>
      </c>
      <c r="B261" s="7" t="str">
        <f t="shared" si="34"/>
        <v>Suape</v>
      </c>
      <c r="C261" s="7" t="str">
        <f t="shared" si="34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32"/>
        <v>15.195.617/0001-87</v>
      </c>
      <c r="H261" s="7" t="s">
        <v>458</v>
      </c>
      <c r="I261" s="7" t="str">
        <f t="shared" si="33"/>
        <v>DPGE/SCGE</v>
      </c>
      <c r="J261" s="7" t="s">
        <v>273</v>
      </c>
      <c r="K261" s="7" t="s">
        <v>258</v>
      </c>
      <c r="L261" s="7" t="s">
        <v>278</v>
      </c>
      <c r="M261" s="7">
        <v>2069.0700000000002</v>
      </c>
      <c r="N261" s="7">
        <v>4941.18</v>
      </c>
      <c r="O261" s="120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str">
        <f t="shared" si="34"/>
        <v>Suape</v>
      </c>
      <c r="B262" s="7" t="str">
        <f t="shared" si="34"/>
        <v>Suape</v>
      </c>
      <c r="C262" s="7" t="str">
        <f t="shared" si="34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32"/>
        <v>15.195.617/0001-87</v>
      </c>
      <c r="H262" s="7" t="s">
        <v>460</v>
      </c>
      <c r="I262" s="7" t="str">
        <f t="shared" si="33"/>
        <v>DPGE/SCGE</v>
      </c>
      <c r="J262" s="7" t="s">
        <v>273</v>
      </c>
      <c r="K262" s="7" t="s">
        <v>258</v>
      </c>
      <c r="L262" s="7" t="s">
        <v>274</v>
      </c>
      <c r="M262" s="7">
        <v>1865.07</v>
      </c>
      <c r="N262" s="7">
        <v>4567.55</v>
      </c>
      <c r="O262" s="120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str">
        <f t="shared" si="34"/>
        <v>Suape</v>
      </c>
      <c r="B263" s="7" t="str">
        <f t="shared" si="34"/>
        <v>Suape</v>
      </c>
      <c r="C263" s="7" t="str">
        <f t="shared" si="34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32"/>
        <v>15.195.617/0001-87</v>
      </c>
      <c r="H263" s="7" t="s">
        <v>462</v>
      </c>
      <c r="I263" s="7" t="str">
        <f t="shared" si="33"/>
        <v>DPGE/SCGE</v>
      </c>
      <c r="J263" s="7" t="s">
        <v>273</v>
      </c>
      <c r="K263" s="7" t="s">
        <v>258</v>
      </c>
      <c r="L263" s="7" t="s">
        <v>278</v>
      </c>
      <c r="M263" s="7">
        <v>2069.0700000000002</v>
      </c>
      <c r="N263" s="7">
        <v>4941.18</v>
      </c>
      <c r="O263" s="120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str">
        <f t="shared" si="34"/>
        <v>Suape</v>
      </c>
      <c r="B264" s="7" t="str">
        <f t="shared" si="34"/>
        <v>Suape</v>
      </c>
      <c r="C264" s="7" t="str">
        <f t="shared" si="34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32"/>
        <v>15.195.617/0001-87</v>
      </c>
      <c r="H264" s="7" t="s">
        <v>464</v>
      </c>
      <c r="I264" s="7" t="str">
        <f t="shared" si="33"/>
        <v>DPGE/SCGE</v>
      </c>
      <c r="J264" s="7" t="s">
        <v>273</v>
      </c>
      <c r="K264" s="7" t="s">
        <v>258</v>
      </c>
      <c r="L264" s="7" t="s">
        <v>278</v>
      </c>
      <c r="M264" s="7">
        <v>2069.0700000000002</v>
      </c>
      <c r="N264" s="7">
        <v>4941.18</v>
      </c>
      <c r="O264" s="120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str">
        <f t="shared" ref="A265:C280" si="35">A264</f>
        <v>Suape</v>
      </c>
      <c r="B265" s="7" t="str">
        <f t="shared" si="35"/>
        <v>Suape</v>
      </c>
      <c r="C265" s="7" t="str">
        <f t="shared" si="35"/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si="32"/>
        <v>15.195.617/0001-87</v>
      </c>
      <c r="H265" s="7" t="s">
        <v>466</v>
      </c>
      <c r="I265" s="7" t="str">
        <f t="shared" si="33"/>
        <v>DPGE/SCGE</v>
      </c>
      <c r="J265" s="7" t="s">
        <v>273</v>
      </c>
      <c r="K265" s="7" t="s">
        <v>258</v>
      </c>
      <c r="L265" s="7" t="s">
        <v>274</v>
      </c>
      <c r="M265" s="7">
        <v>1865.07</v>
      </c>
      <c r="N265" s="7">
        <v>4567.55</v>
      </c>
      <c r="O265" s="120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str">
        <f t="shared" si="35"/>
        <v>Suape</v>
      </c>
      <c r="B266" s="7" t="str">
        <f t="shared" si="35"/>
        <v>Suape</v>
      </c>
      <c r="C266" s="7" t="str">
        <f t="shared" si="35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32"/>
        <v>15.195.617/0001-87</v>
      </c>
      <c r="H266" s="7" t="s">
        <v>468</v>
      </c>
      <c r="I266" s="7" t="str">
        <f t="shared" si="33"/>
        <v>DPGE/SCGE</v>
      </c>
      <c r="J266" s="7" t="s">
        <v>273</v>
      </c>
      <c r="K266" s="7" t="s">
        <v>258</v>
      </c>
      <c r="L266" s="7" t="s">
        <v>274</v>
      </c>
      <c r="M266" s="7">
        <v>1865.07</v>
      </c>
      <c r="N266" s="7">
        <v>4567.55</v>
      </c>
      <c r="O266" s="120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str">
        <f t="shared" si="35"/>
        <v>Suape</v>
      </c>
      <c r="B267" s="7" t="str">
        <f t="shared" si="35"/>
        <v>Suape</v>
      </c>
      <c r="C267" s="7" t="str">
        <f t="shared" si="35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32"/>
        <v>15.195.617/0001-87</v>
      </c>
      <c r="H267" s="7" t="s">
        <v>470</v>
      </c>
      <c r="I267" s="7" t="str">
        <f t="shared" si="33"/>
        <v>DPGE/SCGE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4567.55</v>
      </c>
      <c r="O267" s="120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str">
        <f t="shared" si="35"/>
        <v>Suape</v>
      </c>
      <c r="B268" s="7" t="str">
        <f t="shared" si="35"/>
        <v>Suape</v>
      </c>
      <c r="C268" s="7" t="str">
        <f t="shared" si="35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32"/>
        <v>15.195.617/0001-87</v>
      </c>
      <c r="H268" s="7" t="s">
        <v>472</v>
      </c>
      <c r="I268" s="7" t="str">
        <f t="shared" si="33"/>
        <v>DPGE/SCGE</v>
      </c>
      <c r="J268" s="7" t="s">
        <v>273</v>
      </c>
      <c r="K268" s="7" t="s">
        <v>258</v>
      </c>
      <c r="L268" s="7" t="s">
        <v>274</v>
      </c>
      <c r="M268" s="7">
        <v>1865.07</v>
      </c>
      <c r="N268" s="7">
        <v>4567.55</v>
      </c>
      <c r="O268" s="120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str">
        <f t="shared" si="35"/>
        <v>Suape</v>
      </c>
      <c r="B269" s="7" t="str">
        <f t="shared" si="35"/>
        <v>Suape</v>
      </c>
      <c r="C269" s="7" t="str">
        <f t="shared" si="35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32"/>
        <v>15.195.617/0001-87</v>
      </c>
      <c r="H269" s="7" t="s">
        <v>474</v>
      </c>
      <c r="I269" s="7" t="str">
        <f t="shared" si="33"/>
        <v>DPGE/SCGE</v>
      </c>
      <c r="J269" s="7" t="s">
        <v>273</v>
      </c>
      <c r="K269" s="7" t="s">
        <v>258</v>
      </c>
      <c r="L269" s="7" t="s">
        <v>274</v>
      </c>
      <c r="M269" s="7">
        <v>1865.07</v>
      </c>
      <c r="N269" s="7">
        <v>4567.55</v>
      </c>
      <c r="O269" s="120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str">
        <f t="shared" si="35"/>
        <v>Suape</v>
      </c>
      <c r="B270" s="7" t="str">
        <f t="shared" si="35"/>
        <v>Suape</v>
      </c>
      <c r="C270" s="7" t="str">
        <f t="shared" si="35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32"/>
        <v>15.195.617/0001-87</v>
      </c>
      <c r="H270" s="7" t="s">
        <v>476</v>
      </c>
      <c r="I270" s="7" t="str">
        <f t="shared" si="33"/>
        <v>DPGE/SCGE</v>
      </c>
      <c r="J270" s="7" t="s">
        <v>273</v>
      </c>
      <c r="K270" s="7" t="s">
        <v>258</v>
      </c>
      <c r="L270" s="7" t="s">
        <v>274</v>
      </c>
      <c r="M270" s="7">
        <v>1865.07</v>
      </c>
      <c r="N270" s="7">
        <v>4567.55</v>
      </c>
      <c r="O270" s="120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str">
        <f t="shared" si="35"/>
        <v>Suape</v>
      </c>
      <c r="B271" s="7" t="str">
        <f t="shared" si="35"/>
        <v>Suape</v>
      </c>
      <c r="C271" s="7" t="str">
        <f t="shared" si="35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32"/>
        <v>15.195.617/0001-87</v>
      </c>
      <c r="H271" s="7" t="s">
        <v>478</v>
      </c>
      <c r="I271" s="7" t="str">
        <f t="shared" si="33"/>
        <v>DPGE/SCGE</v>
      </c>
      <c r="J271" s="7" t="s">
        <v>273</v>
      </c>
      <c r="K271" s="7" t="s">
        <v>258</v>
      </c>
      <c r="L271" s="7" t="s">
        <v>274</v>
      </c>
      <c r="M271" s="7">
        <v>1865.07</v>
      </c>
      <c r="N271" s="7">
        <v>4567.55</v>
      </c>
      <c r="O271" s="120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str">
        <f t="shared" si="35"/>
        <v>Suape</v>
      </c>
      <c r="B272" s="7" t="str">
        <f t="shared" si="35"/>
        <v>Suape</v>
      </c>
      <c r="C272" s="7" t="str">
        <f t="shared" si="35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32"/>
        <v>15.195.617/0001-87</v>
      </c>
      <c r="H272" s="7" t="s">
        <v>480</v>
      </c>
      <c r="I272" s="7" t="str">
        <f t="shared" si="33"/>
        <v>DPGE/SCGE</v>
      </c>
      <c r="J272" s="7" t="s">
        <v>273</v>
      </c>
      <c r="K272" s="7" t="s">
        <v>258</v>
      </c>
      <c r="L272" s="7" t="s">
        <v>278</v>
      </c>
      <c r="M272" s="7">
        <v>2069.0700000000002</v>
      </c>
      <c r="N272" s="7">
        <v>4941.18</v>
      </c>
      <c r="O272" s="120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str">
        <f t="shared" si="35"/>
        <v>Suape</v>
      </c>
      <c r="B273" s="7" t="str">
        <f t="shared" si="35"/>
        <v>Suape</v>
      </c>
      <c r="C273" s="7" t="str">
        <f t="shared" si="35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32"/>
        <v>15.195.617/0001-87</v>
      </c>
      <c r="H273" s="7" t="s">
        <v>482</v>
      </c>
      <c r="I273" s="7" t="str">
        <f t="shared" si="33"/>
        <v>DPGE/SCGE</v>
      </c>
      <c r="J273" s="7" t="s">
        <v>273</v>
      </c>
      <c r="K273" s="7" t="s">
        <v>258</v>
      </c>
      <c r="L273" s="7" t="s">
        <v>274</v>
      </c>
      <c r="M273" s="7">
        <v>1865.07</v>
      </c>
      <c r="N273" s="7">
        <v>4567.55</v>
      </c>
      <c r="O273" s="120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str">
        <f t="shared" si="35"/>
        <v>Suape</v>
      </c>
      <c r="B274" s="7" t="str">
        <f t="shared" si="35"/>
        <v>Suape</v>
      </c>
      <c r="C274" s="7" t="str">
        <f t="shared" si="35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32"/>
        <v>15.195.617/0001-87</v>
      </c>
      <c r="H274" s="7" t="s">
        <v>484</v>
      </c>
      <c r="I274" s="7" t="str">
        <f t="shared" si="33"/>
        <v>DPGE/SCGE</v>
      </c>
      <c r="J274" s="7" t="s">
        <v>273</v>
      </c>
      <c r="K274" s="7" t="s">
        <v>258</v>
      </c>
      <c r="L274" s="7" t="s">
        <v>274</v>
      </c>
      <c r="M274" s="7">
        <v>1865.07</v>
      </c>
      <c r="N274" s="7">
        <v>4567.55</v>
      </c>
      <c r="O274" s="120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str">
        <f t="shared" si="35"/>
        <v>Suape</v>
      </c>
      <c r="B275" s="7" t="str">
        <f t="shared" si="35"/>
        <v>Suape</v>
      </c>
      <c r="C275" s="7" t="str">
        <f t="shared" si="35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32"/>
        <v>15.195.617/0001-87</v>
      </c>
      <c r="H275" s="7" t="s">
        <v>486</v>
      </c>
      <c r="I275" s="7" t="str">
        <f t="shared" si="33"/>
        <v>DPGE/SCGE</v>
      </c>
      <c r="J275" s="7" t="s">
        <v>655</v>
      </c>
      <c r="K275" s="7" t="s">
        <v>258</v>
      </c>
      <c r="L275" s="7" t="s">
        <v>274</v>
      </c>
      <c r="M275" s="7">
        <v>1865.07</v>
      </c>
      <c r="N275" s="7">
        <v>4567.55</v>
      </c>
      <c r="O275" s="120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str">
        <f t="shared" si="35"/>
        <v>Suape</v>
      </c>
      <c r="B276" s="7" t="str">
        <f t="shared" si="35"/>
        <v>Suape</v>
      </c>
      <c r="C276" s="7" t="str">
        <f t="shared" si="35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32"/>
        <v>15.195.617/0001-87</v>
      </c>
      <c r="H276" s="7" t="s">
        <v>488</v>
      </c>
      <c r="I276" s="7" t="str">
        <f t="shared" si="33"/>
        <v>DPGE/SCGE</v>
      </c>
      <c r="J276" s="7" t="s">
        <v>273</v>
      </c>
      <c r="K276" s="7" t="s">
        <v>258</v>
      </c>
      <c r="L276" s="7" t="s">
        <v>274</v>
      </c>
      <c r="M276" s="7">
        <v>1865.07</v>
      </c>
      <c r="N276" s="7">
        <v>4567.55</v>
      </c>
      <c r="O276" s="120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str">
        <f t="shared" si="35"/>
        <v>Suape</v>
      </c>
      <c r="B277" s="7" t="str">
        <f t="shared" si="35"/>
        <v>Suape</v>
      </c>
      <c r="C277" s="7" t="str">
        <f t="shared" si="35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32"/>
        <v>15.195.617/0001-87</v>
      </c>
      <c r="H277" s="7" t="s">
        <v>490</v>
      </c>
      <c r="I277" s="7" t="str">
        <f t="shared" si="33"/>
        <v>DPGE/SCGE</v>
      </c>
      <c r="J277" s="7" t="s">
        <v>273</v>
      </c>
      <c r="K277" s="7" t="s">
        <v>258</v>
      </c>
      <c r="L277" s="7" t="s">
        <v>274</v>
      </c>
      <c r="M277" s="7">
        <v>1865.07</v>
      </c>
      <c r="N277" s="7">
        <v>4567.55</v>
      </c>
      <c r="O277" s="120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str">
        <f t="shared" si="35"/>
        <v>Suape</v>
      </c>
      <c r="B278" s="7" t="str">
        <f t="shared" si="35"/>
        <v>Suape</v>
      </c>
      <c r="C278" s="7" t="str">
        <f t="shared" si="35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32"/>
        <v>15.195.617/0001-87</v>
      </c>
      <c r="H278" s="7" t="s">
        <v>492</v>
      </c>
      <c r="I278" s="7" t="str">
        <f t="shared" si="33"/>
        <v>DPGE/SCGE</v>
      </c>
      <c r="J278" s="7" t="s">
        <v>273</v>
      </c>
      <c r="K278" s="7" t="s">
        <v>258</v>
      </c>
      <c r="L278" s="7" t="s">
        <v>274</v>
      </c>
      <c r="M278" s="7">
        <v>1865.07</v>
      </c>
      <c r="N278" s="7">
        <v>4567.55</v>
      </c>
      <c r="O278" s="120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str">
        <f t="shared" si="35"/>
        <v>Suape</v>
      </c>
      <c r="B279" s="7" t="str">
        <f t="shared" si="35"/>
        <v>Suape</v>
      </c>
      <c r="C279" s="7" t="str">
        <f t="shared" si="35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32"/>
        <v>15.195.617/0001-87</v>
      </c>
      <c r="H279" s="7" t="s">
        <v>494</v>
      </c>
      <c r="I279" s="7" t="str">
        <f t="shared" si="33"/>
        <v>DPGE/SCGE</v>
      </c>
      <c r="J279" s="7" t="s">
        <v>273</v>
      </c>
      <c r="K279" s="7" t="s">
        <v>258</v>
      </c>
      <c r="L279" s="7" t="s">
        <v>278</v>
      </c>
      <c r="M279" s="7">
        <v>2069.0700000000002</v>
      </c>
      <c r="N279" s="7">
        <v>4941.18</v>
      </c>
      <c r="O279" s="120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str">
        <f t="shared" si="35"/>
        <v>Suape</v>
      </c>
      <c r="B280" s="7" t="str">
        <f t="shared" si="35"/>
        <v>Suape</v>
      </c>
      <c r="C280" s="7" t="str">
        <f t="shared" si="35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32"/>
        <v>15.195.617/0001-87</v>
      </c>
      <c r="H280" s="7" t="s">
        <v>496</v>
      </c>
      <c r="I280" s="7" t="str">
        <f t="shared" si="33"/>
        <v>DPGE/SCGE</v>
      </c>
      <c r="J280" s="7" t="s">
        <v>273</v>
      </c>
      <c r="K280" s="7" t="s">
        <v>258</v>
      </c>
      <c r="L280" s="7" t="s">
        <v>278</v>
      </c>
      <c r="M280" s="7">
        <v>2069.0700000000002</v>
      </c>
      <c r="N280" s="7">
        <v>4941.18</v>
      </c>
      <c r="O280" s="120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str">
        <f t="shared" ref="A281:C296" si="36">A280</f>
        <v>Suape</v>
      </c>
      <c r="B281" s="7" t="str">
        <f t="shared" si="36"/>
        <v>Suape</v>
      </c>
      <c r="C281" s="7" t="str">
        <f t="shared" si="36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32"/>
        <v>15.195.617/0001-87</v>
      </c>
      <c r="H281" s="7" t="s">
        <v>498</v>
      </c>
      <c r="I281" s="7" t="str">
        <f t="shared" si="33"/>
        <v>DPGE/SCGE</v>
      </c>
      <c r="J281" s="7" t="s">
        <v>273</v>
      </c>
      <c r="K281" s="7" t="s">
        <v>258</v>
      </c>
      <c r="L281" s="7" t="s">
        <v>274</v>
      </c>
      <c r="M281" s="7">
        <v>1865.07</v>
      </c>
      <c r="N281" s="7">
        <v>4567.55</v>
      </c>
      <c r="O281" s="120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str">
        <f t="shared" si="36"/>
        <v>Suape</v>
      </c>
      <c r="B282" s="7" t="str">
        <f t="shared" si="36"/>
        <v>Suape</v>
      </c>
      <c r="C282" s="7" t="str">
        <f t="shared" si="36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32"/>
        <v>15.195.617/0001-87</v>
      </c>
      <c r="H282" s="7" t="s">
        <v>500</v>
      </c>
      <c r="I282" s="7" t="str">
        <f t="shared" si="33"/>
        <v>DPGE/SCGE</v>
      </c>
      <c r="J282" s="7" t="s">
        <v>273</v>
      </c>
      <c r="K282" s="7" t="s">
        <v>258</v>
      </c>
      <c r="L282" s="7" t="s">
        <v>274</v>
      </c>
      <c r="M282" s="7">
        <v>1865.07</v>
      </c>
      <c r="N282" s="7">
        <v>4567.55</v>
      </c>
      <c r="O282" s="120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str">
        <f t="shared" si="36"/>
        <v>Suape</v>
      </c>
      <c r="B283" s="7" t="str">
        <f t="shared" si="36"/>
        <v>Suape</v>
      </c>
      <c r="C283" s="7" t="str">
        <f t="shared" si="36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32"/>
        <v>15.195.617/0001-87</v>
      </c>
      <c r="H283" s="7" t="s">
        <v>502</v>
      </c>
      <c r="I283" s="7" t="str">
        <f t="shared" si="33"/>
        <v>DPGE/SCGE</v>
      </c>
      <c r="J283" s="7" t="s">
        <v>273</v>
      </c>
      <c r="K283" s="7" t="s">
        <v>258</v>
      </c>
      <c r="L283" s="7" t="s">
        <v>274</v>
      </c>
      <c r="M283" s="7">
        <v>1865.07</v>
      </c>
      <c r="N283" s="7">
        <v>4567.55</v>
      </c>
      <c r="O283" s="120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str">
        <f t="shared" si="36"/>
        <v>Suape</v>
      </c>
      <c r="B284" s="7" t="str">
        <f t="shared" si="36"/>
        <v>Suape</v>
      </c>
      <c r="C284" s="7" t="str">
        <f t="shared" si="36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32"/>
        <v>15.195.617/0001-87</v>
      </c>
      <c r="H284" s="7" t="s">
        <v>504</v>
      </c>
      <c r="I284" s="7" t="str">
        <f t="shared" si="33"/>
        <v>DPGE/SCGE</v>
      </c>
      <c r="J284" s="7" t="s">
        <v>273</v>
      </c>
      <c r="K284" s="7" t="s">
        <v>258</v>
      </c>
      <c r="L284" s="7" t="s">
        <v>278</v>
      </c>
      <c r="M284" s="7">
        <v>2069.0700000000002</v>
      </c>
      <c r="N284" s="7">
        <v>4941.18</v>
      </c>
      <c r="O284" s="120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str">
        <f t="shared" si="36"/>
        <v>Suape</v>
      </c>
      <c r="B285" s="7" t="str">
        <f t="shared" si="36"/>
        <v>Suape</v>
      </c>
      <c r="C285" s="7" t="str">
        <f t="shared" si="36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32"/>
        <v>15.195.617/0001-87</v>
      </c>
      <c r="H285" s="7" t="s">
        <v>506</v>
      </c>
      <c r="I285" s="7" t="str">
        <f t="shared" si="33"/>
        <v>DPGE/SCGE</v>
      </c>
      <c r="J285" s="7" t="s">
        <v>273</v>
      </c>
      <c r="K285" s="7" t="s">
        <v>258</v>
      </c>
      <c r="L285" s="7" t="s">
        <v>274</v>
      </c>
      <c r="M285" s="7">
        <v>1865.07</v>
      </c>
      <c r="N285" s="7">
        <v>4567.55</v>
      </c>
      <c r="O285" s="120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str">
        <f t="shared" si="36"/>
        <v>Suape</v>
      </c>
      <c r="B286" s="7" t="str">
        <f t="shared" si="36"/>
        <v>Suape</v>
      </c>
      <c r="C286" s="7" t="str">
        <f t="shared" si="36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32"/>
        <v>15.195.617/0001-87</v>
      </c>
      <c r="H286" s="7" t="s">
        <v>508</v>
      </c>
      <c r="I286" s="7" t="str">
        <f t="shared" si="33"/>
        <v>DPGE/SCGE</v>
      </c>
      <c r="J286" s="7" t="s">
        <v>273</v>
      </c>
      <c r="K286" s="7" t="s">
        <v>258</v>
      </c>
      <c r="L286" s="7" t="s">
        <v>278</v>
      </c>
      <c r="M286" s="7">
        <v>2069.0700000000002</v>
      </c>
      <c r="N286" s="7">
        <v>4941.18</v>
      </c>
      <c r="O286" s="120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str">
        <f t="shared" si="36"/>
        <v>Suape</v>
      </c>
      <c r="B287" s="7" t="str">
        <f t="shared" si="36"/>
        <v>Suape</v>
      </c>
      <c r="C287" s="7" t="str">
        <f t="shared" si="36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32"/>
        <v>15.195.617/0001-87</v>
      </c>
      <c r="H287" s="7" t="s">
        <v>510</v>
      </c>
      <c r="I287" s="7" t="str">
        <f t="shared" si="33"/>
        <v>DPGE/SCGE</v>
      </c>
      <c r="J287" s="7" t="s">
        <v>273</v>
      </c>
      <c r="K287" s="7" t="s">
        <v>258</v>
      </c>
      <c r="L287" s="7" t="s">
        <v>278</v>
      </c>
      <c r="M287" s="7">
        <v>2069.0700000000002</v>
      </c>
      <c r="N287" s="7">
        <v>4941.18</v>
      </c>
      <c r="O287" s="120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str">
        <f t="shared" si="36"/>
        <v>Suape</v>
      </c>
      <c r="B288" s="7" t="str">
        <f t="shared" si="36"/>
        <v>Suape</v>
      </c>
      <c r="C288" s="7" t="str">
        <f t="shared" si="36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32"/>
        <v>15.195.617/0001-87</v>
      </c>
      <c r="H288" s="7" t="s">
        <v>512</v>
      </c>
      <c r="I288" s="7" t="str">
        <f t="shared" si="33"/>
        <v>DPGE/SCGE</v>
      </c>
      <c r="J288" s="7" t="s">
        <v>273</v>
      </c>
      <c r="K288" s="7" t="s">
        <v>258</v>
      </c>
      <c r="L288" s="7" t="s">
        <v>274</v>
      </c>
      <c r="M288" s="7">
        <v>1865.07</v>
      </c>
      <c r="N288" s="7">
        <v>4567.55</v>
      </c>
      <c r="O288" s="120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str">
        <f t="shared" si="36"/>
        <v>Suape</v>
      </c>
      <c r="B289" s="7" t="str">
        <f t="shared" si="36"/>
        <v>Suape</v>
      </c>
      <c r="C289" s="7" t="str">
        <f t="shared" si="36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32"/>
        <v>15.195.617/0001-87</v>
      </c>
      <c r="H289" s="7" t="s">
        <v>514</v>
      </c>
      <c r="I289" s="7" t="str">
        <f t="shared" si="33"/>
        <v>DPGE/SCGE</v>
      </c>
      <c r="J289" s="7" t="s">
        <v>273</v>
      </c>
      <c r="K289" s="7" t="s">
        <v>258</v>
      </c>
      <c r="L289" s="7" t="s">
        <v>274</v>
      </c>
      <c r="M289" s="7">
        <v>1865.07</v>
      </c>
      <c r="N289" s="7">
        <v>4567.55</v>
      </c>
      <c r="O289" s="120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str">
        <f t="shared" si="36"/>
        <v>Suape</v>
      </c>
      <c r="B290" s="7" t="str">
        <f t="shared" si="36"/>
        <v>Suape</v>
      </c>
      <c r="C290" s="7" t="str">
        <f t="shared" si="36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32"/>
        <v>15.195.617/0001-87</v>
      </c>
      <c r="H290" s="7" t="s">
        <v>516</v>
      </c>
      <c r="I290" s="7" t="str">
        <f t="shared" si="33"/>
        <v>DPGE/SCGE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4567.55</v>
      </c>
      <c r="O290" s="120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str">
        <f t="shared" si="36"/>
        <v>Suape</v>
      </c>
      <c r="B291" s="7" t="str">
        <f t="shared" si="36"/>
        <v>Suape</v>
      </c>
      <c r="C291" s="7" t="str">
        <f t="shared" si="36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32"/>
        <v>15.195.617/0001-87</v>
      </c>
      <c r="H291" s="7" t="s">
        <v>518</v>
      </c>
      <c r="I291" s="7" t="str">
        <f t="shared" si="33"/>
        <v>DPGE/SCGE</v>
      </c>
      <c r="J291" s="7" t="s">
        <v>273</v>
      </c>
      <c r="K291" s="7" t="s">
        <v>258</v>
      </c>
      <c r="L291" s="7" t="s">
        <v>274</v>
      </c>
      <c r="M291" s="7">
        <v>1865.07</v>
      </c>
      <c r="N291" s="7">
        <v>4567.55</v>
      </c>
      <c r="O291" s="120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str">
        <f t="shared" si="36"/>
        <v>Suape</v>
      </c>
      <c r="B292" s="7" t="str">
        <f t="shared" si="36"/>
        <v>Suape</v>
      </c>
      <c r="C292" s="7" t="str">
        <f t="shared" si="36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32"/>
        <v>15.195.617/0001-87</v>
      </c>
      <c r="H292" s="7" t="s">
        <v>520</v>
      </c>
      <c r="I292" s="7" t="str">
        <f t="shared" si="33"/>
        <v>DPGE/SCGE</v>
      </c>
      <c r="J292" s="7" t="s">
        <v>273</v>
      </c>
      <c r="K292" s="7" t="s">
        <v>258</v>
      </c>
      <c r="L292" s="7" t="s">
        <v>274</v>
      </c>
      <c r="M292" s="7">
        <v>1865.07</v>
      </c>
      <c r="N292" s="7">
        <v>4567.55</v>
      </c>
      <c r="O292" s="120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str">
        <f t="shared" si="36"/>
        <v>Suape</v>
      </c>
      <c r="B293" s="7" t="str">
        <f t="shared" si="36"/>
        <v>Suape</v>
      </c>
      <c r="C293" s="7" t="str">
        <f t="shared" si="36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32"/>
        <v>15.195.617/0001-87</v>
      </c>
      <c r="H293" s="7" t="s">
        <v>522</v>
      </c>
      <c r="I293" s="7" t="str">
        <f t="shared" si="33"/>
        <v>DPGE/SCGE</v>
      </c>
      <c r="J293" s="7" t="s">
        <v>273</v>
      </c>
      <c r="K293" s="7" t="s">
        <v>258</v>
      </c>
      <c r="L293" s="7" t="s">
        <v>274</v>
      </c>
      <c r="M293" s="7">
        <v>1865.07</v>
      </c>
      <c r="N293" s="7">
        <v>4567.55</v>
      </c>
      <c r="O293" s="120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str">
        <f t="shared" si="36"/>
        <v>Suape</v>
      </c>
      <c r="B294" s="7" t="str">
        <f t="shared" si="36"/>
        <v>Suape</v>
      </c>
      <c r="C294" s="7" t="str">
        <f t="shared" si="36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32"/>
        <v>15.195.617/0001-87</v>
      </c>
      <c r="H294" s="7" t="s">
        <v>524</v>
      </c>
      <c r="I294" s="7" t="str">
        <f t="shared" si="33"/>
        <v>DPGE/SCGE</v>
      </c>
      <c r="J294" s="7" t="s">
        <v>273</v>
      </c>
      <c r="K294" s="7" t="s">
        <v>258</v>
      </c>
      <c r="L294" s="7" t="s">
        <v>278</v>
      </c>
      <c r="M294" s="7">
        <v>2069.0700000000002</v>
      </c>
      <c r="N294" s="7">
        <v>4941.18</v>
      </c>
      <c r="O294" s="120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str">
        <f t="shared" si="36"/>
        <v>Suape</v>
      </c>
      <c r="B295" s="7" t="str">
        <f t="shared" si="36"/>
        <v>Suape</v>
      </c>
      <c r="C295" s="7" t="str">
        <f t="shared" si="36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32"/>
        <v>15.195.617/0001-87</v>
      </c>
      <c r="H295" s="7" t="s">
        <v>526</v>
      </c>
      <c r="I295" s="7" t="str">
        <f t="shared" si="33"/>
        <v>DPGE/SCGE</v>
      </c>
      <c r="J295" s="7" t="s">
        <v>273</v>
      </c>
      <c r="K295" s="7" t="s">
        <v>258</v>
      </c>
      <c r="L295" s="7" t="s">
        <v>274</v>
      </c>
      <c r="M295" s="7">
        <v>1865.07</v>
      </c>
      <c r="N295" s="7">
        <v>4567.55</v>
      </c>
      <c r="O295" s="121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str">
        <f t="shared" si="36"/>
        <v>Suape</v>
      </c>
      <c r="B296" s="7" t="str">
        <f t="shared" si="36"/>
        <v>Suape</v>
      </c>
      <c r="C296" s="7" t="str">
        <f t="shared" si="36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si="32"/>
        <v>15.195.617/0001-87</v>
      </c>
      <c r="H296" s="7" t="s">
        <v>528</v>
      </c>
      <c r="I296" s="7" t="str">
        <f t="shared" si="33"/>
        <v>DPGE/SCGE</v>
      </c>
      <c r="J296" s="7" t="s">
        <v>273</v>
      </c>
      <c r="K296" s="7" t="s">
        <v>258</v>
      </c>
      <c r="L296" s="7" t="s">
        <v>278</v>
      </c>
      <c r="M296" s="7">
        <v>2069.0700000000002</v>
      </c>
      <c r="N296" s="7">
        <v>4941.18</v>
      </c>
      <c r="O296" s="120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str">
        <f t="shared" ref="A297:C312" si="37">A296</f>
        <v>Suape</v>
      </c>
      <c r="B297" s="7" t="str">
        <f t="shared" si="37"/>
        <v>Suape</v>
      </c>
      <c r="C297" s="7" t="str">
        <f t="shared" si="37"/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si="32"/>
        <v>15.195.617/0001-87</v>
      </c>
      <c r="H297" s="7" t="s">
        <v>530</v>
      </c>
      <c r="I297" s="7" t="str">
        <f t="shared" si="33"/>
        <v>DPGE/SCGE</v>
      </c>
      <c r="J297" s="7" t="s">
        <v>273</v>
      </c>
      <c r="K297" s="7" t="s">
        <v>258</v>
      </c>
      <c r="L297" s="7" t="s">
        <v>274</v>
      </c>
      <c r="M297" s="7">
        <v>1865.07</v>
      </c>
      <c r="N297" s="7">
        <v>4567.55</v>
      </c>
      <c r="O297" s="120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str">
        <f t="shared" si="37"/>
        <v>Suape</v>
      </c>
      <c r="B298" s="7" t="str">
        <f t="shared" si="37"/>
        <v>Suape</v>
      </c>
      <c r="C298" s="7" t="str">
        <f t="shared" si="37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ref="G298:G361" si="38">G297</f>
        <v>15.195.617/0001-87</v>
      </c>
      <c r="H298" s="7" t="s">
        <v>532</v>
      </c>
      <c r="I298" s="7" t="str">
        <f t="shared" ref="I298:I361" si="39">I297</f>
        <v>DPGE/SCGE</v>
      </c>
      <c r="J298" s="7" t="s">
        <v>273</v>
      </c>
      <c r="K298" s="7" t="s">
        <v>258</v>
      </c>
      <c r="L298" s="7" t="s">
        <v>278</v>
      </c>
      <c r="M298" s="7">
        <v>2069.0700000000002</v>
      </c>
      <c r="N298" s="7">
        <v>4941.18</v>
      </c>
      <c r="O298" s="120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str">
        <f t="shared" si="37"/>
        <v>Suape</v>
      </c>
      <c r="B299" s="7" t="str">
        <f t="shared" si="37"/>
        <v>Suape</v>
      </c>
      <c r="C299" s="7" t="str">
        <f t="shared" si="37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si="38"/>
        <v>15.195.617/0001-87</v>
      </c>
      <c r="H299" s="7" t="s">
        <v>534</v>
      </c>
      <c r="I299" s="7" t="str">
        <f t="shared" si="39"/>
        <v>DPGE/SCGE</v>
      </c>
      <c r="J299" s="7" t="s">
        <v>273</v>
      </c>
      <c r="K299" s="7" t="s">
        <v>258</v>
      </c>
      <c r="L299" s="7" t="s">
        <v>278</v>
      </c>
      <c r="M299" s="7">
        <v>2069.0700000000002</v>
      </c>
      <c r="N299" s="7">
        <v>4941.18</v>
      </c>
      <c r="O299" s="120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str">
        <f t="shared" si="37"/>
        <v>Suape</v>
      </c>
      <c r="B300" s="7" t="str">
        <f t="shared" si="37"/>
        <v>Suape</v>
      </c>
      <c r="C300" s="7" t="str">
        <f t="shared" si="37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38"/>
        <v>15.195.617/0001-87</v>
      </c>
      <c r="H300" s="7" t="s">
        <v>536</v>
      </c>
      <c r="I300" s="7" t="str">
        <f t="shared" si="39"/>
        <v>DPGE/SCGE</v>
      </c>
      <c r="J300" s="7" t="s">
        <v>273</v>
      </c>
      <c r="K300" s="7" t="s">
        <v>258</v>
      </c>
      <c r="L300" s="7" t="s">
        <v>274</v>
      </c>
      <c r="M300" s="7">
        <v>1865.07</v>
      </c>
      <c r="N300" s="7">
        <v>4567.55</v>
      </c>
      <c r="O300" s="120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str">
        <f t="shared" si="37"/>
        <v>Suape</v>
      </c>
      <c r="B301" s="7" t="str">
        <f t="shared" si="37"/>
        <v>Suape</v>
      </c>
      <c r="C301" s="7" t="str">
        <f t="shared" si="37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38"/>
        <v>15.195.617/0001-87</v>
      </c>
      <c r="H301" s="7" t="s">
        <v>538</v>
      </c>
      <c r="I301" s="7" t="str">
        <f t="shared" si="39"/>
        <v>DPGE/SCGE</v>
      </c>
      <c r="J301" s="7" t="s">
        <v>273</v>
      </c>
      <c r="K301" s="7" t="s">
        <v>258</v>
      </c>
      <c r="L301" s="7" t="s">
        <v>278</v>
      </c>
      <c r="M301" s="7">
        <v>2069.0700000000002</v>
      </c>
      <c r="N301" s="7">
        <v>4941.18</v>
      </c>
      <c r="O301" s="120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str">
        <f t="shared" si="37"/>
        <v>Suape</v>
      </c>
      <c r="B302" s="7" t="str">
        <f t="shared" si="37"/>
        <v>Suape</v>
      </c>
      <c r="C302" s="7" t="str">
        <f t="shared" si="37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38"/>
        <v>15.195.617/0001-87</v>
      </c>
      <c r="H302" s="7" t="s">
        <v>540</v>
      </c>
      <c r="I302" s="7" t="str">
        <f t="shared" si="39"/>
        <v>DPGE/SCGE</v>
      </c>
      <c r="J302" s="7" t="s">
        <v>273</v>
      </c>
      <c r="K302" s="7" t="s">
        <v>258</v>
      </c>
      <c r="L302" s="7" t="s">
        <v>274</v>
      </c>
      <c r="M302" s="7">
        <v>1865.07</v>
      </c>
      <c r="N302" s="7">
        <v>4567.55</v>
      </c>
      <c r="O302" s="120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str">
        <f t="shared" si="37"/>
        <v>Suape</v>
      </c>
      <c r="B303" s="7" t="str">
        <f t="shared" si="37"/>
        <v>Suape</v>
      </c>
      <c r="C303" s="7" t="str">
        <f t="shared" si="37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38"/>
        <v>15.195.617/0001-87</v>
      </c>
      <c r="H303" s="7" t="s">
        <v>542</v>
      </c>
      <c r="I303" s="7" t="str">
        <f t="shared" si="39"/>
        <v>DPGE/SCGE</v>
      </c>
      <c r="J303" s="7" t="s">
        <v>273</v>
      </c>
      <c r="K303" s="7" t="s">
        <v>258</v>
      </c>
      <c r="L303" s="7" t="s">
        <v>274</v>
      </c>
      <c r="M303" s="7">
        <v>1865.07</v>
      </c>
      <c r="N303" s="7">
        <v>4567.55</v>
      </c>
      <c r="O303" s="120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str">
        <f t="shared" si="37"/>
        <v>Suape</v>
      </c>
      <c r="B304" s="7" t="str">
        <f t="shared" si="37"/>
        <v>Suape</v>
      </c>
      <c r="C304" s="7" t="str">
        <f t="shared" si="37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38"/>
        <v>15.195.617/0001-87</v>
      </c>
      <c r="H304" s="7" t="s">
        <v>544</v>
      </c>
      <c r="I304" s="7" t="str">
        <f t="shared" si="39"/>
        <v>DPGE/SCGE</v>
      </c>
      <c r="J304" s="7" t="s">
        <v>273</v>
      </c>
      <c r="K304" s="7" t="s">
        <v>258</v>
      </c>
      <c r="L304" s="7" t="s">
        <v>274</v>
      </c>
      <c r="M304" s="7">
        <v>1865.07</v>
      </c>
      <c r="N304" s="7">
        <v>4567.55</v>
      </c>
      <c r="O304" s="120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str">
        <f t="shared" si="37"/>
        <v>Suape</v>
      </c>
      <c r="B305" s="7" t="str">
        <f t="shared" si="37"/>
        <v>Suape</v>
      </c>
      <c r="C305" s="7" t="str">
        <f t="shared" si="37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38"/>
        <v>15.195.617/0001-87</v>
      </c>
      <c r="H305" s="7" t="s">
        <v>546</v>
      </c>
      <c r="I305" s="7" t="str">
        <f t="shared" si="39"/>
        <v>DPGE/SCGE</v>
      </c>
      <c r="J305" s="7" t="s">
        <v>273</v>
      </c>
      <c r="K305" s="7" t="s">
        <v>258</v>
      </c>
      <c r="L305" s="7" t="s">
        <v>274</v>
      </c>
      <c r="M305" s="7">
        <v>1865.07</v>
      </c>
      <c r="N305" s="7">
        <v>4567.55</v>
      </c>
      <c r="O305" s="120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str">
        <f t="shared" si="37"/>
        <v>Suape</v>
      </c>
      <c r="B306" s="7" t="str">
        <f t="shared" si="37"/>
        <v>Suape</v>
      </c>
      <c r="C306" s="7" t="str">
        <f t="shared" si="37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38"/>
        <v>15.195.617/0001-87</v>
      </c>
      <c r="H306" s="7" t="s">
        <v>548</v>
      </c>
      <c r="I306" s="7" t="str">
        <f t="shared" si="39"/>
        <v>DPGE/SCGE</v>
      </c>
      <c r="J306" s="7" t="s">
        <v>273</v>
      </c>
      <c r="K306" s="7" t="s">
        <v>258</v>
      </c>
      <c r="L306" s="7" t="s">
        <v>278</v>
      </c>
      <c r="M306" s="7">
        <v>2069.0700000000002</v>
      </c>
      <c r="N306" s="7">
        <v>4941.18</v>
      </c>
      <c r="O306" s="120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str">
        <f t="shared" si="37"/>
        <v>Suape</v>
      </c>
      <c r="B307" s="7" t="str">
        <f t="shared" si="37"/>
        <v>Suape</v>
      </c>
      <c r="C307" s="7" t="str">
        <f t="shared" si="37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38"/>
        <v>15.195.617/0001-87</v>
      </c>
      <c r="H307" s="7" t="s">
        <v>550</v>
      </c>
      <c r="I307" s="7" t="str">
        <f t="shared" si="39"/>
        <v>DPGE/SCGE</v>
      </c>
      <c r="J307" s="7" t="s">
        <v>273</v>
      </c>
      <c r="K307" s="7" t="s">
        <v>258</v>
      </c>
      <c r="L307" s="7" t="s">
        <v>278</v>
      </c>
      <c r="M307" s="7">
        <v>2069.0700000000002</v>
      </c>
      <c r="N307" s="7">
        <v>4941.18</v>
      </c>
      <c r="O307" s="120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str">
        <f t="shared" si="37"/>
        <v>Suape</v>
      </c>
      <c r="B308" s="7" t="str">
        <f t="shared" si="37"/>
        <v>Suape</v>
      </c>
      <c r="C308" s="7" t="str">
        <f t="shared" si="37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38"/>
        <v>15.195.617/0001-87</v>
      </c>
      <c r="H308" s="7" t="s">
        <v>552</v>
      </c>
      <c r="I308" s="7" t="str">
        <f t="shared" si="39"/>
        <v>DPGE/SCGE</v>
      </c>
      <c r="J308" s="7" t="s">
        <v>273</v>
      </c>
      <c r="K308" s="7" t="s">
        <v>258</v>
      </c>
      <c r="L308" s="7" t="s">
        <v>278</v>
      </c>
      <c r="M308" s="7">
        <v>2069.0700000000002</v>
      </c>
      <c r="N308" s="7">
        <v>4941.18</v>
      </c>
      <c r="O308" s="120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str">
        <f t="shared" si="37"/>
        <v>Suape</v>
      </c>
      <c r="B309" s="7" t="str">
        <f t="shared" si="37"/>
        <v>Suape</v>
      </c>
      <c r="C309" s="7" t="str">
        <f t="shared" si="37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38"/>
        <v>15.195.617/0001-87</v>
      </c>
      <c r="H309" s="7" t="s">
        <v>554</v>
      </c>
      <c r="I309" s="7" t="str">
        <f t="shared" si="39"/>
        <v>DPGE/SCGE</v>
      </c>
      <c r="J309" s="7" t="s">
        <v>273</v>
      </c>
      <c r="K309" s="7" t="s">
        <v>258</v>
      </c>
      <c r="L309" s="7" t="s">
        <v>274</v>
      </c>
      <c r="M309" s="7">
        <v>1865.07</v>
      </c>
      <c r="N309" s="7">
        <v>4567.55</v>
      </c>
      <c r="O309" s="120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str">
        <f t="shared" si="37"/>
        <v>Suape</v>
      </c>
      <c r="B310" s="7" t="str">
        <f t="shared" si="37"/>
        <v>Suape</v>
      </c>
      <c r="C310" s="7" t="str">
        <f t="shared" si="37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38"/>
        <v>15.195.617/0001-87</v>
      </c>
      <c r="H310" s="7" t="s">
        <v>556</v>
      </c>
      <c r="I310" s="7" t="str">
        <f t="shared" si="39"/>
        <v>DPGE/SCGE</v>
      </c>
      <c r="J310" s="7" t="s">
        <v>273</v>
      </c>
      <c r="K310" s="7" t="s">
        <v>258</v>
      </c>
      <c r="L310" s="7" t="s">
        <v>274</v>
      </c>
      <c r="M310" s="7">
        <v>1865.07</v>
      </c>
      <c r="N310" s="7">
        <v>4567.55</v>
      </c>
      <c r="O310" s="120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str">
        <f t="shared" si="37"/>
        <v>Suape</v>
      </c>
      <c r="B311" s="7" t="str">
        <f t="shared" si="37"/>
        <v>Suape</v>
      </c>
      <c r="C311" s="7" t="str">
        <f t="shared" si="37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38"/>
        <v>15.195.617/0001-87</v>
      </c>
      <c r="H311" s="7" t="s">
        <v>558</v>
      </c>
      <c r="I311" s="7" t="str">
        <f t="shared" si="39"/>
        <v>DPGE/SCGE</v>
      </c>
      <c r="J311" s="7" t="s">
        <v>273</v>
      </c>
      <c r="K311" s="7" t="s">
        <v>258</v>
      </c>
      <c r="L311" s="7" t="s">
        <v>274</v>
      </c>
      <c r="M311" s="7">
        <v>1865.07</v>
      </c>
      <c r="N311" s="7">
        <v>4567.55</v>
      </c>
      <c r="O311" s="120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str">
        <f t="shared" si="37"/>
        <v>Suape</v>
      </c>
      <c r="B312" s="7" t="str">
        <f t="shared" si="37"/>
        <v>Suape</v>
      </c>
      <c r="C312" s="7" t="str">
        <f t="shared" si="37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38"/>
        <v>15.195.617/0001-87</v>
      </c>
      <c r="H312" s="7" t="s">
        <v>560</v>
      </c>
      <c r="I312" s="7" t="str">
        <f t="shared" si="39"/>
        <v>DPGE/SCGE</v>
      </c>
      <c r="J312" s="7" t="s">
        <v>273</v>
      </c>
      <c r="K312" s="7" t="s">
        <v>258</v>
      </c>
      <c r="L312" s="7" t="s">
        <v>278</v>
      </c>
      <c r="M312" s="7">
        <v>2069.0700000000002</v>
      </c>
      <c r="N312" s="7">
        <v>4941.18</v>
      </c>
      <c r="O312" s="120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str">
        <f t="shared" ref="A313:C328" si="40">A312</f>
        <v>Suape</v>
      </c>
      <c r="B313" s="7" t="str">
        <f t="shared" si="40"/>
        <v>Suape</v>
      </c>
      <c r="C313" s="7" t="str">
        <f t="shared" si="40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38"/>
        <v>15.195.617/0001-87</v>
      </c>
      <c r="H313" s="7" t="s">
        <v>562</v>
      </c>
      <c r="I313" s="7" t="str">
        <f t="shared" si="39"/>
        <v>DPGE/SCGE</v>
      </c>
      <c r="J313" s="7" t="s">
        <v>273</v>
      </c>
      <c r="K313" s="7" t="s">
        <v>258</v>
      </c>
      <c r="L313" s="7" t="s">
        <v>274</v>
      </c>
      <c r="M313" s="7">
        <v>1865.07</v>
      </c>
      <c r="N313" s="7">
        <v>4567.55</v>
      </c>
      <c r="O313" s="120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str">
        <f t="shared" si="40"/>
        <v>Suape</v>
      </c>
      <c r="B314" s="7" t="str">
        <f t="shared" si="40"/>
        <v>Suape</v>
      </c>
      <c r="C314" s="7" t="str">
        <f t="shared" si="40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38"/>
        <v>15.195.617/0001-87</v>
      </c>
      <c r="H314" s="7" t="s">
        <v>564</v>
      </c>
      <c r="I314" s="7" t="str">
        <f t="shared" si="39"/>
        <v>DPGE/SCGE</v>
      </c>
      <c r="J314" s="7" t="s">
        <v>273</v>
      </c>
      <c r="K314" s="7" t="s">
        <v>258</v>
      </c>
      <c r="L314" s="7" t="s">
        <v>274</v>
      </c>
      <c r="M314" s="7">
        <v>1865.07</v>
      </c>
      <c r="N314" s="7">
        <v>4567.55</v>
      </c>
      <c r="O314" s="120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str">
        <f t="shared" si="40"/>
        <v>Suape</v>
      </c>
      <c r="B315" s="7" t="str">
        <f t="shared" si="40"/>
        <v>Suape</v>
      </c>
      <c r="C315" s="7" t="str">
        <f t="shared" si="40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38"/>
        <v>15.195.617/0001-87</v>
      </c>
      <c r="H315" s="7" t="s">
        <v>566</v>
      </c>
      <c r="I315" s="7" t="str">
        <f t="shared" si="39"/>
        <v>DPGE/SCGE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4567.55</v>
      </c>
      <c r="O315" s="120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str">
        <f t="shared" si="40"/>
        <v>Suape</v>
      </c>
      <c r="B316" s="7" t="str">
        <f t="shared" si="40"/>
        <v>Suape</v>
      </c>
      <c r="C316" s="7" t="str">
        <f t="shared" si="40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38"/>
        <v>15.195.617/0001-87</v>
      </c>
      <c r="H316" s="7" t="s">
        <v>568</v>
      </c>
      <c r="I316" s="7" t="str">
        <f t="shared" si="39"/>
        <v>DPGE/SCGE</v>
      </c>
      <c r="J316" s="7" t="s">
        <v>273</v>
      </c>
      <c r="K316" s="7" t="s">
        <v>258</v>
      </c>
      <c r="L316" s="7" t="s">
        <v>274</v>
      </c>
      <c r="M316" s="7">
        <v>1865.07</v>
      </c>
      <c r="N316" s="7">
        <v>4567.55</v>
      </c>
      <c r="O316" s="120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str">
        <f t="shared" si="40"/>
        <v>Suape</v>
      </c>
      <c r="B317" s="7" t="str">
        <f t="shared" si="40"/>
        <v>Suape</v>
      </c>
      <c r="C317" s="7" t="str">
        <f t="shared" si="40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38"/>
        <v>15.195.617/0001-87</v>
      </c>
      <c r="H317" s="7" t="s">
        <v>570</v>
      </c>
      <c r="I317" s="7" t="str">
        <f t="shared" si="39"/>
        <v>DPGE/SCGE</v>
      </c>
      <c r="J317" s="7" t="s">
        <v>273</v>
      </c>
      <c r="K317" s="7" t="s">
        <v>258</v>
      </c>
      <c r="L317" s="7" t="s">
        <v>274</v>
      </c>
      <c r="M317" s="7">
        <v>1865.07</v>
      </c>
      <c r="N317" s="7">
        <v>4567.55</v>
      </c>
      <c r="O317" s="120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str">
        <f t="shared" si="40"/>
        <v>Suape</v>
      </c>
      <c r="B318" s="7" t="str">
        <f t="shared" si="40"/>
        <v>Suape</v>
      </c>
      <c r="C318" s="7" t="str">
        <f t="shared" si="40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38"/>
        <v>15.195.617/0001-87</v>
      </c>
      <c r="H318" s="7" t="s">
        <v>572</v>
      </c>
      <c r="I318" s="7" t="str">
        <f t="shared" si="39"/>
        <v>DPGE/SCGE</v>
      </c>
      <c r="J318" s="7" t="s">
        <v>273</v>
      </c>
      <c r="K318" s="7" t="s">
        <v>258</v>
      </c>
      <c r="L318" s="7" t="s">
        <v>274</v>
      </c>
      <c r="M318" s="7">
        <v>1865.07</v>
      </c>
      <c r="N318" s="7">
        <v>4567.55</v>
      </c>
      <c r="O318" s="120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str">
        <f t="shared" si="40"/>
        <v>Suape</v>
      </c>
      <c r="B319" s="7" t="str">
        <f t="shared" si="40"/>
        <v>Suape</v>
      </c>
      <c r="C319" s="7" t="str">
        <f t="shared" si="40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38"/>
        <v>15.195.617/0001-87</v>
      </c>
      <c r="H319" s="7" t="s">
        <v>574</v>
      </c>
      <c r="I319" s="7" t="str">
        <f t="shared" si="39"/>
        <v>DPGE/SCGE</v>
      </c>
      <c r="J319" s="7" t="s">
        <v>273</v>
      </c>
      <c r="K319" s="7" t="s">
        <v>258</v>
      </c>
      <c r="L319" s="7" t="s">
        <v>274</v>
      </c>
      <c r="M319" s="7">
        <v>1865.07</v>
      </c>
      <c r="N319" s="7">
        <v>4567.55</v>
      </c>
      <c r="O319" s="120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str">
        <f t="shared" si="40"/>
        <v>Suape</v>
      </c>
      <c r="B320" s="7" t="str">
        <f t="shared" si="40"/>
        <v>Suape</v>
      </c>
      <c r="C320" s="7" t="str">
        <f t="shared" si="40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38"/>
        <v>15.195.617/0001-87</v>
      </c>
      <c r="H320" s="7" t="s">
        <v>576</v>
      </c>
      <c r="I320" s="7" t="str">
        <f t="shared" si="39"/>
        <v>DPGE/SCGE</v>
      </c>
      <c r="J320" s="7" t="s">
        <v>273</v>
      </c>
      <c r="K320" s="7" t="s">
        <v>258</v>
      </c>
      <c r="L320" s="7" t="s">
        <v>278</v>
      </c>
      <c r="M320" s="7">
        <v>2069.0700000000002</v>
      </c>
      <c r="N320" s="7">
        <v>4941.18</v>
      </c>
      <c r="O320" s="120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str">
        <f t="shared" si="40"/>
        <v>Suape</v>
      </c>
      <c r="B321" s="7" t="str">
        <f t="shared" si="40"/>
        <v>Suape</v>
      </c>
      <c r="C321" s="7" t="str">
        <f t="shared" si="40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38"/>
        <v>15.195.617/0001-87</v>
      </c>
      <c r="H321" s="7" t="s">
        <v>578</v>
      </c>
      <c r="I321" s="7" t="str">
        <f t="shared" si="39"/>
        <v>DPGE/SCGE</v>
      </c>
      <c r="J321" s="7" t="s">
        <v>273</v>
      </c>
      <c r="K321" s="7" t="s">
        <v>258</v>
      </c>
      <c r="L321" s="7" t="s">
        <v>274</v>
      </c>
      <c r="M321" s="7">
        <v>1865.07</v>
      </c>
      <c r="N321" s="7">
        <v>4567.55</v>
      </c>
      <c r="O321" s="120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str">
        <f t="shared" si="40"/>
        <v>Suape</v>
      </c>
      <c r="B322" s="7" t="str">
        <f t="shared" si="40"/>
        <v>Suape</v>
      </c>
      <c r="C322" s="7" t="str">
        <f t="shared" si="40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38"/>
        <v>15.195.617/0001-87</v>
      </c>
      <c r="H322" s="7" t="s">
        <v>580</v>
      </c>
      <c r="I322" s="7" t="str">
        <f t="shared" si="39"/>
        <v>DPGE/SCGE</v>
      </c>
      <c r="J322" s="7" t="s">
        <v>273</v>
      </c>
      <c r="K322" s="7" t="s">
        <v>258</v>
      </c>
      <c r="L322" s="7" t="s">
        <v>278</v>
      </c>
      <c r="M322" s="7">
        <v>2069.0700000000002</v>
      </c>
      <c r="N322" s="7">
        <v>4941.18</v>
      </c>
      <c r="O322" s="120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str">
        <f t="shared" si="40"/>
        <v>Suape</v>
      </c>
      <c r="B323" s="7" t="str">
        <f t="shared" si="40"/>
        <v>Suape</v>
      </c>
      <c r="C323" s="7" t="str">
        <f t="shared" si="40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38"/>
        <v>15.195.617/0001-87</v>
      </c>
      <c r="H323" s="7" t="s">
        <v>582</v>
      </c>
      <c r="I323" s="7" t="str">
        <f t="shared" si="39"/>
        <v>DPGE/SCGE</v>
      </c>
      <c r="J323" s="7" t="s">
        <v>273</v>
      </c>
      <c r="K323" s="7" t="s">
        <v>258</v>
      </c>
      <c r="L323" s="7" t="s">
        <v>278</v>
      </c>
      <c r="M323" s="7">
        <v>2069.0700000000002</v>
      </c>
      <c r="N323" s="7">
        <v>4941.18</v>
      </c>
      <c r="O323" s="120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str">
        <f t="shared" si="40"/>
        <v>Suape</v>
      </c>
      <c r="B324" s="7" t="str">
        <f t="shared" si="40"/>
        <v>Suape</v>
      </c>
      <c r="C324" s="7" t="str">
        <f t="shared" si="40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38"/>
        <v>15.195.617/0001-87</v>
      </c>
      <c r="H324" s="7" t="s">
        <v>584</v>
      </c>
      <c r="I324" s="7" t="str">
        <f t="shared" si="39"/>
        <v>DPGE/SCGE</v>
      </c>
      <c r="J324" s="7" t="s">
        <v>273</v>
      </c>
      <c r="K324" s="7" t="s">
        <v>258</v>
      </c>
      <c r="L324" s="7" t="s">
        <v>274</v>
      </c>
      <c r="M324" s="7">
        <v>1865.07</v>
      </c>
      <c r="N324" s="7">
        <v>4567.55</v>
      </c>
      <c r="O324" s="120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str">
        <f t="shared" si="40"/>
        <v>Suape</v>
      </c>
      <c r="B325" s="7" t="str">
        <f t="shared" si="40"/>
        <v>Suape</v>
      </c>
      <c r="C325" s="7" t="str">
        <f t="shared" si="40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38"/>
        <v>15.195.617/0001-87</v>
      </c>
      <c r="H325" s="7" t="s">
        <v>586</v>
      </c>
      <c r="I325" s="7" t="str">
        <f t="shared" si="39"/>
        <v>DPGE/SCGE</v>
      </c>
      <c r="J325" s="7" t="s">
        <v>273</v>
      </c>
      <c r="K325" s="7" t="s">
        <v>258</v>
      </c>
      <c r="L325" s="7" t="s">
        <v>278</v>
      </c>
      <c r="M325" s="7">
        <v>2069.0700000000002</v>
      </c>
      <c r="N325" s="7">
        <v>4941.18</v>
      </c>
      <c r="O325" s="120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str">
        <f t="shared" si="40"/>
        <v>Suape</v>
      </c>
      <c r="B326" s="7" t="str">
        <f t="shared" si="40"/>
        <v>Suape</v>
      </c>
      <c r="C326" s="7" t="str">
        <f t="shared" si="40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38"/>
        <v>15.195.617/0001-87</v>
      </c>
      <c r="H326" s="7" t="s">
        <v>588</v>
      </c>
      <c r="I326" s="7" t="str">
        <f t="shared" si="39"/>
        <v>DPGE/SCGE</v>
      </c>
      <c r="J326" s="7" t="s">
        <v>273</v>
      </c>
      <c r="K326" s="7" t="s">
        <v>258</v>
      </c>
      <c r="L326" s="7" t="s">
        <v>274</v>
      </c>
      <c r="M326" s="7">
        <v>1865.07</v>
      </c>
      <c r="N326" s="7">
        <v>4567.55</v>
      </c>
      <c r="O326" s="120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str">
        <f t="shared" si="40"/>
        <v>Suape</v>
      </c>
      <c r="B327" s="7" t="str">
        <f t="shared" si="40"/>
        <v>Suape</v>
      </c>
      <c r="C327" s="7" t="str">
        <f t="shared" si="40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38"/>
        <v>15.195.617/0001-87</v>
      </c>
      <c r="H327" s="7" t="s">
        <v>590</v>
      </c>
      <c r="I327" s="7" t="str">
        <f t="shared" si="39"/>
        <v>DPGE/SCGE</v>
      </c>
      <c r="J327" s="7" t="s">
        <v>273</v>
      </c>
      <c r="K327" s="7" t="s">
        <v>258</v>
      </c>
      <c r="L327" s="7" t="s">
        <v>278</v>
      </c>
      <c r="M327" s="7">
        <v>2069.0700000000002</v>
      </c>
      <c r="N327" s="7">
        <v>4941.18</v>
      </c>
      <c r="O327" s="120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str">
        <f t="shared" si="40"/>
        <v>Suape</v>
      </c>
      <c r="B328" s="7" t="str">
        <f t="shared" si="40"/>
        <v>Suape</v>
      </c>
      <c r="C328" s="7" t="str">
        <f t="shared" si="40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38"/>
        <v>15.195.617/0001-87</v>
      </c>
      <c r="H328" s="7" t="s">
        <v>592</v>
      </c>
      <c r="I328" s="7" t="str">
        <f t="shared" si="39"/>
        <v>DPGE/SCGE</v>
      </c>
      <c r="J328" s="7" t="s">
        <v>273</v>
      </c>
      <c r="K328" s="7" t="s">
        <v>258</v>
      </c>
      <c r="L328" s="7" t="s">
        <v>274</v>
      </c>
      <c r="M328" s="7">
        <v>1865.07</v>
      </c>
      <c r="N328" s="7">
        <v>4567.55</v>
      </c>
      <c r="O328" s="120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str">
        <f t="shared" ref="A329:C344" si="41">A328</f>
        <v>Suape</v>
      </c>
      <c r="B329" s="7" t="str">
        <f t="shared" si="41"/>
        <v>Suape</v>
      </c>
      <c r="C329" s="7" t="str">
        <f t="shared" si="41"/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si="38"/>
        <v>15.195.617/0001-87</v>
      </c>
      <c r="H329" s="7" t="s">
        <v>594</v>
      </c>
      <c r="I329" s="7" t="str">
        <f t="shared" si="39"/>
        <v>DPGE/SCGE</v>
      </c>
      <c r="J329" s="7" t="s">
        <v>273</v>
      </c>
      <c r="K329" s="7" t="s">
        <v>258</v>
      </c>
      <c r="L329" s="7" t="s">
        <v>278</v>
      </c>
      <c r="M329" s="7">
        <v>2069.0700000000002</v>
      </c>
      <c r="N329" s="7">
        <v>4941.18</v>
      </c>
      <c r="O329" s="120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str">
        <f t="shared" si="41"/>
        <v>Suape</v>
      </c>
      <c r="B330" s="7" t="str">
        <f t="shared" si="41"/>
        <v>Suape</v>
      </c>
      <c r="C330" s="7" t="str">
        <f t="shared" si="41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38"/>
        <v>15.195.617/0001-87</v>
      </c>
      <c r="H330" s="7" t="s">
        <v>596</v>
      </c>
      <c r="I330" s="7" t="str">
        <f t="shared" si="39"/>
        <v>DPGE/SCGE</v>
      </c>
      <c r="J330" s="7" t="s">
        <v>273</v>
      </c>
      <c r="K330" s="7" t="s">
        <v>258</v>
      </c>
      <c r="L330" s="7" t="s">
        <v>278</v>
      </c>
      <c r="M330" s="7">
        <v>2069.0700000000002</v>
      </c>
      <c r="N330" s="7">
        <v>4941.18</v>
      </c>
      <c r="O330" s="120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str">
        <f t="shared" si="41"/>
        <v>Suape</v>
      </c>
      <c r="B331" s="7" t="str">
        <f t="shared" si="41"/>
        <v>Suape</v>
      </c>
      <c r="C331" s="7" t="str">
        <f t="shared" si="41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38"/>
        <v>15.195.617/0001-87</v>
      </c>
      <c r="H331" s="7" t="s">
        <v>598</v>
      </c>
      <c r="I331" s="7" t="str">
        <f t="shared" si="39"/>
        <v>DPGE/SCGE</v>
      </c>
      <c r="J331" s="7" t="s">
        <v>273</v>
      </c>
      <c r="K331" s="7" t="s">
        <v>258</v>
      </c>
      <c r="L331" s="7" t="s">
        <v>278</v>
      </c>
      <c r="M331" s="7">
        <v>2069.0700000000002</v>
      </c>
      <c r="N331" s="7">
        <v>4941.18</v>
      </c>
      <c r="O331" s="120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str">
        <f t="shared" si="41"/>
        <v>Suape</v>
      </c>
      <c r="B332" s="7" t="str">
        <f t="shared" si="41"/>
        <v>Suape</v>
      </c>
      <c r="C332" s="7" t="str">
        <f t="shared" si="41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38"/>
        <v>15.195.617/0001-87</v>
      </c>
      <c r="H332" s="7" t="s">
        <v>600</v>
      </c>
      <c r="I332" s="7" t="str">
        <f t="shared" si="39"/>
        <v>DPGE/SCGE</v>
      </c>
      <c r="J332" s="7" t="s">
        <v>273</v>
      </c>
      <c r="K332" s="7" t="s">
        <v>258</v>
      </c>
      <c r="L332" s="7" t="s">
        <v>278</v>
      </c>
      <c r="M332" s="7">
        <v>2069.0700000000002</v>
      </c>
      <c r="N332" s="7">
        <v>4941.18</v>
      </c>
      <c r="O332" s="120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str">
        <f t="shared" si="41"/>
        <v>Suape</v>
      </c>
      <c r="B333" s="7" t="str">
        <f t="shared" si="41"/>
        <v>Suape</v>
      </c>
      <c r="C333" s="7" t="str">
        <f t="shared" si="41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38"/>
        <v>15.195.617/0001-87</v>
      </c>
      <c r="H333" s="7" t="s">
        <v>602</v>
      </c>
      <c r="I333" s="7" t="str">
        <f t="shared" si="39"/>
        <v>DPGE/SCGE</v>
      </c>
      <c r="J333" s="7" t="s">
        <v>273</v>
      </c>
      <c r="K333" s="7" t="s">
        <v>258</v>
      </c>
      <c r="L333" s="7" t="s">
        <v>278</v>
      </c>
      <c r="M333" s="7">
        <v>2069.0700000000002</v>
      </c>
      <c r="N333" s="7">
        <v>4941.18</v>
      </c>
      <c r="O333" s="120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str">
        <f t="shared" si="41"/>
        <v>Suape</v>
      </c>
      <c r="B334" s="7" t="str">
        <f t="shared" si="41"/>
        <v>Suape</v>
      </c>
      <c r="C334" s="7" t="str">
        <f t="shared" si="41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38"/>
        <v>15.195.617/0001-87</v>
      </c>
      <c r="H334" s="7" t="s">
        <v>604</v>
      </c>
      <c r="I334" s="7" t="str">
        <f t="shared" si="39"/>
        <v>DPGE/SCGE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4941.18</v>
      </c>
      <c r="O334" s="120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str">
        <f t="shared" si="41"/>
        <v>Suape</v>
      </c>
      <c r="B335" s="7" t="str">
        <f t="shared" si="41"/>
        <v>Suape</v>
      </c>
      <c r="C335" s="7" t="str">
        <f t="shared" si="41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38"/>
        <v>15.195.617/0001-87</v>
      </c>
      <c r="H335" s="7" t="s">
        <v>606</v>
      </c>
      <c r="I335" s="7" t="str">
        <f t="shared" si="39"/>
        <v>DPGE/SCGE</v>
      </c>
      <c r="J335" s="7" t="s">
        <v>273</v>
      </c>
      <c r="K335" s="7" t="s">
        <v>258</v>
      </c>
      <c r="L335" s="7" t="s">
        <v>278</v>
      </c>
      <c r="M335" s="7">
        <v>2069.0700000000002</v>
      </c>
      <c r="N335" s="7">
        <v>4941.18</v>
      </c>
      <c r="O335" s="120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str">
        <f t="shared" si="41"/>
        <v>Suape</v>
      </c>
      <c r="B336" s="7" t="str">
        <f t="shared" si="41"/>
        <v>Suape</v>
      </c>
      <c r="C336" s="7" t="str">
        <f t="shared" si="41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38"/>
        <v>15.195.617/0001-87</v>
      </c>
      <c r="H336" s="7" t="s">
        <v>608</v>
      </c>
      <c r="I336" s="7" t="str">
        <f t="shared" si="39"/>
        <v>DPGE/SCGE</v>
      </c>
      <c r="J336" s="7" t="s">
        <v>273</v>
      </c>
      <c r="K336" s="7" t="s">
        <v>258</v>
      </c>
      <c r="L336" s="7" t="s">
        <v>278</v>
      </c>
      <c r="M336" s="7">
        <v>2069.0700000000002</v>
      </c>
      <c r="N336" s="7">
        <v>4941.18</v>
      </c>
      <c r="O336" s="120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str">
        <f t="shared" si="41"/>
        <v>Suape</v>
      </c>
      <c r="B337" s="7" t="str">
        <f t="shared" si="41"/>
        <v>Suape</v>
      </c>
      <c r="C337" s="7" t="str">
        <f t="shared" si="41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38"/>
        <v>15.195.617/0001-87</v>
      </c>
      <c r="H337" s="7" t="s">
        <v>610</v>
      </c>
      <c r="I337" s="7" t="str">
        <f t="shared" si="39"/>
        <v>DPGE/SCGE</v>
      </c>
      <c r="J337" s="7" t="s">
        <v>273</v>
      </c>
      <c r="K337" s="7" t="s">
        <v>258</v>
      </c>
      <c r="L337" s="7" t="s">
        <v>274</v>
      </c>
      <c r="M337" s="7">
        <v>1865.07</v>
      </c>
      <c r="N337" s="7">
        <v>4567.55</v>
      </c>
      <c r="O337" s="120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str">
        <f t="shared" si="41"/>
        <v>Suape</v>
      </c>
      <c r="B338" s="7" t="str">
        <f t="shared" si="41"/>
        <v>Suape</v>
      </c>
      <c r="C338" s="7" t="str">
        <f t="shared" si="41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38"/>
        <v>15.195.617/0001-87</v>
      </c>
      <c r="H338" s="7" t="s">
        <v>612</v>
      </c>
      <c r="I338" s="7" t="str">
        <f t="shared" si="39"/>
        <v>DPGE/SCGE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4567.55</v>
      </c>
      <c r="O338" s="120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str">
        <f t="shared" si="41"/>
        <v>Suape</v>
      </c>
      <c r="B339" s="7" t="str">
        <f t="shared" si="41"/>
        <v>Suape</v>
      </c>
      <c r="C339" s="7" t="str">
        <f t="shared" si="41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38"/>
        <v>15.195.617/0001-87</v>
      </c>
      <c r="H339" s="7" t="s">
        <v>614</v>
      </c>
      <c r="I339" s="7" t="str">
        <f t="shared" si="39"/>
        <v>DPGE/SCGE</v>
      </c>
      <c r="J339" s="7" t="s">
        <v>273</v>
      </c>
      <c r="K339" s="7" t="s">
        <v>258</v>
      </c>
      <c r="L339" s="7" t="s">
        <v>274</v>
      </c>
      <c r="M339" s="7">
        <v>1865.07</v>
      </c>
      <c r="N339" s="7">
        <v>4567.55</v>
      </c>
      <c r="O339" s="120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str">
        <f t="shared" si="41"/>
        <v>Suape</v>
      </c>
      <c r="B340" s="7" t="str">
        <f t="shared" si="41"/>
        <v>Suape</v>
      </c>
      <c r="C340" s="7" t="str">
        <f t="shared" si="41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38"/>
        <v>15.195.617/0001-87</v>
      </c>
      <c r="H340" s="7" t="s">
        <v>616</v>
      </c>
      <c r="I340" s="7" t="str">
        <f t="shared" si="39"/>
        <v>DPGE/SCGE</v>
      </c>
      <c r="J340" s="7" t="s">
        <v>273</v>
      </c>
      <c r="K340" s="7" t="s">
        <v>258</v>
      </c>
      <c r="L340" s="7" t="s">
        <v>274</v>
      </c>
      <c r="M340" s="7">
        <v>1865.07</v>
      </c>
      <c r="N340" s="7">
        <v>4567.55</v>
      </c>
      <c r="O340" s="120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str">
        <f t="shared" si="41"/>
        <v>Suape</v>
      </c>
      <c r="B341" s="7" t="str">
        <f t="shared" si="41"/>
        <v>Suape</v>
      </c>
      <c r="C341" s="7" t="str">
        <f t="shared" si="41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38"/>
        <v>15.195.617/0001-87</v>
      </c>
      <c r="H341" s="7" t="s">
        <v>618</v>
      </c>
      <c r="I341" s="7" t="str">
        <f t="shared" si="39"/>
        <v>DPGE/SCGE</v>
      </c>
      <c r="J341" s="7" t="s">
        <v>273</v>
      </c>
      <c r="K341" s="7" t="s">
        <v>258</v>
      </c>
      <c r="L341" s="7" t="s">
        <v>278</v>
      </c>
      <c r="M341" s="7">
        <v>2069.0700000000002</v>
      </c>
      <c r="N341" s="7">
        <v>4941.18</v>
      </c>
      <c r="O341" s="120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str">
        <f t="shared" si="41"/>
        <v>Suape</v>
      </c>
      <c r="B342" s="7" t="str">
        <f t="shared" si="41"/>
        <v>Suape</v>
      </c>
      <c r="C342" s="7" t="str">
        <f t="shared" si="41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38"/>
        <v>15.195.617/0001-87</v>
      </c>
      <c r="H342" s="7" t="s">
        <v>620</v>
      </c>
      <c r="I342" s="7" t="str">
        <f t="shared" si="39"/>
        <v>DPGE/SCGE</v>
      </c>
      <c r="J342" s="7" t="s">
        <v>273</v>
      </c>
      <c r="K342" s="7" t="s">
        <v>258</v>
      </c>
      <c r="L342" s="7" t="s">
        <v>278</v>
      </c>
      <c r="M342" s="7">
        <v>2069.0700000000002</v>
      </c>
      <c r="N342" s="7">
        <v>4941.18</v>
      </c>
      <c r="O342" s="120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str">
        <f t="shared" si="41"/>
        <v>Suape</v>
      </c>
      <c r="B343" s="7" t="str">
        <f t="shared" si="41"/>
        <v>Suape</v>
      </c>
      <c r="C343" s="7" t="str">
        <f t="shared" si="41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38"/>
        <v>15.195.617/0001-87</v>
      </c>
      <c r="H343" s="7" t="s">
        <v>622</v>
      </c>
      <c r="I343" s="7" t="str">
        <f t="shared" si="39"/>
        <v>DPGE/SCGE</v>
      </c>
      <c r="J343" s="7" t="s">
        <v>273</v>
      </c>
      <c r="K343" s="7" t="s">
        <v>258</v>
      </c>
      <c r="L343" s="7" t="s">
        <v>278</v>
      </c>
      <c r="M343" s="7">
        <v>2069.0700000000002</v>
      </c>
      <c r="N343" s="7">
        <v>4941.18</v>
      </c>
      <c r="O343" s="120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str">
        <f t="shared" si="41"/>
        <v>Suape</v>
      </c>
      <c r="B344" s="7" t="str">
        <f t="shared" si="41"/>
        <v>Suape</v>
      </c>
      <c r="C344" s="7" t="str">
        <f t="shared" si="41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38"/>
        <v>15.195.617/0001-87</v>
      </c>
      <c r="H344" s="7" t="s">
        <v>624</v>
      </c>
      <c r="I344" s="7" t="str">
        <f t="shared" si="39"/>
        <v>DPGE/SCGE</v>
      </c>
      <c r="J344" s="7" t="s">
        <v>273</v>
      </c>
      <c r="K344" s="7" t="s">
        <v>258</v>
      </c>
      <c r="L344" s="7" t="s">
        <v>274</v>
      </c>
      <c r="M344" s="7">
        <v>1865.07</v>
      </c>
      <c r="N344" s="7">
        <v>4567.55</v>
      </c>
      <c r="O344" s="120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str">
        <f t="shared" ref="A345:C360" si="42">A344</f>
        <v>Suape</v>
      </c>
      <c r="B345" s="7" t="str">
        <f t="shared" si="42"/>
        <v>Suape</v>
      </c>
      <c r="C345" s="7" t="str">
        <f t="shared" si="42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38"/>
        <v>15.195.617/0001-87</v>
      </c>
      <c r="H345" s="7" t="s">
        <v>626</v>
      </c>
      <c r="I345" s="7" t="str">
        <f t="shared" si="39"/>
        <v>DPGE/SCGE</v>
      </c>
      <c r="J345" s="7" t="s">
        <v>273</v>
      </c>
      <c r="K345" s="7" t="s">
        <v>258</v>
      </c>
      <c r="L345" s="7" t="s">
        <v>274</v>
      </c>
      <c r="M345" s="7">
        <v>1865.07</v>
      </c>
      <c r="N345" s="7">
        <v>4567.55</v>
      </c>
      <c r="O345" s="120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str">
        <f t="shared" si="42"/>
        <v>Suape</v>
      </c>
      <c r="B346" s="7" t="str">
        <f t="shared" si="42"/>
        <v>Suape</v>
      </c>
      <c r="C346" s="7" t="str">
        <f t="shared" si="42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38"/>
        <v>15.195.617/0001-87</v>
      </c>
      <c r="H346" s="7" t="s">
        <v>628</v>
      </c>
      <c r="I346" s="7" t="str">
        <f t="shared" si="39"/>
        <v>DPGE/SCGE</v>
      </c>
      <c r="J346" s="7" t="s">
        <v>273</v>
      </c>
      <c r="K346" s="7" t="s">
        <v>258</v>
      </c>
      <c r="L346" s="7" t="s">
        <v>274</v>
      </c>
      <c r="M346" s="7">
        <v>1865.07</v>
      </c>
      <c r="N346" s="7">
        <v>4567.55</v>
      </c>
      <c r="O346" s="120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str">
        <f t="shared" si="42"/>
        <v>Suape</v>
      </c>
      <c r="B347" s="7" t="str">
        <f t="shared" si="42"/>
        <v>Suape</v>
      </c>
      <c r="C347" s="7" t="str">
        <f t="shared" si="42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38"/>
        <v>15.195.617/0001-87</v>
      </c>
      <c r="H347" s="7" t="s">
        <v>630</v>
      </c>
      <c r="I347" s="7" t="str">
        <f t="shared" si="39"/>
        <v>DPGE/SCGE</v>
      </c>
      <c r="J347" s="7" t="s">
        <v>273</v>
      </c>
      <c r="K347" s="7" t="s">
        <v>258</v>
      </c>
      <c r="L347" s="7" t="s">
        <v>278</v>
      </c>
      <c r="M347" s="7">
        <v>2069.0700000000002</v>
      </c>
      <c r="N347" s="7">
        <v>4941.18</v>
      </c>
      <c r="O347" s="120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str">
        <f t="shared" si="42"/>
        <v>Suape</v>
      </c>
      <c r="B348" s="7" t="str">
        <f t="shared" si="42"/>
        <v>Suape</v>
      </c>
      <c r="C348" s="7" t="str">
        <f t="shared" si="42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38"/>
        <v>15.195.617/0001-87</v>
      </c>
      <c r="H348" s="7" t="s">
        <v>632</v>
      </c>
      <c r="I348" s="7" t="str">
        <f t="shared" si="39"/>
        <v>DPGE/SCGE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4941.18</v>
      </c>
      <c r="O348" s="120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str">
        <f t="shared" si="42"/>
        <v>Suape</v>
      </c>
      <c r="B349" s="7" t="str">
        <f t="shared" si="42"/>
        <v>Suape</v>
      </c>
      <c r="C349" s="7" t="str">
        <f t="shared" si="42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38"/>
        <v>15.195.617/0001-87</v>
      </c>
      <c r="H349" s="7" t="s">
        <v>634</v>
      </c>
      <c r="I349" s="7" t="str">
        <f t="shared" si="39"/>
        <v>DPGE/SCGE</v>
      </c>
      <c r="J349" s="7" t="s">
        <v>273</v>
      </c>
      <c r="K349" s="7" t="s">
        <v>258</v>
      </c>
      <c r="L349" s="7" t="s">
        <v>278</v>
      </c>
      <c r="M349" s="7">
        <v>2069.0700000000002</v>
      </c>
      <c r="N349" s="7">
        <v>4941.18</v>
      </c>
      <c r="O349" s="120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str">
        <f t="shared" si="42"/>
        <v>Suape</v>
      </c>
      <c r="B350" s="7" t="str">
        <f t="shared" si="42"/>
        <v>Suape</v>
      </c>
      <c r="C350" s="7" t="str">
        <f t="shared" si="42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38"/>
        <v>15.195.617/0001-87</v>
      </c>
      <c r="H350" s="7" t="s">
        <v>636</v>
      </c>
      <c r="I350" s="7" t="str">
        <f t="shared" si="39"/>
        <v>DPGE/SCGE</v>
      </c>
      <c r="J350" s="7" t="s">
        <v>273</v>
      </c>
      <c r="K350" s="7" t="s">
        <v>258</v>
      </c>
      <c r="L350" s="7" t="s">
        <v>278</v>
      </c>
      <c r="M350" s="7">
        <v>2069.0700000000002</v>
      </c>
      <c r="N350" s="7">
        <v>4941.18</v>
      </c>
      <c r="O350" s="120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str">
        <f t="shared" si="42"/>
        <v>Suape</v>
      </c>
      <c r="B351" s="7" t="str">
        <f t="shared" si="42"/>
        <v>Suape</v>
      </c>
      <c r="C351" s="7" t="str">
        <f t="shared" si="42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38"/>
        <v>15.195.617/0001-87</v>
      </c>
      <c r="H351" s="7" t="s">
        <v>638</v>
      </c>
      <c r="I351" s="7" t="str">
        <f t="shared" si="39"/>
        <v>DPGE/SCGE</v>
      </c>
      <c r="J351" s="7" t="s">
        <v>273</v>
      </c>
      <c r="K351" s="7" t="s">
        <v>258</v>
      </c>
      <c r="L351" s="7" t="s">
        <v>278</v>
      </c>
      <c r="M351" s="7">
        <v>2069.0700000000002</v>
      </c>
      <c r="N351" s="7">
        <v>4941.18</v>
      </c>
      <c r="O351" s="120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str">
        <f t="shared" si="42"/>
        <v>Suape</v>
      </c>
      <c r="B352" s="7" t="str">
        <f t="shared" si="42"/>
        <v>Suape</v>
      </c>
      <c r="C352" s="7" t="str">
        <f t="shared" si="42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38"/>
        <v>15.195.617/0001-87</v>
      </c>
      <c r="H352" s="7" t="s">
        <v>640</v>
      </c>
      <c r="I352" s="7" t="str">
        <f t="shared" si="39"/>
        <v>DPGE/SCGE</v>
      </c>
      <c r="J352" s="7" t="s">
        <v>273</v>
      </c>
      <c r="K352" s="7" t="s">
        <v>258</v>
      </c>
      <c r="L352" s="7" t="s">
        <v>274</v>
      </c>
      <c r="M352" s="7">
        <v>1865.07</v>
      </c>
      <c r="N352" s="7">
        <v>4567.55</v>
      </c>
      <c r="O352" s="120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str">
        <f t="shared" si="42"/>
        <v>Suape</v>
      </c>
      <c r="B353" s="7" t="str">
        <f t="shared" si="42"/>
        <v>Suape</v>
      </c>
      <c r="C353" s="7" t="str">
        <f t="shared" si="42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38"/>
        <v>15.195.617/0001-87</v>
      </c>
      <c r="H353" s="7" t="s">
        <v>642</v>
      </c>
      <c r="I353" s="7" t="str">
        <f t="shared" si="39"/>
        <v>DPGE/SCGE</v>
      </c>
      <c r="J353" s="7" t="s">
        <v>273</v>
      </c>
      <c r="K353" s="7" t="s">
        <v>258</v>
      </c>
      <c r="L353" s="7" t="s">
        <v>274</v>
      </c>
      <c r="M353" s="7">
        <v>1865.07</v>
      </c>
      <c r="N353" s="7">
        <v>4567.55</v>
      </c>
      <c r="O353" s="120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str">
        <f t="shared" si="42"/>
        <v>Suape</v>
      </c>
      <c r="B354" s="7" t="str">
        <f t="shared" si="42"/>
        <v>Suape</v>
      </c>
      <c r="C354" s="7" t="str">
        <f t="shared" si="42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38"/>
        <v>15.195.617/0001-87</v>
      </c>
      <c r="H354" s="7" t="s">
        <v>644</v>
      </c>
      <c r="I354" s="7" t="str">
        <f t="shared" si="39"/>
        <v>DPGE/SCGE</v>
      </c>
      <c r="J354" s="7" t="s">
        <v>273</v>
      </c>
      <c r="K354" s="7" t="s">
        <v>258</v>
      </c>
      <c r="L354" s="7" t="s">
        <v>278</v>
      </c>
      <c r="M354" s="7">
        <v>2069.0700000000002</v>
      </c>
      <c r="N354" s="7">
        <v>4941.18</v>
      </c>
      <c r="O354" s="120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str">
        <f t="shared" si="42"/>
        <v>Suape</v>
      </c>
      <c r="B355" s="7" t="str">
        <f t="shared" si="42"/>
        <v>Suape</v>
      </c>
      <c r="C355" s="7" t="str">
        <f t="shared" si="42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38"/>
        <v>15.195.617/0001-87</v>
      </c>
      <c r="H355" s="7" t="s">
        <v>646</v>
      </c>
      <c r="I355" s="7" t="str">
        <f t="shared" si="39"/>
        <v>DPGE/SCGE</v>
      </c>
      <c r="J355" s="7" t="s">
        <v>273</v>
      </c>
      <c r="K355" s="7" t="s">
        <v>258</v>
      </c>
      <c r="L355" s="7" t="s">
        <v>274</v>
      </c>
      <c r="M355" s="7">
        <v>1865.07</v>
      </c>
      <c r="N355" s="7">
        <v>4567.55</v>
      </c>
      <c r="O355" s="120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str">
        <f t="shared" si="42"/>
        <v>Suape</v>
      </c>
      <c r="B356" s="7" t="str">
        <f t="shared" si="42"/>
        <v>Suape</v>
      </c>
      <c r="C356" s="7" t="str">
        <f t="shared" si="42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38"/>
        <v>15.195.617/0001-87</v>
      </c>
      <c r="H356" s="7" t="s">
        <v>648</v>
      </c>
      <c r="I356" s="7" t="str">
        <f t="shared" si="39"/>
        <v>DPGE/SCGE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4567.55</v>
      </c>
      <c r="O356" s="120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str">
        <f t="shared" si="42"/>
        <v>Suape</v>
      </c>
      <c r="B357" s="7" t="str">
        <f t="shared" si="42"/>
        <v>Suape</v>
      </c>
      <c r="C357" s="7" t="str">
        <f t="shared" si="42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38"/>
        <v>15.195.617/0001-87</v>
      </c>
      <c r="H357" s="7" t="s">
        <v>650</v>
      </c>
      <c r="I357" s="7" t="str">
        <f t="shared" si="39"/>
        <v>DPGE/SCGE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4567.55</v>
      </c>
      <c r="O357" s="120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str">
        <f t="shared" si="42"/>
        <v>Suape</v>
      </c>
      <c r="B358" s="7" t="str">
        <f t="shared" si="42"/>
        <v>Suape</v>
      </c>
      <c r="C358" s="7" t="str">
        <f t="shared" si="42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38"/>
        <v>15.195.617/0001-87</v>
      </c>
      <c r="H358" s="7" t="s">
        <v>652</v>
      </c>
      <c r="I358" s="7" t="str">
        <f t="shared" si="39"/>
        <v>DPGE/SCGE</v>
      </c>
      <c r="J358" s="7" t="s">
        <v>273</v>
      </c>
      <c r="K358" s="7" t="s">
        <v>258</v>
      </c>
      <c r="L358" s="7" t="s">
        <v>274</v>
      </c>
      <c r="M358" s="7">
        <v>1865.07</v>
      </c>
      <c r="N358" s="7">
        <v>4567.55</v>
      </c>
      <c r="O358" s="120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str">
        <f t="shared" si="42"/>
        <v>Suape</v>
      </c>
      <c r="B359" s="7" t="str">
        <f t="shared" si="42"/>
        <v>Suape</v>
      </c>
      <c r="C359" s="7" t="str">
        <f t="shared" si="42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38"/>
        <v>15.195.617/0001-87</v>
      </c>
      <c r="H359" s="7" t="s">
        <v>654</v>
      </c>
      <c r="I359" s="7" t="str">
        <f t="shared" si="39"/>
        <v>DPGE/SCGE</v>
      </c>
      <c r="J359" s="7" t="s">
        <v>273</v>
      </c>
      <c r="K359" s="7" t="s">
        <v>258</v>
      </c>
      <c r="L359" s="7" t="s">
        <v>274</v>
      </c>
      <c r="M359" s="7">
        <v>1865.07</v>
      </c>
      <c r="N359" s="7">
        <v>4567.55</v>
      </c>
      <c r="O359" s="120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str">
        <f t="shared" si="42"/>
        <v>Suape</v>
      </c>
      <c r="B360" s="7" t="str">
        <f t="shared" si="42"/>
        <v>Suape</v>
      </c>
      <c r="C360" s="7" t="str">
        <f t="shared" si="42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si="38"/>
        <v>15.195.617/0001-87</v>
      </c>
      <c r="H360" s="7" t="s">
        <v>714</v>
      </c>
      <c r="I360" s="7" t="str">
        <f t="shared" si="39"/>
        <v>DPGE/SCGE</v>
      </c>
      <c r="J360" s="7" t="s">
        <v>273</v>
      </c>
      <c r="K360" s="7" t="s">
        <v>258</v>
      </c>
      <c r="L360" s="7" t="s">
        <v>274</v>
      </c>
      <c r="M360" s="7">
        <v>1865.07</v>
      </c>
      <c r="N360" s="7">
        <v>4567.55</v>
      </c>
      <c r="O360" s="120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str">
        <f t="shared" ref="A361:C376" si="43">A360</f>
        <v>Suape</v>
      </c>
      <c r="B361" s="7" t="str">
        <f t="shared" si="43"/>
        <v>Suape</v>
      </c>
      <c r="C361" s="7" t="str">
        <f t="shared" si="43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si="38"/>
        <v>15.195.617/0001-87</v>
      </c>
      <c r="H361" s="7" t="s">
        <v>716</v>
      </c>
      <c r="I361" s="7" t="str">
        <f t="shared" si="39"/>
        <v>DPGE/SCGE</v>
      </c>
      <c r="J361" s="7" t="s">
        <v>273</v>
      </c>
      <c r="K361" s="7" t="s">
        <v>258</v>
      </c>
      <c r="L361" s="7" t="s">
        <v>278</v>
      </c>
      <c r="M361" s="7">
        <v>2069.0700000000002</v>
      </c>
      <c r="N361" s="7">
        <v>4941.18</v>
      </c>
      <c r="O361" s="120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str">
        <f t="shared" si="43"/>
        <v>Suape</v>
      </c>
      <c r="B362" s="7" t="str">
        <f t="shared" si="43"/>
        <v>Suape</v>
      </c>
      <c r="C362" s="7" t="str">
        <f t="shared" si="43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ref="G362:G377" si="44">G361</f>
        <v>15.195.617/0001-87</v>
      </c>
      <c r="H362" s="7" t="s">
        <v>717</v>
      </c>
      <c r="I362" s="7" t="str">
        <f t="shared" ref="I362:I377" si="45">I361</f>
        <v>DPGE/SCGE</v>
      </c>
      <c r="J362" s="7" t="s">
        <v>273</v>
      </c>
      <c r="K362" s="7" t="s">
        <v>258</v>
      </c>
      <c r="L362" s="7" t="s">
        <v>274</v>
      </c>
      <c r="M362" s="7">
        <v>1865.07</v>
      </c>
      <c r="N362" s="7">
        <v>4567.55</v>
      </c>
      <c r="O362" s="120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str">
        <f t="shared" si="43"/>
        <v>Suape</v>
      </c>
      <c r="B363" s="7" t="str">
        <f t="shared" si="43"/>
        <v>Suape</v>
      </c>
      <c r="C363" s="7" t="str">
        <f t="shared" si="43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si="44"/>
        <v>15.195.617/0001-87</v>
      </c>
      <c r="H363" s="7" t="s">
        <v>718</v>
      </c>
      <c r="I363" s="7" t="str">
        <f t="shared" si="45"/>
        <v>DPGE/SCGE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4567.55</v>
      </c>
      <c r="O363" s="120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str">
        <f t="shared" si="43"/>
        <v>Suape</v>
      </c>
      <c r="B364" s="7" t="str">
        <f t="shared" si="43"/>
        <v>Suape</v>
      </c>
      <c r="C364" s="7" t="str">
        <f t="shared" si="43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44"/>
        <v>15.195.617/0001-87</v>
      </c>
      <c r="H364" s="7" t="s">
        <v>719</v>
      </c>
      <c r="I364" s="7" t="str">
        <f t="shared" si="45"/>
        <v>DPGE/SCGE</v>
      </c>
      <c r="J364" s="7" t="s">
        <v>273</v>
      </c>
      <c r="K364" s="7" t="s">
        <v>258</v>
      </c>
      <c r="L364" s="7" t="s">
        <v>274</v>
      </c>
      <c r="M364" s="7">
        <v>1865.07</v>
      </c>
      <c r="N364" s="7">
        <v>4567.55</v>
      </c>
      <c r="O364" s="120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str">
        <f t="shared" si="43"/>
        <v>Suape</v>
      </c>
      <c r="B365" s="7" t="str">
        <f t="shared" si="43"/>
        <v>Suape</v>
      </c>
      <c r="C365" s="7" t="str">
        <f t="shared" si="43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44"/>
        <v>15.195.617/0001-87</v>
      </c>
      <c r="H365" s="7" t="s">
        <v>720</v>
      </c>
      <c r="I365" s="7" t="str">
        <f t="shared" si="45"/>
        <v>DPGE/SCGE</v>
      </c>
      <c r="J365" s="7" t="s">
        <v>273</v>
      </c>
      <c r="K365" s="7" t="s">
        <v>258</v>
      </c>
      <c r="L365" s="7" t="s">
        <v>274</v>
      </c>
      <c r="M365" s="7">
        <v>1865.07</v>
      </c>
      <c r="N365" s="7">
        <v>4567.55</v>
      </c>
      <c r="O365" s="120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str">
        <f t="shared" si="43"/>
        <v>Suape</v>
      </c>
      <c r="B366" s="7" t="str">
        <f t="shared" si="43"/>
        <v>Suape</v>
      </c>
      <c r="C366" s="7" t="str">
        <f t="shared" si="43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44"/>
        <v>15.195.617/0001-87</v>
      </c>
      <c r="H366" s="7" t="s">
        <v>721</v>
      </c>
      <c r="I366" s="7" t="str">
        <f t="shared" si="45"/>
        <v>DPGE/SCGE</v>
      </c>
      <c r="J366" s="7" t="s">
        <v>273</v>
      </c>
      <c r="K366" s="7" t="s">
        <v>258</v>
      </c>
      <c r="L366" s="7" t="s">
        <v>278</v>
      </c>
      <c r="M366" s="7">
        <v>2069.0700000000002</v>
      </c>
      <c r="N366" s="7">
        <v>4941.18</v>
      </c>
      <c r="O366" s="135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str">
        <f t="shared" si="43"/>
        <v>Suape</v>
      </c>
      <c r="B367" s="7" t="str">
        <f t="shared" si="43"/>
        <v>Suape</v>
      </c>
      <c r="C367" s="7" t="str">
        <f t="shared" si="43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44"/>
        <v>15.195.617/0001-87</v>
      </c>
      <c r="H367" s="7" t="s">
        <v>722</v>
      </c>
      <c r="I367" s="7" t="str">
        <f t="shared" si="45"/>
        <v>DPGE/SCGE</v>
      </c>
      <c r="J367" s="7" t="s">
        <v>273</v>
      </c>
      <c r="K367" s="7" t="s">
        <v>258</v>
      </c>
      <c r="L367" s="7" t="s">
        <v>278</v>
      </c>
      <c r="M367" s="7">
        <v>1865.07</v>
      </c>
      <c r="N367" s="7">
        <v>4941.18</v>
      </c>
      <c r="O367" s="120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str">
        <f t="shared" si="43"/>
        <v>Suape</v>
      </c>
      <c r="B368" s="7" t="str">
        <f t="shared" si="43"/>
        <v>Suape</v>
      </c>
      <c r="C368" s="7" t="str">
        <f t="shared" si="43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44"/>
        <v>15.195.617/0001-87</v>
      </c>
      <c r="H368" s="7" t="s">
        <v>723</v>
      </c>
      <c r="I368" s="7" t="str">
        <f t="shared" si="45"/>
        <v>DPGE/SCGE</v>
      </c>
      <c r="J368" s="7" t="s">
        <v>273</v>
      </c>
      <c r="K368" s="7" t="s">
        <v>258</v>
      </c>
      <c r="L368" s="7" t="s">
        <v>274</v>
      </c>
      <c r="M368" s="7">
        <v>1865.07</v>
      </c>
      <c r="N368" s="7">
        <v>4567.55</v>
      </c>
      <c r="O368" s="136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str">
        <f t="shared" si="43"/>
        <v>Suape</v>
      </c>
      <c r="B369" s="7" t="str">
        <f t="shared" si="43"/>
        <v>Suape</v>
      </c>
      <c r="C369" s="7" t="str">
        <f t="shared" si="43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44"/>
        <v>15.195.617/0001-87</v>
      </c>
      <c r="H369" s="7" t="s">
        <v>724</v>
      </c>
      <c r="I369" s="7" t="str">
        <f t="shared" si="45"/>
        <v>DPGE/SCGE</v>
      </c>
      <c r="J369" s="7" t="s">
        <v>273</v>
      </c>
      <c r="K369" s="7" t="s">
        <v>258</v>
      </c>
      <c r="L369" s="7" t="s">
        <v>274</v>
      </c>
      <c r="M369" s="7">
        <v>1865.07</v>
      </c>
      <c r="N369" s="7">
        <v>4567.55</v>
      </c>
      <c r="O369" s="120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str">
        <f t="shared" si="43"/>
        <v>Suape</v>
      </c>
      <c r="B370" s="7" t="str">
        <f t="shared" si="43"/>
        <v>Suape</v>
      </c>
      <c r="C370" s="7" t="str">
        <f t="shared" si="43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44"/>
        <v>15.195.617/0001-87</v>
      </c>
      <c r="H370" s="7" t="s">
        <v>725</v>
      </c>
      <c r="I370" s="7" t="str">
        <f t="shared" si="45"/>
        <v>DPGE/SCGE</v>
      </c>
      <c r="J370" s="7" t="s">
        <v>273</v>
      </c>
      <c r="K370" s="7" t="s">
        <v>258</v>
      </c>
      <c r="L370" s="7" t="s">
        <v>278</v>
      </c>
      <c r="M370" s="7">
        <v>2069.0700000000002</v>
      </c>
      <c r="N370" s="7">
        <v>4941.18</v>
      </c>
      <c r="O370" s="120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str">
        <f t="shared" si="43"/>
        <v>Suape</v>
      </c>
      <c r="B371" s="7" t="str">
        <f t="shared" si="43"/>
        <v>Suape</v>
      </c>
      <c r="C371" s="7" t="str">
        <f t="shared" si="43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44"/>
        <v>15.195.617/0001-87</v>
      </c>
      <c r="H371" s="7" t="s">
        <v>726</v>
      </c>
      <c r="I371" s="7" t="str">
        <f t="shared" si="45"/>
        <v>DPGE/SCGE</v>
      </c>
      <c r="J371" s="7" t="s">
        <v>273</v>
      </c>
      <c r="K371" s="7" t="s">
        <v>258</v>
      </c>
      <c r="L371" s="7" t="s">
        <v>274</v>
      </c>
      <c r="M371" s="7">
        <v>1865.07</v>
      </c>
      <c r="N371" s="7">
        <v>4567.55</v>
      </c>
      <c r="O371" s="120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str">
        <f t="shared" si="43"/>
        <v>Suape</v>
      </c>
      <c r="B372" s="7" t="str">
        <f t="shared" si="43"/>
        <v>Suape</v>
      </c>
      <c r="C372" s="7" t="str">
        <f t="shared" si="43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44"/>
        <v>15.195.617/0001-87</v>
      </c>
      <c r="H372" s="7" t="s">
        <v>727</v>
      </c>
      <c r="I372" s="7" t="str">
        <f t="shared" si="45"/>
        <v>DPGE/SCGE</v>
      </c>
      <c r="J372" s="7" t="s">
        <v>273</v>
      </c>
      <c r="K372" s="7" t="s">
        <v>258</v>
      </c>
      <c r="L372" s="7" t="s">
        <v>274</v>
      </c>
      <c r="M372" s="7">
        <v>1865.07</v>
      </c>
      <c r="N372" s="7">
        <v>4567.55</v>
      </c>
      <c r="O372" s="120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str">
        <f t="shared" si="43"/>
        <v>Suape</v>
      </c>
      <c r="B373" s="7" t="str">
        <f t="shared" si="43"/>
        <v>Suape</v>
      </c>
      <c r="C373" s="7" t="str">
        <f t="shared" si="43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44"/>
        <v>15.195.617/0001-87</v>
      </c>
      <c r="H373" s="7" t="s">
        <v>728</v>
      </c>
      <c r="I373" s="7" t="str">
        <f t="shared" si="45"/>
        <v>DPGE/SCGE</v>
      </c>
      <c r="J373" s="7" t="s">
        <v>273</v>
      </c>
      <c r="K373" s="7" t="s">
        <v>258</v>
      </c>
      <c r="L373" s="7" t="s">
        <v>278</v>
      </c>
      <c r="M373" s="7">
        <v>2069.0700000000002</v>
      </c>
      <c r="N373" s="7">
        <v>4941.18</v>
      </c>
      <c r="O373" s="120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str">
        <f t="shared" si="43"/>
        <v>Suape</v>
      </c>
      <c r="B374" s="7" t="str">
        <f t="shared" si="43"/>
        <v>Suape</v>
      </c>
      <c r="C374" s="7" t="str">
        <f t="shared" si="43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44"/>
        <v>15.195.617/0001-87</v>
      </c>
      <c r="H374" s="7" t="s">
        <v>729</v>
      </c>
      <c r="I374" s="7" t="str">
        <f t="shared" si="45"/>
        <v>DPGE/SCGE</v>
      </c>
      <c r="J374" s="7" t="s">
        <v>273</v>
      </c>
      <c r="K374" s="7" t="s">
        <v>258</v>
      </c>
      <c r="L374" s="7" t="s">
        <v>278</v>
      </c>
      <c r="M374" s="7">
        <v>2069.0700000000002</v>
      </c>
      <c r="N374" s="7">
        <v>4941.18</v>
      </c>
      <c r="O374" s="120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str">
        <f t="shared" si="43"/>
        <v>Suape</v>
      </c>
      <c r="B375" s="7" t="str">
        <f t="shared" si="43"/>
        <v>Suape</v>
      </c>
      <c r="C375" s="7" t="str">
        <f t="shared" si="43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44"/>
        <v>15.195.617/0001-87</v>
      </c>
      <c r="H375" s="7" t="s">
        <v>730</v>
      </c>
      <c r="I375" s="7" t="str">
        <f t="shared" si="45"/>
        <v>DPGE/SCGE</v>
      </c>
      <c r="J375" s="7" t="s">
        <v>273</v>
      </c>
      <c r="K375" s="7" t="s">
        <v>258</v>
      </c>
      <c r="L375" s="7" t="s">
        <v>278</v>
      </c>
      <c r="M375" s="7">
        <v>2069.0700000000002</v>
      </c>
      <c r="N375" s="7">
        <v>4941.18</v>
      </c>
      <c r="O375" s="120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str">
        <f t="shared" si="43"/>
        <v>Suape</v>
      </c>
      <c r="B376" s="7" t="str">
        <f t="shared" si="43"/>
        <v>Suape</v>
      </c>
      <c r="C376" s="7" t="str">
        <f t="shared" si="43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si="44"/>
        <v>15.195.617/0001-87</v>
      </c>
      <c r="H376" s="7" t="s">
        <v>731</v>
      </c>
      <c r="I376" s="7" t="str">
        <f t="shared" si="45"/>
        <v>DPGE/SCGE</v>
      </c>
      <c r="J376" s="7" t="s">
        <v>273</v>
      </c>
      <c r="K376" s="7" t="s">
        <v>258</v>
      </c>
      <c r="L376" s="7" t="s">
        <v>274</v>
      </c>
      <c r="M376" s="7">
        <v>1865.07</v>
      </c>
      <c r="N376" s="7">
        <v>4567.55</v>
      </c>
      <c r="O376" s="120"/>
      <c r="P376" s="2"/>
      <c r="Q376" s="2"/>
      <c r="R376" s="2"/>
      <c r="S376" s="2"/>
      <c r="T376" s="2"/>
      <c r="U376" s="2"/>
      <c r="V376" s="2"/>
      <c r="W376" s="2"/>
    </row>
    <row r="377" spans="1:23" ht="30">
      <c r="A377" s="7" t="str">
        <f t="shared" ref="A377:C392" si="46">A376</f>
        <v>Suape</v>
      </c>
      <c r="B377" s="7" t="str">
        <f t="shared" si="46"/>
        <v>Suape</v>
      </c>
      <c r="C377" s="7" t="str">
        <f t="shared" si="46"/>
        <v>PRESTAÇÃO DE SERVIÇO CONTINUADO DE VIGILÂNCIA ARMADA</v>
      </c>
      <c r="D377" s="7" t="s">
        <v>269</v>
      </c>
      <c r="E377" s="7">
        <v>2021</v>
      </c>
      <c r="F377" s="7" t="s">
        <v>270</v>
      </c>
      <c r="G377" s="7" t="str">
        <f t="shared" si="44"/>
        <v>15.195.617/0001-87</v>
      </c>
      <c r="H377" s="7" t="s">
        <v>732</v>
      </c>
      <c r="I377" s="7" t="str">
        <f t="shared" si="45"/>
        <v>DPGE/SCGE</v>
      </c>
      <c r="J377" s="7" t="s">
        <v>273</v>
      </c>
      <c r="K377" s="7" t="s">
        <v>258</v>
      </c>
      <c r="L377" s="7" t="s">
        <v>274</v>
      </c>
      <c r="M377" s="7">
        <v>1865.07</v>
      </c>
      <c r="N377" s="7">
        <v>4567.55</v>
      </c>
      <c r="O377" s="120"/>
      <c r="P377" s="2"/>
      <c r="Q377" s="2"/>
      <c r="R377" s="2"/>
      <c r="S377" s="2"/>
      <c r="T377" s="2"/>
      <c r="U377" s="2"/>
      <c r="V377" s="2"/>
      <c r="W377" s="2"/>
    </row>
    <row r="378" spans="1:23" ht="30">
      <c r="A378" s="7" t="str">
        <f t="shared" ref="A378:C387" si="47">A375</f>
        <v>Suape</v>
      </c>
      <c r="B378" s="7" t="str">
        <f t="shared" si="47"/>
        <v>Suape</v>
      </c>
      <c r="C378" s="7" t="str">
        <f t="shared" si="47"/>
        <v>PRESTAÇÃO DE SERVIÇO CONTINUADO DE VIGILÂNCIA ARMADA</v>
      </c>
      <c r="D378" s="7" t="s">
        <v>269</v>
      </c>
      <c r="E378" s="7">
        <v>2021</v>
      </c>
      <c r="F378" s="7" t="s">
        <v>270</v>
      </c>
      <c r="G378" s="7" t="str">
        <f t="shared" ref="G378:G387" si="48">G375</f>
        <v>15.195.617/0001-87</v>
      </c>
      <c r="H378" s="7" t="s">
        <v>733</v>
      </c>
      <c r="I378" s="7" t="str">
        <f t="shared" ref="I378:I387" si="49">I375</f>
        <v>DPGE/SCGE</v>
      </c>
      <c r="J378" s="7" t="s">
        <v>273</v>
      </c>
      <c r="K378" s="7" t="s">
        <v>258</v>
      </c>
      <c r="L378" s="7" t="s">
        <v>278</v>
      </c>
      <c r="M378" s="7">
        <v>2069.0700000000002</v>
      </c>
      <c r="N378" s="7">
        <v>4941.18</v>
      </c>
      <c r="O378" s="120"/>
      <c r="P378" s="2"/>
      <c r="Q378" s="2"/>
      <c r="R378" s="2"/>
      <c r="S378" s="2"/>
      <c r="T378" s="2"/>
      <c r="U378" s="2"/>
      <c r="V378" s="2"/>
      <c r="W378" s="2"/>
    </row>
    <row r="379" spans="1:23" ht="30">
      <c r="A379" s="7" t="str">
        <f t="shared" si="47"/>
        <v>Suape</v>
      </c>
      <c r="B379" s="7" t="str">
        <f t="shared" si="47"/>
        <v>Suape</v>
      </c>
      <c r="C379" s="7" t="str">
        <f t="shared" si="47"/>
        <v>PRESTAÇÃO DE SERVIÇO CONTINUADO DE VIGILÂNCIA ARMADA</v>
      </c>
      <c r="D379" s="7" t="s">
        <v>269</v>
      </c>
      <c r="E379" s="7">
        <v>2021</v>
      </c>
      <c r="F379" s="7" t="s">
        <v>270</v>
      </c>
      <c r="G379" s="7" t="str">
        <f t="shared" si="48"/>
        <v>15.195.617/0001-87</v>
      </c>
      <c r="H379" s="7" t="s">
        <v>765</v>
      </c>
      <c r="I379" s="7" t="str">
        <f t="shared" si="49"/>
        <v>DPGE/SCGE</v>
      </c>
      <c r="J379" s="7" t="s">
        <v>273</v>
      </c>
      <c r="K379" s="7" t="s">
        <v>258</v>
      </c>
      <c r="L379" s="7" t="s">
        <v>274</v>
      </c>
      <c r="M379" s="7">
        <v>1865.07</v>
      </c>
      <c r="N379" s="7">
        <v>4567.55</v>
      </c>
      <c r="O379" s="120"/>
      <c r="P379" s="2"/>
      <c r="Q379" s="2"/>
      <c r="R379" s="2"/>
      <c r="S379" s="2"/>
      <c r="T379" s="2"/>
      <c r="U379" s="2"/>
      <c r="V379" s="2"/>
      <c r="W379" s="2"/>
    </row>
    <row r="380" spans="1:23" ht="30">
      <c r="A380" s="7" t="str">
        <f t="shared" si="47"/>
        <v>Suape</v>
      </c>
      <c r="B380" s="7" t="str">
        <f t="shared" si="47"/>
        <v>Suape</v>
      </c>
      <c r="C380" s="7" t="str">
        <f t="shared" si="47"/>
        <v>PRESTAÇÃO DE SERVIÇO CONTINUADO DE VIGILÂNCIA ARMADA</v>
      </c>
      <c r="D380" s="7" t="s">
        <v>269</v>
      </c>
      <c r="E380" s="7">
        <v>2021</v>
      </c>
      <c r="F380" s="7" t="s">
        <v>270</v>
      </c>
      <c r="G380" s="7" t="str">
        <f t="shared" si="48"/>
        <v>15.195.617/0001-87</v>
      </c>
      <c r="H380" s="7" t="s">
        <v>766</v>
      </c>
      <c r="I380" s="7" t="str">
        <f t="shared" si="49"/>
        <v>DPGE/SCGE</v>
      </c>
      <c r="J380" s="7" t="s">
        <v>273</v>
      </c>
      <c r="K380" s="7" t="s">
        <v>258</v>
      </c>
      <c r="L380" s="7" t="s">
        <v>274</v>
      </c>
      <c r="M380" s="7">
        <v>1865.07</v>
      </c>
      <c r="N380" s="7">
        <v>4567.55</v>
      </c>
      <c r="O380" s="120"/>
      <c r="P380" s="2"/>
      <c r="Q380" s="2"/>
      <c r="R380" s="2"/>
      <c r="S380" s="2"/>
      <c r="T380" s="2"/>
      <c r="U380" s="2"/>
      <c r="V380" s="2"/>
      <c r="W380" s="2"/>
    </row>
    <row r="381" spans="1:23" ht="30">
      <c r="A381" s="7" t="str">
        <f t="shared" si="47"/>
        <v>Suape</v>
      </c>
      <c r="B381" s="7" t="str">
        <f t="shared" si="47"/>
        <v>Suape</v>
      </c>
      <c r="C381" s="7" t="str">
        <f t="shared" si="47"/>
        <v>PRESTAÇÃO DE SERVIÇO CONTINUADO DE VIGILÂNCIA ARMADA</v>
      </c>
      <c r="D381" s="7" t="s">
        <v>269</v>
      </c>
      <c r="E381" s="7">
        <v>2021</v>
      </c>
      <c r="F381" s="7" t="s">
        <v>270</v>
      </c>
      <c r="G381" s="7" t="str">
        <f t="shared" si="48"/>
        <v>15.195.617/0001-87</v>
      </c>
      <c r="H381" s="7" t="s">
        <v>767</v>
      </c>
      <c r="I381" s="7" t="str">
        <f t="shared" si="49"/>
        <v>DPGE/SCGE</v>
      </c>
      <c r="J381" s="7" t="s">
        <v>273</v>
      </c>
      <c r="K381" s="7" t="s">
        <v>258</v>
      </c>
      <c r="L381" s="7" t="s">
        <v>274</v>
      </c>
      <c r="M381" s="7">
        <v>1865.07</v>
      </c>
      <c r="N381" s="7">
        <v>4567.55</v>
      </c>
      <c r="O381" s="120"/>
      <c r="P381" s="2"/>
      <c r="Q381" s="2"/>
      <c r="R381" s="2"/>
      <c r="S381" s="2"/>
      <c r="T381" s="2"/>
      <c r="U381" s="2"/>
      <c r="V381" s="2"/>
      <c r="W381" s="2"/>
    </row>
    <row r="382" spans="1:23" ht="30">
      <c r="A382" s="7" t="str">
        <f t="shared" si="47"/>
        <v>Suape</v>
      </c>
      <c r="B382" s="7" t="str">
        <f t="shared" si="47"/>
        <v>Suape</v>
      </c>
      <c r="C382" s="7" t="str">
        <f t="shared" si="47"/>
        <v>PRESTAÇÃO DE SERVIÇO CONTINUADO DE VIGILÂNCIA ARMADA</v>
      </c>
      <c r="D382" s="7" t="s">
        <v>269</v>
      </c>
      <c r="E382" s="7">
        <v>2021</v>
      </c>
      <c r="F382" s="7" t="s">
        <v>270</v>
      </c>
      <c r="G382" s="7" t="str">
        <f t="shared" si="48"/>
        <v>15.195.617/0001-87</v>
      </c>
      <c r="H382" s="7" t="s">
        <v>768</v>
      </c>
      <c r="I382" s="7" t="str">
        <f t="shared" si="49"/>
        <v>DPGE/SCGE</v>
      </c>
      <c r="J382" s="7" t="s">
        <v>273</v>
      </c>
      <c r="K382" s="7" t="s">
        <v>258</v>
      </c>
      <c r="L382" s="7" t="s">
        <v>278</v>
      </c>
      <c r="M382" s="7">
        <v>2069.0700000000002</v>
      </c>
      <c r="N382" s="7">
        <v>4941.18</v>
      </c>
      <c r="O382" s="120"/>
      <c r="P382" s="2"/>
      <c r="Q382" s="2"/>
      <c r="R382" s="2"/>
      <c r="S382" s="2"/>
      <c r="T382" s="2"/>
      <c r="U382" s="2"/>
      <c r="V382" s="2"/>
      <c r="W382" s="2"/>
    </row>
    <row r="383" spans="1:23" ht="30">
      <c r="A383" s="7" t="str">
        <f t="shared" si="47"/>
        <v>Suape</v>
      </c>
      <c r="B383" s="7" t="str">
        <f t="shared" si="47"/>
        <v>Suape</v>
      </c>
      <c r="C383" s="7" t="str">
        <f t="shared" si="47"/>
        <v>PRESTAÇÃO DE SERVIÇO CONTINUADO DE VIGILÂNCIA ARMADA</v>
      </c>
      <c r="D383" s="7" t="s">
        <v>269</v>
      </c>
      <c r="E383" s="7">
        <v>2021</v>
      </c>
      <c r="F383" s="7" t="s">
        <v>270</v>
      </c>
      <c r="G383" s="7" t="str">
        <f t="shared" si="48"/>
        <v>15.195.617/0001-87</v>
      </c>
      <c r="H383" s="7" t="s">
        <v>769</v>
      </c>
      <c r="I383" s="7" t="str">
        <f t="shared" si="49"/>
        <v>DPGE/SCGE</v>
      </c>
      <c r="J383" s="7" t="s">
        <v>273</v>
      </c>
      <c r="K383" s="7" t="s">
        <v>258</v>
      </c>
      <c r="L383" s="7" t="s">
        <v>278</v>
      </c>
      <c r="M383" s="7">
        <v>2069.0700000000002</v>
      </c>
      <c r="N383" s="7">
        <v>4941.18</v>
      </c>
      <c r="O383" s="120"/>
      <c r="P383" s="2"/>
      <c r="Q383" s="2"/>
      <c r="R383" s="2"/>
      <c r="S383" s="2"/>
      <c r="T383" s="2"/>
      <c r="U383" s="2"/>
      <c r="V383" s="2"/>
      <c r="W383" s="2"/>
    </row>
    <row r="384" spans="1:23" ht="30">
      <c r="A384" s="7" t="str">
        <f t="shared" si="47"/>
        <v>Suape</v>
      </c>
      <c r="B384" s="7" t="str">
        <f t="shared" si="47"/>
        <v>Suape</v>
      </c>
      <c r="C384" s="7" t="str">
        <f t="shared" si="47"/>
        <v>PRESTAÇÃO DE SERVIÇO CONTINUADO DE VIGILÂNCIA ARMADA</v>
      </c>
      <c r="D384" s="7" t="s">
        <v>269</v>
      </c>
      <c r="E384" s="7">
        <v>2021</v>
      </c>
      <c r="F384" s="7" t="s">
        <v>270</v>
      </c>
      <c r="G384" s="7" t="str">
        <f t="shared" si="48"/>
        <v>15.195.617/0001-87</v>
      </c>
      <c r="H384" s="7" t="s">
        <v>770</v>
      </c>
      <c r="I384" s="7" t="str">
        <f t="shared" si="49"/>
        <v>DPGE/SCGE</v>
      </c>
      <c r="J384" s="7" t="s">
        <v>273</v>
      </c>
      <c r="K384" s="7" t="s">
        <v>258</v>
      </c>
      <c r="L384" s="7" t="s">
        <v>274</v>
      </c>
      <c r="M384" s="7">
        <v>1865.07</v>
      </c>
      <c r="N384" s="7">
        <v>4567.55</v>
      </c>
      <c r="O384" s="120"/>
      <c r="P384" s="2"/>
      <c r="Q384" s="2"/>
      <c r="R384" s="2"/>
      <c r="S384" s="2"/>
      <c r="T384" s="2"/>
      <c r="U384" s="2"/>
      <c r="V384" s="2"/>
      <c r="W384" s="2"/>
    </row>
    <row r="385" spans="1:23" ht="30">
      <c r="A385" s="7" t="str">
        <f t="shared" si="47"/>
        <v>Suape</v>
      </c>
      <c r="B385" s="7" t="str">
        <f t="shared" si="47"/>
        <v>Suape</v>
      </c>
      <c r="C385" s="7" t="str">
        <f t="shared" si="47"/>
        <v>PRESTAÇÃO DE SERVIÇO CONTINUADO DE VIGILÂNCIA ARMADA</v>
      </c>
      <c r="D385" s="7" t="s">
        <v>269</v>
      </c>
      <c r="E385" s="7">
        <v>2021</v>
      </c>
      <c r="F385" s="7" t="s">
        <v>270</v>
      </c>
      <c r="G385" s="7" t="str">
        <f t="shared" si="48"/>
        <v>15.195.617/0001-87</v>
      </c>
      <c r="H385" s="7" t="s">
        <v>771</v>
      </c>
      <c r="I385" s="7" t="str">
        <f t="shared" si="49"/>
        <v>DPGE/SCGE</v>
      </c>
      <c r="J385" s="7" t="s">
        <v>273</v>
      </c>
      <c r="K385" s="7" t="s">
        <v>258</v>
      </c>
      <c r="L385" s="7" t="s">
        <v>274</v>
      </c>
      <c r="M385" s="7">
        <v>1865.07</v>
      </c>
      <c r="N385" s="7">
        <v>4567.55</v>
      </c>
      <c r="O385" s="120"/>
      <c r="P385" s="2"/>
      <c r="Q385" s="2"/>
      <c r="R385" s="2"/>
      <c r="S385" s="2"/>
      <c r="T385" s="2"/>
      <c r="U385" s="2"/>
      <c r="V385" s="2"/>
      <c r="W385" s="2"/>
    </row>
    <row r="386" spans="1:23" ht="30">
      <c r="A386" s="7" t="str">
        <f t="shared" si="47"/>
        <v>Suape</v>
      </c>
      <c r="B386" s="7" t="str">
        <f t="shared" si="47"/>
        <v>Suape</v>
      </c>
      <c r="C386" s="7" t="str">
        <f t="shared" si="47"/>
        <v>PRESTAÇÃO DE SERVIÇO CONTINUADO DE VIGILÂNCIA ARMADA</v>
      </c>
      <c r="D386" s="7" t="s">
        <v>269</v>
      </c>
      <c r="E386" s="7">
        <v>2021</v>
      </c>
      <c r="F386" s="7" t="s">
        <v>270</v>
      </c>
      <c r="G386" s="7" t="str">
        <f t="shared" si="48"/>
        <v>15.195.617/0001-87</v>
      </c>
      <c r="H386" s="7" t="s">
        <v>772</v>
      </c>
      <c r="I386" s="7" t="str">
        <f t="shared" si="49"/>
        <v>DPGE/SCGE</v>
      </c>
      <c r="J386" s="7" t="s">
        <v>273</v>
      </c>
      <c r="K386" s="7" t="s">
        <v>258</v>
      </c>
      <c r="L386" s="7" t="s">
        <v>274</v>
      </c>
      <c r="M386" s="7">
        <v>1865.07</v>
      </c>
      <c r="N386" s="7">
        <v>4567.55</v>
      </c>
      <c r="O386" s="120"/>
      <c r="P386" s="2"/>
      <c r="Q386" s="2"/>
      <c r="R386" s="2"/>
      <c r="S386" s="2"/>
      <c r="T386" s="2"/>
      <c r="U386" s="2"/>
      <c r="V386" s="2"/>
      <c r="W386" s="2"/>
    </row>
    <row r="387" spans="1:23" ht="30">
      <c r="A387" s="7" t="str">
        <f t="shared" si="47"/>
        <v>Suape</v>
      </c>
      <c r="B387" s="7" t="str">
        <f t="shared" si="47"/>
        <v>Suape</v>
      </c>
      <c r="C387" s="7" t="str">
        <f t="shared" si="47"/>
        <v>PRESTAÇÃO DE SERVIÇO CONTINUADO DE VIGILÂNCIA ARMADA</v>
      </c>
      <c r="D387" s="7" t="s">
        <v>269</v>
      </c>
      <c r="E387" s="7">
        <v>2021</v>
      </c>
      <c r="F387" s="7" t="s">
        <v>270</v>
      </c>
      <c r="G387" s="7" t="str">
        <f t="shared" si="48"/>
        <v>15.195.617/0001-87</v>
      </c>
      <c r="H387" s="7" t="s">
        <v>773</v>
      </c>
      <c r="I387" s="7" t="str">
        <f t="shared" si="49"/>
        <v>DPGE/SCGE</v>
      </c>
      <c r="J387" s="7" t="s">
        <v>273</v>
      </c>
      <c r="K387" s="7" t="s">
        <v>258</v>
      </c>
      <c r="L387" s="7" t="s">
        <v>278</v>
      </c>
      <c r="M387" s="7">
        <v>2069.0700000000002</v>
      </c>
      <c r="N387" s="7">
        <v>4941.18</v>
      </c>
      <c r="O387" s="120"/>
      <c r="P387" s="2"/>
      <c r="Q387" s="2"/>
      <c r="R387" s="2"/>
      <c r="S387" s="2"/>
      <c r="T387" s="2"/>
      <c r="U387" s="2"/>
      <c r="V387" s="2"/>
      <c r="W387" s="2"/>
    </row>
    <row r="388" spans="1:23" ht="70">
      <c r="A388" s="21" t="str">
        <f t="shared" ref="A388:B388" si="50">A387</f>
        <v>Suape</v>
      </c>
      <c r="B388" s="21" t="str">
        <f t="shared" si="50"/>
        <v>Suape</v>
      </c>
      <c r="C388" s="21" t="s">
        <v>101</v>
      </c>
      <c r="D388" s="21">
        <v>55</v>
      </c>
      <c r="E388" s="21">
        <v>2022</v>
      </c>
      <c r="F388" s="21" t="s">
        <v>734</v>
      </c>
      <c r="G388" s="21" t="s">
        <v>735</v>
      </c>
      <c r="H388" s="21" t="s">
        <v>736</v>
      </c>
      <c r="I388" s="21" t="s">
        <v>105</v>
      </c>
      <c r="J388" s="21" t="s">
        <v>273</v>
      </c>
      <c r="K388" s="21" t="s">
        <v>258</v>
      </c>
      <c r="L388" s="21" t="s">
        <v>274</v>
      </c>
      <c r="M388" s="21">
        <v>16500</v>
      </c>
      <c r="N388" s="21">
        <v>4567.55</v>
      </c>
      <c r="O388" s="120">
        <v>1865.07</v>
      </c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str">
        <f t="shared" si="46"/>
        <v>Suape</v>
      </c>
      <c r="B389" s="21" t="str">
        <f t="shared" si="46"/>
        <v>Suape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737</v>
      </c>
      <c r="I389" s="21" t="s">
        <v>105</v>
      </c>
      <c r="J389" s="21" t="s">
        <v>751</v>
      </c>
      <c r="K389" s="21" t="s">
        <v>26</v>
      </c>
      <c r="L389" s="21" t="s">
        <v>27</v>
      </c>
      <c r="M389" s="21">
        <v>16500</v>
      </c>
      <c r="N389" s="21">
        <v>8552.7999999999993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str">
        <f t="shared" si="46"/>
        <v>Suape</v>
      </c>
      <c r="B390" s="21" t="str">
        <f t="shared" si="46"/>
        <v>Suape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738</v>
      </c>
      <c r="I390" s="21" t="s">
        <v>105</v>
      </c>
      <c r="J390" s="21" t="s">
        <v>752</v>
      </c>
      <c r="K390" s="21" t="s">
        <v>26</v>
      </c>
      <c r="L390" s="21" t="s">
        <v>27</v>
      </c>
      <c r="M390" s="21">
        <v>9290</v>
      </c>
      <c r="N390" s="21">
        <v>17159.77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str">
        <f t="shared" si="46"/>
        <v>Suape</v>
      </c>
      <c r="B391" s="21" t="str">
        <f t="shared" si="46"/>
        <v>Suape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739</v>
      </c>
      <c r="I391" s="21" t="s">
        <v>105</v>
      </c>
      <c r="J391" s="21" t="s">
        <v>753</v>
      </c>
      <c r="K391" s="21" t="s">
        <v>26</v>
      </c>
      <c r="L391" s="21" t="s">
        <v>27</v>
      </c>
      <c r="M391" s="21">
        <v>4909</v>
      </c>
      <c r="N391" s="21">
        <v>9614.36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str">
        <f t="shared" si="46"/>
        <v>Suape</v>
      </c>
      <c r="B392" s="21" t="str">
        <f t="shared" si="46"/>
        <v>Suape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21" t="s">
        <v>740</v>
      </c>
      <c r="I392" s="21" t="s">
        <v>105</v>
      </c>
      <c r="J392" s="21" t="s">
        <v>754</v>
      </c>
      <c r="K392" s="21" t="s">
        <v>26</v>
      </c>
      <c r="L392" s="21" t="s">
        <v>27</v>
      </c>
      <c r="M392" s="21">
        <v>4207</v>
      </c>
      <c r="N392" s="21">
        <v>9184.14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70">
      <c r="A393" s="21" t="str">
        <f t="shared" ref="A393:B402" si="51">A392</f>
        <v>Suape</v>
      </c>
      <c r="B393" s="21" t="str">
        <f t="shared" si="51"/>
        <v>Suape</v>
      </c>
      <c r="C393" s="21" t="s">
        <v>101</v>
      </c>
      <c r="D393" s="21">
        <v>55</v>
      </c>
      <c r="E393" s="21">
        <v>2022</v>
      </c>
      <c r="F393" s="21" t="s">
        <v>734</v>
      </c>
      <c r="G393" s="21" t="s">
        <v>735</v>
      </c>
      <c r="H393" s="21" t="s">
        <v>741</v>
      </c>
      <c r="I393" s="21" t="s">
        <v>105</v>
      </c>
      <c r="J393" s="21" t="s">
        <v>755</v>
      </c>
      <c r="K393" s="21" t="s">
        <v>26</v>
      </c>
      <c r="L393" s="21" t="s">
        <v>245</v>
      </c>
      <c r="M393" s="21">
        <v>3695</v>
      </c>
      <c r="N393" s="21">
        <v>9302.3700000000008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70">
      <c r="A394" s="21" t="str">
        <f t="shared" si="51"/>
        <v>Suape</v>
      </c>
      <c r="B394" s="21" t="str">
        <f t="shared" si="51"/>
        <v>Suape</v>
      </c>
      <c r="C394" s="21" t="s">
        <v>101</v>
      </c>
      <c r="D394" s="21">
        <v>55</v>
      </c>
      <c r="E394" s="21">
        <v>2022</v>
      </c>
      <c r="F394" s="21" t="s">
        <v>734</v>
      </c>
      <c r="G394" s="21" t="s">
        <v>735</v>
      </c>
      <c r="H394" s="21" t="s">
        <v>742</v>
      </c>
      <c r="I394" s="21" t="s">
        <v>105</v>
      </c>
      <c r="J394" s="21" t="s">
        <v>755</v>
      </c>
      <c r="K394" s="21" t="s">
        <v>26</v>
      </c>
      <c r="L394" s="21" t="s">
        <v>245</v>
      </c>
      <c r="M394" s="21">
        <v>3298</v>
      </c>
      <c r="N394" s="21">
        <v>9302.3700000000008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70">
      <c r="A395" s="21" t="str">
        <f t="shared" si="51"/>
        <v>Suape</v>
      </c>
      <c r="B395" s="21" t="str">
        <f t="shared" si="51"/>
        <v>Suape</v>
      </c>
      <c r="C395" s="21" t="s">
        <v>101</v>
      </c>
      <c r="D395" s="21">
        <v>55</v>
      </c>
      <c r="E395" s="21">
        <v>2022</v>
      </c>
      <c r="F395" s="21" t="s">
        <v>734</v>
      </c>
      <c r="G395" s="21" t="s">
        <v>735</v>
      </c>
      <c r="H395" s="21" t="s">
        <v>743</v>
      </c>
      <c r="I395" s="21" t="s">
        <v>105</v>
      </c>
      <c r="J395" s="21" t="s">
        <v>756</v>
      </c>
      <c r="K395" s="21" t="s">
        <v>26</v>
      </c>
      <c r="L395" s="21" t="s">
        <v>27</v>
      </c>
      <c r="M395" s="21">
        <v>5190</v>
      </c>
      <c r="N395" s="21">
        <v>8419.81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70">
      <c r="A396" s="21" t="str">
        <f t="shared" si="51"/>
        <v>Suape</v>
      </c>
      <c r="B396" s="21" t="str">
        <f t="shared" si="51"/>
        <v>Suape</v>
      </c>
      <c r="C396" s="21" t="s">
        <v>101</v>
      </c>
      <c r="D396" s="21">
        <v>55</v>
      </c>
      <c r="E396" s="21">
        <v>2022</v>
      </c>
      <c r="F396" s="21" t="s">
        <v>734</v>
      </c>
      <c r="G396" s="21" t="s">
        <v>735</v>
      </c>
      <c r="H396" s="21" t="s">
        <v>744</v>
      </c>
      <c r="I396" s="21" t="s">
        <v>105</v>
      </c>
      <c r="J396" s="21" t="s">
        <v>757</v>
      </c>
      <c r="K396" s="21" t="s">
        <v>26</v>
      </c>
      <c r="L396" s="21" t="s">
        <v>27</v>
      </c>
      <c r="M396" s="21">
        <v>3656</v>
      </c>
      <c r="N396" s="21">
        <v>8511.2199999999993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70">
      <c r="A397" s="21" t="str">
        <f t="shared" si="51"/>
        <v>Suape</v>
      </c>
      <c r="B397" s="21" t="str">
        <f t="shared" si="51"/>
        <v>Suape</v>
      </c>
      <c r="C397" s="21" t="s">
        <v>101</v>
      </c>
      <c r="D397" s="21">
        <v>55</v>
      </c>
      <c r="E397" s="21">
        <v>2022</v>
      </c>
      <c r="F397" s="21" t="s">
        <v>734</v>
      </c>
      <c r="G397" s="21" t="s">
        <v>735</v>
      </c>
      <c r="H397" s="21" t="s">
        <v>266</v>
      </c>
      <c r="I397" s="21" t="s">
        <v>105</v>
      </c>
      <c r="J397" s="21" t="s">
        <v>758</v>
      </c>
      <c r="K397" s="21" t="s">
        <v>26</v>
      </c>
      <c r="L397" s="21" t="s">
        <v>27</v>
      </c>
      <c r="M397" s="21">
        <v>3723</v>
      </c>
      <c r="N397" s="21">
        <v>8409.93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70">
      <c r="A398" s="21" t="str">
        <f t="shared" si="51"/>
        <v>Suape</v>
      </c>
      <c r="B398" s="21" t="str">
        <f t="shared" si="51"/>
        <v>Suape</v>
      </c>
      <c r="C398" s="21" t="s">
        <v>101</v>
      </c>
      <c r="D398" s="21">
        <v>55</v>
      </c>
      <c r="E398" s="21">
        <v>2022</v>
      </c>
      <c r="F398" s="21" t="s">
        <v>734</v>
      </c>
      <c r="G398" s="21" t="s">
        <v>735</v>
      </c>
      <c r="H398" s="21" t="s">
        <v>745</v>
      </c>
      <c r="I398" s="21" t="s">
        <v>105</v>
      </c>
      <c r="J398" s="21" t="s">
        <v>759</v>
      </c>
      <c r="K398" s="21" t="s">
        <v>26</v>
      </c>
      <c r="L398" s="21" t="s">
        <v>27</v>
      </c>
      <c r="M398" s="21">
        <v>3656</v>
      </c>
      <c r="N398" s="21">
        <v>7827.5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70">
      <c r="A399" s="21" t="str">
        <f t="shared" si="51"/>
        <v>Suape</v>
      </c>
      <c r="B399" s="21" t="str">
        <f t="shared" si="51"/>
        <v>Suape</v>
      </c>
      <c r="C399" s="21" t="s">
        <v>101</v>
      </c>
      <c r="D399" s="21">
        <v>55</v>
      </c>
      <c r="E399" s="21">
        <v>2022</v>
      </c>
      <c r="F399" s="21" t="s">
        <v>734</v>
      </c>
      <c r="G399" s="21" t="s">
        <v>735</v>
      </c>
      <c r="H399" s="21" t="s">
        <v>746</v>
      </c>
      <c r="I399" s="21" t="s">
        <v>105</v>
      </c>
      <c r="J399" s="21" t="s">
        <v>760</v>
      </c>
      <c r="K399" s="21" t="s">
        <v>26</v>
      </c>
      <c r="L399" s="21" t="s">
        <v>27</v>
      </c>
      <c r="M399" s="21">
        <v>3656</v>
      </c>
      <c r="N399" s="21">
        <v>6796.35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70">
      <c r="A400" s="21" t="str">
        <f t="shared" si="51"/>
        <v>Suape</v>
      </c>
      <c r="B400" s="21" t="str">
        <f t="shared" si="51"/>
        <v>Suape</v>
      </c>
      <c r="C400" s="21" t="s">
        <v>101</v>
      </c>
      <c r="D400" s="21">
        <v>55</v>
      </c>
      <c r="E400" s="21">
        <v>2022</v>
      </c>
      <c r="F400" s="21" t="s">
        <v>734</v>
      </c>
      <c r="G400" s="21" t="s">
        <v>735</v>
      </c>
      <c r="H400" s="21" t="s">
        <v>747</v>
      </c>
      <c r="I400" s="21" t="s">
        <v>105</v>
      </c>
      <c r="J400" s="21" t="s">
        <v>761</v>
      </c>
      <c r="K400" s="21" t="s">
        <v>26</v>
      </c>
      <c r="L400" s="21" t="s">
        <v>27</v>
      </c>
      <c r="M400" s="21">
        <v>3110</v>
      </c>
      <c r="N400" s="21">
        <v>5426.56</v>
      </c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70">
      <c r="A401" s="21" t="str">
        <f t="shared" si="51"/>
        <v>Suape</v>
      </c>
      <c r="B401" s="21" t="str">
        <f t="shared" si="51"/>
        <v>Suape</v>
      </c>
      <c r="C401" s="21" t="s">
        <v>101</v>
      </c>
      <c r="D401" s="21">
        <v>55</v>
      </c>
      <c r="E401" s="21">
        <v>2022</v>
      </c>
      <c r="F401" s="21" t="s">
        <v>734</v>
      </c>
      <c r="G401" s="21" t="s">
        <v>735</v>
      </c>
      <c r="H401" s="21" t="s">
        <v>748</v>
      </c>
      <c r="I401" s="21" t="s">
        <v>105</v>
      </c>
      <c r="J401" s="21" t="s">
        <v>762</v>
      </c>
      <c r="K401" s="21" t="s">
        <v>26</v>
      </c>
      <c r="L401" s="21" t="s">
        <v>27</v>
      </c>
      <c r="M401" s="21">
        <v>3012</v>
      </c>
      <c r="N401" s="21">
        <v>5426.56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70">
      <c r="A402" s="21" t="str">
        <f t="shared" si="51"/>
        <v>Suape</v>
      </c>
      <c r="B402" s="21" t="str">
        <f t="shared" si="51"/>
        <v>Suape</v>
      </c>
      <c r="C402" s="21" t="s">
        <v>101</v>
      </c>
      <c r="D402" s="21">
        <v>55</v>
      </c>
      <c r="E402" s="21">
        <v>2022</v>
      </c>
      <c r="F402" s="21" t="s">
        <v>734</v>
      </c>
      <c r="G402" s="21" t="s">
        <v>735</v>
      </c>
      <c r="H402" s="21" t="s">
        <v>749</v>
      </c>
      <c r="I402" s="21" t="s">
        <v>105</v>
      </c>
      <c r="J402" s="21" t="s">
        <v>762</v>
      </c>
      <c r="K402" s="21" t="s">
        <v>26</v>
      </c>
      <c r="L402" s="21" t="s">
        <v>27</v>
      </c>
      <c r="M402" s="21">
        <v>3012</v>
      </c>
      <c r="N402" s="21">
        <v>5426.56</v>
      </c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114"/>
      <c r="K403" s="114"/>
      <c r="L403" s="115"/>
      <c r="M403" s="112"/>
      <c r="N403" s="11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15" customHeight="1">
      <c r="A404" s="154" t="s">
        <v>656</v>
      </c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12"/>
      <c r="N404" s="11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15" customHeight="1">
      <c r="A405" s="165" t="s">
        <v>657</v>
      </c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7"/>
      <c r="M405" s="112"/>
      <c r="N405" s="11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15" customHeight="1">
      <c r="A406" s="161" t="s">
        <v>658</v>
      </c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3"/>
    </row>
    <row r="407" spans="1:23" ht="14.15" customHeight="1">
      <c r="A407" s="161" t="s">
        <v>659</v>
      </c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3"/>
    </row>
    <row r="408" spans="1:23" ht="14.15" customHeight="1">
      <c r="A408" s="161" t="s">
        <v>660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3"/>
    </row>
    <row r="409" spans="1:23" ht="14.15" customHeight="1">
      <c r="A409" s="161" t="s">
        <v>661</v>
      </c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3"/>
    </row>
    <row r="410" spans="1:23" ht="14.15" customHeight="1">
      <c r="A410" s="161" t="s">
        <v>662</v>
      </c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3"/>
    </row>
    <row r="411" spans="1:23" ht="14.15" customHeight="1">
      <c r="A411" s="161" t="s">
        <v>663</v>
      </c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3"/>
    </row>
    <row r="412" spans="1:23" ht="14.15" customHeight="1">
      <c r="A412" s="161" t="s">
        <v>664</v>
      </c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3"/>
    </row>
    <row r="413" spans="1:23" ht="14.15" customHeight="1">
      <c r="A413" s="161" t="s">
        <v>665</v>
      </c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3"/>
    </row>
    <row r="414" spans="1:23" ht="14.15" customHeight="1">
      <c r="A414" s="161" t="s">
        <v>666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3"/>
    </row>
    <row r="415" spans="1:23" ht="14.15" customHeight="1">
      <c r="A415" s="161" t="s">
        <v>667</v>
      </c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3"/>
    </row>
    <row r="416" spans="1:23" ht="14.15" customHeight="1">
      <c r="A416" s="161" t="s">
        <v>668</v>
      </c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3"/>
    </row>
    <row r="417" spans="1:63" s="113" customFormat="1" ht="14.15" customHeight="1">
      <c r="A417" s="161" t="s">
        <v>669</v>
      </c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3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</row>
    <row r="418" spans="1:63" s="113" customFormat="1" ht="14.15" customHeight="1">
      <c r="A418" s="153" t="s">
        <v>670</v>
      </c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</row>
    <row r="419" spans="1:63" s="113" customFormat="1" ht="14.15" customHeight="1">
      <c r="A419" s="153" t="s">
        <v>671</v>
      </c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</row>
    <row r="420" spans="1:63" s="113" customFormat="1" ht="14.15" customHeight="1">
      <c r="A420" s="153" t="s">
        <v>672</v>
      </c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</row>
  </sheetData>
  <autoFilter ref="A5:N402" xr:uid="{00000000-0009-0000-0000-000003000000}"/>
  <mergeCells count="22">
    <mergeCell ref="A417:L417"/>
    <mergeCell ref="A418:L418"/>
    <mergeCell ref="A419:L419"/>
    <mergeCell ref="A420:L420"/>
    <mergeCell ref="A411:L411"/>
    <mergeCell ref="A412:L412"/>
    <mergeCell ref="A413:L413"/>
    <mergeCell ref="A414:L414"/>
    <mergeCell ref="A415:L415"/>
    <mergeCell ref="A416:L416"/>
    <mergeCell ref="A410:L410"/>
    <mergeCell ref="A1:A3"/>
    <mergeCell ref="B1:N1"/>
    <mergeCell ref="B2:N2"/>
    <mergeCell ref="B3:N3"/>
    <mergeCell ref="A4:N4"/>
    <mergeCell ref="A404:L404"/>
    <mergeCell ref="A405:L405"/>
    <mergeCell ref="A406:L406"/>
    <mergeCell ref="A407:L407"/>
    <mergeCell ref="A408:L408"/>
    <mergeCell ref="A409:L40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4BC4-FC64-4D03-A9CA-6CFB3246EC48}">
  <dimension ref="A1:BK419"/>
  <sheetViews>
    <sheetView topLeftCell="A69" zoomScale="90" zoomScaleNormal="90" workbookViewId="0">
      <selection activeCell="J77" sqref="J77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5.9140625" style="113" bestFit="1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779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40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G22" si="0">A6</f>
        <v>Suape</v>
      </c>
      <c r="B7" s="7" t="str">
        <f t="shared" si="0"/>
        <v>Suape</v>
      </c>
      <c r="C7" s="7" t="str">
        <f t="shared" si="0"/>
        <v>PRESTAÇÃO DE SERVIÇOS GERAIS DE LIMPEZA E CONSERVAÇÃO PREDIAL, COPEIRA, RECEPCIONISTA E CONTÍNUO</v>
      </c>
      <c r="D7" s="7" t="str">
        <f t="shared" si="0"/>
        <v>005</v>
      </c>
      <c r="E7" s="7">
        <f t="shared" si="0"/>
        <v>2020</v>
      </c>
      <c r="F7" s="7" t="str">
        <f t="shared" si="0"/>
        <v>UNIKA TERCEIRIZAÇÃO E SERVIÇOS EIRELI - EPP</v>
      </c>
      <c r="G7" s="7" t="str">
        <f t="shared" si="0"/>
        <v>11.788.943/0001-47</v>
      </c>
      <c r="H7" s="7" t="s">
        <v>28</v>
      </c>
      <c r="I7" s="7" t="str">
        <f t="shared" ref="I7:I70" si="1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40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0"/>
        <v>Suape</v>
      </c>
      <c r="C8" s="7" t="str">
        <f t="shared" si="0"/>
        <v>PRESTAÇÃO DE SERVIÇOS GERAIS DE LIMPEZA E CONSERVAÇÃO PREDIAL, COPEIRA, RECEPCIONISTA E CONTÍNUO</v>
      </c>
      <c r="D8" s="7" t="str">
        <f t="shared" si="0"/>
        <v>005</v>
      </c>
      <c r="E8" s="7">
        <f t="shared" si="0"/>
        <v>2020</v>
      </c>
      <c r="F8" s="7" t="str">
        <f t="shared" si="0"/>
        <v>UNIKA TERCEIRIZAÇÃO E SERVIÇOS EIRELI - EPP</v>
      </c>
      <c r="G8" s="7" t="str">
        <f t="shared" si="0"/>
        <v>11.788.943/0001-47</v>
      </c>
      <c r="H8" s="7" t="s">
        <v>29</v>
      </c>
      <c r="I8" s="7" t="str">
        <f t="shared" si="1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40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0"/>
        <v>Suape</v>
      </c>
      <c r="C9" s="7" t="str">
        <f t="shared" si="0"/>
        <v>PRESTAÇÃO DE SERVIÇOS GERAIS DE LIMPEZA E CONSERVAÇÃO PREDIAL, COPEIRA, RECEPCIONISTA E CONTÍNUO</v>
      </c>
      <c r="D9" s="7" t="str">
        <f t="shared" si="0"/>
        <v>005</v>
      </c>
      <c r="E9" s="7">
        <f t="shared" si="0"/>
        <v>2020</v>
      </c>
      <c r="F9" s="7" t="str">
        <f t="shared" si="0"/>
        <v>UNIKA TERCEIRIZAÇÃO E SERVIÇOS EIRELI - EPP</v>
      </c>
      <c r="G9" s="7" t="str">
        <f t="shared" si="0"/>
        <v>11.788.943/0001-47</v>
      </c>
      <c r="H9" s="7" t="s">
        <v>30</v>
      </c>
      <c r="I9" s="7" t="str">
        <f t="shared" si="1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40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0"/>
        <v>Suape</v>
      </c>
      <c r="C10" s="7" t="str">
        <f t="shared" si="0"/>
        <v>PRESTAÇÃO DE SERVIÇOS GERAIS DE LIMPEZA E CONSERVAÇÃO PREDIAL, COPEIRA, RECEPCIONISTA E CONTÍNUO</v>
      </c>
      <c r="D10" s="7" t="str">
        <f t="shared" si="0"/>
        <v>005</v>
      </c>
      <c r="E10" s="7">
        <f t="shared" si="0"/>
        <v>2020</v>
      </c>
      <c r="F10" s="7" t="str">
        <f t="shared" si="0"/>
        <v>UNIKA TERCEIRIZAÇÃO E SERVIÇOS EIRELI - EPP</v>
      </c>
      <c r="G10" s="7" t="str">
        <f t="shared" si="0"/>
        <v>11.788.943/0001-47</v>
      </c>
      <c r="H10" s="7" t="s">
        <v>31</v>
      </c>
      <c r="I10" s="7" t="str">
        <f t="shared" si="1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40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0"/>
        <v>Suape</v>
      </c>
      <c r="C11" s="7" t="str">
        <f t="shared" si="0"/>
        <v>PRESTAÇÃO DE SERVIÇOS GERAIS DE LIMPEZA E CONSERVAÇÃO PREDIAL, COPEIRA, RECEPCIONISTA E CONTÍNUO</v>
      </c>
      <c r="D11" s="7" t="str">
        <f t="shared" si="0"/>
        <v>005</v>
      </c>
      <c r="E11" s="7">
        <f t="shared" si="0"/>
        <v>2020</v>
      </c>
      <c r="F11" s="7" t="str">
        <f t="shared" si="0"/>
        <v>UNIKA TERCEIRIZAÇÃO E SERVIÇOS EIRELI - EPP</v>
      </c>
      <c r="G11" s="7" t="str">
        <f t="shared" si="0"/>
        <v>11.788.943/0001-47</v>
      </c>
      <c r="H11" s="7" t="s">
        <v>32</v>
      </c>
      <c r="I11" s="7" t="str">
        <f t="shared" si="1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40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0"/>
        <v>Suape</v>
      </c>
      <c r="C12" s="7" t="str">
        <f t="shared" si="0"/>
        <v>PRESTAÇÃO DE SERVIÇOS GERAIS DE LIMPEZA E CONSERVAÇÃO PREDIAL, COPEIRA, RECEPCIONISTA E CONTÍNUO</v>
      </c>
      <c r="D12" s="7" t="str">
        <f t="shared" si="0"/>
        <v>005</v>
      </c>
      <c r="E12" s="7">
        <f t="shared" si="0"/>
        <v>2020</v>
      </c>
      <c r="F12" s="7" t="str">
        <f t="shared" si="0"/>
        <v>UNIKA TERCEIRIZAÇÃO E SERVIÇOS EIRELI - EPP</v>
      </c>
      <c r="G12" s="7" t="str">
        <f t="shared" si="0"/>
        <v>11.788.943/0001-47</v>
      </c>
      <c r="H12" s="7" t="s">
        <v>33</v>
      </c>
      <c r="I12" s="7" t="str">
        <f t="shared" si="1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40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0"/>
        <v>Suape</v>
      </c>
      <c r="C13" s="7" t="str">
        <f t="shared" si="0"/>
        <v>PRESTAÇÃO DE SERVIÇOS GERAIS DE LIMPEZA E CONSERVAÇÃO PREDIAL, COPEIRA, RECEPCIONISTA E CONTÍNUO</v>
      </c>
      <c r="D13" s="7" t="str">
        <f t="shared" si="0"/>
        <v>005</v>
      </c>
      <c r="E13" s="7">
        <f t="shared" si="0"/>
        <v>2020</v>
      </c>
      <c r="F13" s="7" t="str">
        <f t="shared" si="0"/>
        <v>UNIKA TERCEIRIZAÇÃO E SERVIÇOS EIRELI - EPP</v>
      </c>
      <c r="G13" s="7" t="str">
        <f t="shared" si="0"/>
        <v>11.788.943/0001-47</v>
      </c>
      <c r="H13" s="7" t="s">
        <v>34</v>
      </c>
      <c r="I13" s="7" t="str">
        <f t="shared" si="1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40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0"/>
        <v>Suape</v>
      </c>
      <c r="C14" s="7" t="str">
        <f t="shared" si="0"/>
        <v>PRESTAÇÃO DE SERVIÇOS GERAIS DE LIMPEZA E CONSERVAÇÃO PREDIAL, COPEIRA, RECEPCIONISTA E CONTÍNUO</v>
      </c>
      <c r="D14" s="7" t="str">
        <f t="shared" si="0"/>
        <v>005</v>
      </c>
      <c r="E14" s="7">
        <f t="shared" si="0"/>
        <v>2020</v>
      </c>
      <c r="F14" s="7" t="str">
        <f t="shared" si="0"/>
        <v>UNIKA TERCEIRIZAÇÃO E SERVIÇOS EIRELI - EPP</v>
      </c>
      <c r="G14" s="7" t="str">
        <f t="shared" si="0"/>
        <v>11.788.943/0001-47</v>
      </c>
      <c r="H14" s="7" t="s">
        <v>35</v>
      </c>
      <c r="I14" s="7" t="str">
        <f t="shared" si="1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40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0"/>
        <v>Suape</v>
      </c>
      <c r="C15" s="7" t="str">
        <f t="shared" si="0"/>
        <v>PRESTAÇÃO DE SERVIÇOS GERAIS DE LIMPEZA E CONSERVAÇÃO PREDIAL, COPEIRA, RECEPCIONISTA E CONTÍNUO</v>
      </c>
      <c r="D15" s="7" t="str">
        <f t="shared" si="0"/>
        <v>005</v>
      </c>
      <c r="E15" s="7">
        <f t="shared" si="0"/>
        <v>2020</v>
      </c>
      <c r="F15" s="7" t="str">
        <f t="shared" si="0"/>
        <v>UNIKA TERCEIRIZAÇÃO E SERVIÇOS EIRELI - EPP</v>
      </c>
      <c r="G15" s="7" t="str">
        <f t="shared" si="0"/>
        <v>11.788.943/0001-47</v>
      </c>
      <c r="H15" s="7" t="s">
        <v>36</v>
      </c>
      <c r="I15" s="7" t="str">
        <f t="shared" si="1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40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0"/>
        <v>Suape</v>
      </c>
      <c r="C16" s="7" t="str">
        <f t="shared" si="0"/>
        <v>PRESTAÇÃO DE SERVIÇOS GERAIS DE LIMPEZA E CONSERVAÇÃO PREDIAL, COPEIRA, RECEPCIONISTA E CONTÍNUO</v>
      </c>
      <c r="D16" s="7" t="str">
        <f t="shared" si="0"/>
        <v>005</v>
      </c>
      <c r="E16" s="7">
        <f t="shared" si="0"/>
        <v>2020</v>
      </c>
      <c r="F16" s="7" t="str">
        <f t="shared" si="0"/>
        <v>UNIKA TERCEIRIZAÇÃO E SERVIÇOS EIRELI - EPP</v>
      </c>
      <c r="G16" s="7" t="str">
        <f t="shared" si="0"/>
        <v>11.788.943/0001-47</v>
      </c>
      <c r="H16" s="7" t="s">
        <v>37</v>
      </c>
      <c r="I16" s="7" t="str">
        <f t="shared" si="1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40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0"/>
        <v>Suape</v>
      </c>
      <c r="C17" s="7" t="str">
        <f t="shared" si="0"/>
        <v>PRESTAÇÃO DE SERVIÇOS GERAIS DE LIMPEZA E CONSERVAÇÃO PREDIAL, COPEIRA, RECEPCIONISTA E CONTÍNUO</v>
      </c>
      <c r="D17" s="7" t="str">
        <f t="shared" si="0"/>
        <v>005</v>
      </c>
      <c r="E17" s="7">
        <f t="shared" si="0"/>
        <v>2020</v>
      </c>
      <c r="F17" s="7" t="str">
        <f t="shared" si="0"/>
        <v>UNIKA TERCEIRIZAÇÃO E SERVIÇOS EIRELI - EPP</v>
      </c>
      <c r="G17" s="7" t="str">
        <f t="shared" si="0"/>
        <v>11.788.943/0001-47</v>
      </c>
      <c r="H17" s="7" t="s">
        <v>38</v>
      </c>
      <c r="I17" s="7" t="str">
        <f t="shared" si="1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40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0"/>
        <v>Suape</v>
      </c>
      <c r="C18" s="7" t="str">
        <f t="shared" si="0"/>
        <v>PRESTAÇÃO DE SERVIÇOS GERAIS DE LIMPEZA E CONSERVAÇÃO PREDIAL, COPEIRA, RECEPCIONISTA E CONTÍNUO</v>
      </c>
      <c r="D18" s="7" t="str">
        <f t="shared" si="0"/>
        <v>005</v>
      </c>
      <c r="E18" s="7">
        <f t="shared" si="0"/>
        <v>2020</v>
      </c>
      <c r="F18" s="7" t="str">
        <f t="shared" si="0"/>
        <v>UNIKA TERCEIRIZAÇÃO E SERVIÇOS EIRELI - EPP</v>
      </c>
      <c r="G18" s="7" t="str">
        <f t="shared" si="0"/>
        <v>11.788.943/0001-47</v>
      </c>
      <c r="H18" s="7" t="s">
        <v>39</v>
      </c>
      <c r="I18" s="7" t="str">
        <f t="shared" si="1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40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0"/>
        <v>Suape</v>
      </c>
      <c r="C19" s="7" t="str">
        <f t="shared" si="0"/>
        <v>PRESTAÇÃO DE SERVIÇOS GERAIS DE LIMPEZA E CONSERVAÇÃO PREDIAL, COPEIRA, RECEPCIONISTA E CONTÍNUO</v>
      </c>
      <c r="D19" s="7" t="str">
        <f t="shared" si="0"/>
        <v>005</v>
      </c>
      <c r="E19" s="7">
        <f t="shared" si="0"/>
        <v>2020</v>
      </c>
      <c r="F19" s="7" t="str">
        <f t="shared" si="0"/>
        <v>UNIKA TERCEIRIZAÇÃO E SERVIÇOS EIRELI - EPP</v>
      </c>
      <c r="G19" s="7" t="str">
        <f t="shared" si="0"/>
        <v>11.788.943/0001-47</v>
      </c>
      <c r="H19" s="7" t="s">
        <v>40</v>
      </c>
      <c r="I19" s="7" t="str">
        <f t="shared" si="1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40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0"/>
        <v>Suape</v>
      </c>
      <c r="C20" s="7" t="str">
        <f t="shared" si="0"/>
        <v>PRESTAÇÃO DE SERVIÇOS GERAIS DE LIMPEZA E CONSERVAÇÃO PREDIAL, COPEIRA, RECEPCIONISTA E CONTÍNUO</v>
      </c>
      <c r="D20" s="7" t="str">
        <f t="shared" si="0"/>
        <v>005</v>
      </c>
      <c r="E20" s="7">
        <f t="shared" si="0"/>
        <v>2020</v>
      </c>
      <c r="F20" s="7" t="str">
        <f t="shared" si="0"/>
        <v>UNIKA TERCEIRIZAÇÃO E SERVIÇOS EIRELI - EPP</v>
      </c>
      <c r="G20" s="7" t="str">
        <f t="shared" si="0"/>
        <v>11.788.943/0001-47</v>
      </c>
      <c r="H20" s="7" t="s">
        <v>41</v>
      </c>
      <c r="I20" s="7" t="str">
        <f t="shared" si="1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40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0"/>
        <v>Suape</v>
      </c>
      <c r="C21" s="7" t="str">
        <f t="shared" si="0"/>
        <v>PRESTAÇÃO DE SERVIÇOS GERAIS DE LIMPEZA E CONSERVAÇÃO PREDIAL, COPEIRA, RECEPCIONISTA E CONTÍNUO</v>
      </c>
      <c r="D21" s="7" t="str">
        <f t="shared" si="0"/>
        <v>005</v>
      </c>
      <c r="E21" s="7">
        <f t="shared" si="0"/>
        <v>2020</v>
      </c>
      <c r="F21" s="7" t="str">
        <f t="shared" si="0"/>
        <v>UNIKA TERCEIRIZAÇÃO E SERVIÇOS EIRELI - EPP</v>
      </c>
      <c r="G21" s="7" t="str">
        <f t="shared" si="0"/>
        <v>11.788.943/0001-47</v>
      </c>
      <c r="H21" s="7" t="s">
        <v>42</v>
      </c>
      <c r="I21" s="7" t="str">
        <f t="shared" si="1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40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0"/>
        <v>Suape</v>
      </c>
      <c r="C22" s="7" t="str">
        <f t="shared" si="0"/>
        <v>PRESTAÇÃO DE SERVIÇOS GERAIS DE LIMPEZA E CONSERVAÇÃO PREDIAL, COPEIRA, RECEPCIONISTA E CONTÍNUO</v>
      </c>
      <c r="D22" s="7" t="str">
        <f t="shared" si="0"/>
        <v>005</v>
      </c>
      <c r="E22" s="7">
        <f t="shared" si="0"/>
        <v>2020</v>
      </c>
      <c r="F22" s="7" t="str">
        <f t="shared" si="0"/>
        <v>UNIKA TERCEIRIZAÇÃO E SERVIÇOS EIRELI - EPP</v>
      </c>
      <c r="G22" s="7" t="str">
        <f t="shared" si="0"/>
        <v>11.788.943/0001-47</v>
      </c>
      <c r="H22" s="7" t="s">
        <v>43</v>
      </c>
      <c r="I22" s="7" t="str">
        <f t="shared" si="1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40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ref="A23:G38" si="2">A22</f>
        <v>Suape</v>
      </c>
      <c r="B23" s="7" t="str">
        <f t="shared" si="2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2"/>
        <v>005</v>
      </c>
      <c r="E23" s="7">
        <f t="shared" si="2"/>
        <v>2020</v>
      </c>
      <c r="F23" s="7" t="str">
        <f t="shared" si="2"/>
        <v>UNIKA TERCEIRIZAÇÃO E SERVIÇOS EIRELI - EPP</v>
      </c>
      <c r="G23" s="7" t="str">
        <f t="shared" si="2"/>
        <v>11.788.943/0001-47</v>
      </c>
      <c r="H23" s="7" t="s">
        <v>44</v>
      </c>
      <c r="I23" s="7" t="str">
        <f t="shared" si="1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40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2"/>
        <v>Suape</v>
      </c>
      <c r="B24" s="7" t="str">
        <f t="shared" si="2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2"/>
        <v>005</v>
      </c>
      <c r="E24" s="7">
        <f t="shared" si="2"/>
        <v>2020</v>
      </c>
      <c r="F24" s="7" t="str">
        <f t="shared" si="2"/>
        <v>UNIKA TERCEIRIZAÇÃO E SERVIÇOS EIRELI - EPP</v>
      </c>
      <c r="G24" s="7" t="str">
        <f t="shared" si="2"/>
        <v>11.788.943/0001-47</v>
      </c>
      <c r="H24" s="7" t="s">
        <v>45</v>
      </c>
      <c r="I24" s="7" t="str">
        <f t="shared" si="1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40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2"/>
        <v>Suape</v>
      </c>
      <c r="B25" s="7" t="str">
        <f t="shared" si="2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2"/>
        <v>005</v>
      </c>
      <c r="E25" s="7">
        <f t="shared" si="2"/>
        <v>2020</v>
      </c>
      <c r="F25" s="7" t="str">
        <f t="shared" si="2"/>
        <v>UNIKA TERCEIRIZAÇÃO E SERVIÇOS EIRELI - EPP</v>
      </c>
      <c r="G25" s="7" t="str">
        <f t="shared" si="2"/>
        <v>11.788.943/0001-47</v>
      </c>
      <c r="H25" s="7" t="s">
        <v>46</v>
      </c>
      <c r="I25" s="7" t="str">
        <f t="shared" si="1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40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2"/>
        <v>Suape</v>
      </c>
      <c r="B26" s="7" t="str">
        <f t="shared" si="2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2"/>
        <v>005</v>
      </c>
      <c r="E26" s="7">
        <f t="shared" si="2"/>
        <v>2020</v>
      </c>
      <c r="F26" s="7" t="str">
        <f t="shared" si="2"/>
        <v>UNIKA TERCEIRIZAÇÃO E SERVIÇOS EIRELI - EPP</v>
      </c>
      <c r="G26" s="7" t="str">
        <f t="shared" si="2"/>
        <v>11.788.943/0001-47</v>
      </c>
      <c r="H26" s="7" t="s">
        <v>47</v>
      </c>
      <c r="I26" s="7" t="str">
        <f t="shared" si="1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40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2"/>
        <v>Suape</v>
      </c>
      <c r="B27" s="7" t="str">
        <f t="shared" si="2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2"/>
        <v>005</v>
      </c>
      <c r="E27" s="7">
        <f t="shared" si="2"/>
        <v>2020</v>
      </c>
      <c r="F27" s="7" t="str">
        <f t="shared" si="2"/>
        <v>UNIKA TERCEIRIZAÇÃO E SERVIÇOS EIRELI - EPP</v>
      </c>
      <c r="G27" s="7" t="str">
        <f t="shared" si="2"/>
        <v>11.788.943/0001-47</v>
      </c>
      <c r="H27" s="7" t="s">
        <v>48</v>
      </c>
      <c r="I27" s="7" t="str">
        <f t="shared" si="1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40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2"/>
        <v>Suape</v>
      </c>
      <c r="B28" s="7" t="str">
        <f t="shared" si="2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2"/>
        <v>005</v>
      </c>
      <c r="E28" s="7">
        <f t="shared" si="2"/>
        <v>2020</v>
      </c>
      <c r="F28" s="7" t="str">
        <f t="shared" si="2"/>
        <v>UNIKA TERCEIRIZAÇÃO E SERVIÇOS EIRELI - EPP</v>
      </c>
      <c r="G28" s="7" t="str">
        <f t="shared" si="2"/>
        <v>11.788.943/0001-47</v>
      </c>
      <c r="H28" s="7" t="s">
        <v>49</v>
      </c>
      <c r="I28" s="7" t="str">
        <f t="shared" si="1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40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2"/>
        <v>Suape</v>
      </c>
      <c r="B29" s="7" t="str">
        <f t="shared" si="2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2"/>
        <v>005</v>
      </c>
      <c r="E29" s="7">
        <f t="shared" si="2"/>
        <v>2020</v>
      </c>
      <c r="F29" s="7" t="str">
        <f t="shared" si="2"/>
        <v>UNIKA TERCEIRIZAÇÃO E SERVIÇOS EIRELI - EPP</v>
      </c>
      <c r="G29" s="7" t="str">
        <f t="shared" si="2"/>
        <v>11.788.943/0001-47</v>
      </c>
      <c r="H29" s="7" t="s">
        <v>50</v>
      </c>
      <c r="I29" s="7" t="str">
        <f t="shared" si="1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40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2"/>
        <v>Suape</v>
      </c>
      <c r="B30" s="7" t="str">
        <f t="shared" si="2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2"/>
        <v>005</v>
      </c>
      <c r="E30" s="7">
        <f t="shared" si="2"/>
        <v>2020</v>
      </c>
      <c r="F30" s="7" t="str">
        <f t="shared" si="2"/>
        <v>UNIKA TERCEIRIZAÇÃO E SERVIÇOS EIRELI - EPP</v>
      </c>
      <c r="G30" s="7" t="str">
        <f t="shared" si="2"/>
        <v>11.788.943/0001-47</v>
      </c>
      <c r="H30" s="7" t="s">
        <v>52</v>
      </c>
      <c r="I30" s="7" t="str">
        <f t="shared" si="1"/>
        <v>SUAPE/DAF</v>
      </c>
      <c r="J30" s="7" t="s">
        <v>25</v>
      </c>
      <c r="K30" s="7" t="s">
        <v>26</v>
      </c>
      <c r="L30" s="7" t="s">
        <v>27</v>
      </c>
      <c r="M30" s="7">
        <v>1575.6</v>
      </c>
      <c r="N30" s="7">
        <v>3237.82</v>
      </c>
      <c r="O30" s="140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2"/>
        <v>Suape</v>
      </c>
      <c r="B31" s="7" t="str">
        <f t="shared" si="2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2"/>
        <v>005</v>
      </c>
      <c r="E31" s="7">
        <f t="shared" si="2"/>
        <v>2020</v>
      </c>
      <c r="F31" s="7" t="str">
        <f t="shared" si="2"/>
        <v>UNIKA TERCEIRIZAÇÃO E SERVIÇOS EIRELI - EPP</v>
      </c>
      <c r="G31" s="7" t="str">
        <f t="shared" si="2"/>
        <v>11.788.943/0001-47</v>
      </c>
      <c r="H31" s="7" t="s">
        <v>53</v>
      </c>
      <c r="I31" s="7" t="str">
        <f t="shared" si="1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40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2"/>
        <v>Suape</v>
      </c>
      <c r="B32" s="7" t="str">
        <f t="shared" si="2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2"/>
        <v>005</v>
      </c>
      <c r="E32" s="7">
        <f t="shared" si="2"/>
        <v>2020</v>
      </c>
      <c r="F32" s="7" t="str">
        <f t="shared" si="2"/>
        <v>UNIKA TERCEIRIZAÇÃO E SERVIÇOS EIRELI - EPP</v>
      </c>
      <c r="G32" s="7" t="str">
        <f t="shared" si="2"/>
        <v>11.788.943/0001-47</v>
      </c>
      <c r="H32" s="7" t="s">
        <v>54</v>
      </c>
      <c r="I32" s="7" t="str">
        <f t="shared" si="1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40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2"/>
        <v>Suape</v>
      </c>
      <c r="B33" s="7" t="str">
        <f t="shared" si="2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2"/>
        <v>005</v>
      </c>
      <c r="E33" s="7">
        <f t="shared" si="2"/>
        <v>2020</v>
      </c>
      <c r="F33" s="7" t="str">
        <f t="shared" si="2"/>
        <v>UNIKA TERCEIRIZAÇÃO E SERVIÇOS EIRELI - EPP</v>
      </c>
      <c r="G33" s="7" t="str">
        <f t="shared" si="2"/>
        <v>11.788.943/0001-47</v>
      </c>
      <c r="H33" s="7" t="s">
        <v>55</v>
      </c>
      <c r="I33" s="7" t="str">
        <f t="shared" si="1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40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2"/>
        <v>Suape</v>
      </c>
      <c r="B34" s="7" t="str">
        <f t="shared" si="2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2"/>
        <v>005</v>
      </c>
      <c r="E34" s="7">
        <f t="shared" si="2"/>
        <v>2020</v>
      </c>
      <c r="F34" s="7" t="str">
        <f t="shared" si="2"/>
        <v>UNIKA TERCEIRIZAÇÃO E SERVIÇOS EIRELI - EPP</v>
      </c>
      <c r="G34" s="7" t="str">
        <f t="shared" si="2"/>
        <v>11.788.943/0001-47</v>
      </c>
      <c r="H34" s="7" t="s">
        <v>56</v>
      </c>
      <c r="I34" s="7" t="str">
        <f t="shared" si="1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40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2"/>
        <v>Suape</v>
      </c>
      <c r="B35" s="7" t="str">
        <f t="shared" si="2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2"/>
        <v>005</v>
      </c>
      <c r="E35" s="7">
        <f t="shared" si="2"/>
        <v>2020</v>
      </c>
      <c r="F35" s="7" t="str">
        <f t="shared" si="2"/>
        <v>UNIKA TERCEIRIZAÇÃO E SERVIÇOS EIRELI - EPP</v>
      </c>
      <c r="G35" s="7" t="str">
        <f t="shared" si="2"/>
        <v>11.788.943/0001-47</v>
      </c>
      <c r="H35" s="7" t="s">
        <v>57</v>
      </c>
      <c r="I35" s="7" t="str">
        <f t="shared" si="1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40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2"/>
        <v>Suape</v>
      </c>
      <c r="B36" s="7" t="str">
        <f t="shared" si="2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2"/>
        <v>005</v>
      </c>
      <c r="E36" s="7">
        <f t="shared" si="2"/>
        <v>2020</v>
      </c>
      <c r="F36" s="7" t="str">
        <f t="shared" si="2"/>
        <v>UNIKA TERCEIRIZAÇÃO E SERVIÇOS EIRELI - EPP</v>
      </c>
      <c r="G36" s="7" t="str">
        <f t="shared" si="2"/>
        <v>11.788.943/0001-47</v>
      </c>
      <c r="H36" s="7" t="s">
        <v>58</v>
      </c>
      <c r="I36" s="7" t="str">
        <f t="shared" si="1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40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2"/>
        <v>Suape</v>
      </c>
      <c r="B37" s="7" t="str">
        <f t="shared" si="2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2"/>
        <v>005</v>
      </c>
      <c r="E37" s="7">
        <f t="shared" si="2"/>
        <v>2020</v>
      </c>
      <c r="F37" s="7" t="str">
        <f t="shared" si="2"/>
        <v>UNIKA TERCEIRIZAÇÃO E SERVIÇOS EIRELI - EPP</v>
      </c>
      <c r="G37" s="7" t="str">
        <f t="shared" si="2"/>
        <v>11.788.943/0001-47</v>
      </c>
      <c r="H37" s="7" t="s">
        <v>60</v>
      </c>
      <c r="I37" s="7" t="str">
        <f t="shared" si="1"/>
        <v>SUAPE/DAF</v>
      </c>
      <c r="J37" s="7" t="s">
        <v>51</v>
      </c>
      <c r="K37" s="7" t="s">
        <v>26</v>
      </c>
      <c r="L37" s="7" t="s">
        <v>27</v>
      </c>
      <c r="M37" s="7">
        <v>1212</v>
      </c>
      <c r="N37" s="7">
        <v>2387.5500000000002</v>
      </c>
      <c r="O37" s="140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2"/>
        <v>Suape</v>
      </c>
      <c r="B38" s="7" t="str">
        <f t="shared" si="2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2"/>
        <v>005</v>
      </c>
      <c r="E38" s="7">
        <f t="shared" si="2"/>
        <v>2020</v>
      </c>
      <c r="F38" s="7" t="str">
        <f t="shared" si="2"/>
        <v>UNIKA TERCEIRIZAÇÃO E SERVIÇOS EIRELI - EPP</v>
      </c>
      <c r="G38" s="7" t="str">
        <f t="shared" si="2"/>
        <v>11.788.943/0001-47</v>
      </c>
      <c r="H38" s="7" t="s">
        <v>61</v>
      </c>
      <c r="I38" s="7" t="str">
        <f t="shared" si="1"/>
        <v>SUAPE/DAF</v>
      </c>
      <c r="J38" s="7" t="s">
        <v>59</v>
      </c>
      <c r="K38" s="7" t="s">
        <v>26</v>
      </c>
      <c r="L38" s="7" t="s">
        <v>27</v>
      </c>
      <c r="M38" s="7">
        <v>1575.6</v>
      </c>
      <c r="N38" s="7">
        <v>2962.94</v>
      </c>
      <c r="O38" s="140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ref="A39:G52" si="3">A38</f>
        <v>Suape</v>
      </c>
      <c r="B39" s="7" t="str">
        <f t="shared" si="3"/>
        <v>Suape</v>
      </c>
      <c r="C39" s="7" t="str">
        <f t="shared" si="3"/>
        <v>PRESTAÇÃO DE SERVIÇOS GERAIS DE LIMPEZA E CONSERVAÇÃO PREDIAL, COPEIRA, RECEPCIONISTA E CONTÍNUO</v>
      </c>
      <c r="D39" s="7" t="str">
        <f t="shared" si="3"/>
        <v>005</v>
      </c>
      <c r="E39" s="7">
        <f t="shared" si="3"/>
        <v>2020</v>
      </c>
      <c r="F39" s="7" t="str">
        <f t="shared" si="3"/>
        <v>UNIKA TERCEIRIZAÇÃO E SERVIÇOS EIRELI - EPP</v>
      </c>
      <c r="G39" s="7" t="str">
        <f t="shared" si="3"/>
        <v>11.788.943/0001-47</v>
      </c>
      <c r="H39" s="7" t="s">
        <v>62</v>
      </c>
      <c r="I39" s="7" t="str">
        <f t="shared" si="1"/>
        <v>SUAPE/DAF</v>
      </c>
      <c r="J39" s="7" t="s">
        <v>674</v>
      </c>
      <c r="K39" s="7" t="s">
        <v>26</v>
      </c>
      <c r="L39" s="7" t="s">
        <v>27</v>
      </c>
      <c r="M39" s="7">
        <v>1212</v>
      </c>
      <c r="N39" s="7">
        <v>2387.5500000000002</v>
      </c>
      <c r="O39" s="140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3"/>
        <v>Suape</v>
      </c>
      <c r="B40" s="7" t="str">
        <f t="shared" si="3"/>
        <v>Suape</v>
      </c>
      <c r="C40" s="7" t="str">
        <f t="shared" si="3"/>
        <v>PRESTAÇÃO DE SERVIÇOS GERAIS DE LIMPEZA E CONSERVAÇÃO PREDIAL, COPEIRA, RECEPCIONISTA E CONTÍNUO</v>
      </c>
      <c r="D40" s="7" t="str">
        <f t="shared" si="3"/>
        <v>005</v>
      </c>
      <c r="E40" s="7">
        <f t="shared" si="3"/>
        <v>2020</v>
      </c>
      <c r="F40" s="7" t="str">
        <f t="shared" si="3"/>
        <v>UNIKA TERCEIRIZAÇÃO E SERVIÇOS EIRELI - EPP</v>
      </c>
      <c r="G40" s="7" t="str">
        <f t="shared" si="3"/>
        <v>11.788.943/0001-47</v>
      </c>
      <c r="H40" s="7" t="s">
        <v>64</v>
      </c>
      <c r="I40" s="7" t="str">
        <f t="shared" si="1"/>
        <v>SUAPE/DAF</v>
      </c>
      <c r="J40" s="7" t="s">
        <v>59</v>
      </c>
      <c r="K40" s="7" t="s">
        <v>26</v>
      </c>
      <c r="L40" s="7" t="s">
        <v>27</v>
      </c>
      <c r="M40" s="7">
        <v>1575.6</v>
      </c>
      <c r="N40" s="7">
        <v>2962.94</v>
      </c>
      <c r="O40" s="140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3"/>
        <v>Suape</v>
      </c>
      <c r="B41" s="7" t="str">
        <f t="shared" si="3"/>
        <v>Suape</v>
      </c>
      <c r="C41" s="7" t="str">
        <f t="shared" si="3"/>
        <v>PRESTAÇÃO DE SERVIÇOS GERAIS DE LIMPEZA E CONSERVAÇÃO PREDIAL, COPEIRA, RECEPCIONISTA E CONTÍNUO</v>
      </c>
      <c r="D41" s="7" t="str">
        <f t="shared" si="3"/>
        <v>005</v>
      </c>
      <c r="E41" s="7">
        <f t="shared" si="3"/>
        <v>2020</v>
      </c>
      <c r="F41" s="7" t="str">
        <f t="shared" si="3"/>
        <v>UNIKA TERCEIRIZAÇÃO E SERVIÇOS EIRELI - EPP</v>
      </c>
      <c r="G41" s="7" t="str">
        <f t="shared" si="3"/>
        <v>11.788.943/0001-47</v>
      </c>
      <c r="H41" s="7" t="s">
        <v>65</v>
      </c>
      <c r="I41" s="7" t="str">
        <f t="shared" si="1"/>
        <v>SUAPE/DAF</v>
      </c>
      <c r="J41" s="7" t="s">
        <v>674</v>
      </c>
      <c r="K41" s="7" t="s">
        <v>26</v>
      </c>
      <c r="L41" s="7" t="s">
        <v>27</v>
      </c>
      <c r="M41" s="7">
        <v>1212</v>
      </c>
      <c r="N41" s="7">
        <v>2387.5500000000002</v>
      </c>
      <c r="O41" s="140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3"/>
        <v>Suape</v>
      </c>
      <c r="B42" s="7" t="str">
        <f t="shared" si="3"/>
        <v>Suape</v>
      </c>
      <c r="C42" s="7" t="str">
        <f t="shared" si="3"/>
        <v>PRESTAÇÃO DE SERVIÇOS GERAIS DE LIMPEZA E CONSERVAÇÃO PREDIAL, COPEIRA, RECEPCIONISTA E CONTÍNUO</v>
      </c>
      <c r="D42" s="7" t="str">
        <f t="shared" si="3"/>
        <v>005</v>
      </c>
      <c r="E42" s="7">
        <f t="shared" si="3"/>
        <v>2020</v>
      </c>
      <c r="F42" s="7" t="str">
        <f t="shared" si="3"/>
        <v>UNIKA TERCEIRIZAÇÃO E SERVIÇOS EIRELI - EPP</v>
      </c>
      <c r="G42" s="7" t="str">
        <f t="shared" si="3"/>
        <v>11.788.943/0001-47</v>
      </c>
      <c r="H42" s="7" t="s">
        <v>66</v>
      </c>
      <c r="I42" s="7" t="str">
        <f t="shared" si="1"/>
        <v>SUAPE/DAF</v>
      </c>
      <c r="J42" s="7" t="s">
        <v>59</v>
      </c>
      <c r="K42" s="7" t="s">
        <v>26</v>
      </c>
      <c r="L42" s="7" t="s">
        <v>27</v>
      </c>
      <c r="M42" s="7">
        <v>1212</v>
      </c>
      <c r="N42" s="7">
        <v>2404.87</v>
      </c>
      <c r="O42" s="140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3"/>
        <v>Suape</v>
      </c>
      <c r="B43" s="7" t="str">
        <f t="shared" si="3"/>
        <v>Suape</v>
      </c>
      <c r="C43" s="7" t="str">
        <f t="shared" si="3"/>
        <v>PRESTAÇÃO DE SERVIÇOS GERAIS DE LIMPEZA E CONSERVAÇÃO PREDIAL, COPEIRA, RECEPCIONISTA E CONTÍNUO</v>
      </c>
      <c r="D43" s="7" t="str">
        <f t="shared" si="3"/>
        <v>005</v>
      </c>
      <c r="E43" s="7">
        <f t="shared" si="3"/>
        <v>2020</v>
      </c>
      <c r="F43" s="7" t="str">
        <f t="shared" si="3"/>
        <v>UNIKA TERCEIRIZAÇÃO E SERVIÇOS EIRELI - EPP</v>
      </c>
      <c r="G43" s="7" t="str">
        <f t="shared" si="3"/>
        <v>11.788.943/0001-47</v>
      </c>
      <c r="H43" s="7" t="s">
        <v>67</v>
      </c>
      <c r="I43" s="7" t="str">
        <f t="shared" si="1"/>
        <v>SUAPE/DAF</v>
      </c>
      <c r="J43" s="7" t="s">
        <v>63</v>
      </c>
      <c r="K43" s="7" t="s">
        <v>26</v>
      </c>
      <c r="L43" s="7" t="s">
        <v>27</v>
      </c>
      <c r="M43" s="7">
        <v>1575.6</v>
      </c>
      <c r="N43" s="7">
        <v>2962.96</v>
      </c>
      <c r="O43" s="140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3"/>
        <v>Suape</v>
      </c>
      <c r="B44" s="7" t="str">
        <f t="shared" si="3"/>
        <v>Suape</v>
      </c>
      <c r="C44" s="7" t="str">
        <f t="shared" si="3"/>
        <v>PRESTAÇÃO DE SERVIÇOS GERAIS DE LIMPEZA E CONSERVAÇÃO PREDIAL, COPEIRA, RECEPCIONISTA E CONTÍNUO</v>
      </c>
      <c r="D44" s="7" t="str">
        <f t="shared" si="3"/>
        <v>005</v>
      </c>
      <c r="E44" s="7">
        <f t="shared" si="3"/>
        <v>2020</v>
      </c>
      <c r="F44" s="7" t="str">
        <f t="shared" si="3"/>
        <v>UNIKA TERCEIRIZAÇÃO E SERVIÇOS EIRELI - EPP</v>
      </c>
      <c r="G44" s="7" t="str">
        <f t="shared" si="3"/>
        <v>11.788.943/0001-47</v>
      </c>
      <c r="H44" s="7" t="s">
        <v>69</v>
      </c>
      <c r="I44" s="7" t="str">
        <f t="shared" si="1"/>
        <v>SUAPE/DAF</v>
      </c>
      <c r="J44" s="7" t="s">
        <v>675</v>
      </c>
      <c r="K44" s="7" t="s">
        <v>26</v>
      </c>
      <c r="L44" s="7" t="s">
        <v>27</v>
      </c>
      <c r="M44" s="7">
        <v>1212</v>
      </c>
      <c r="N44" s="7">
        <v>2404.87</v>
      </c>
      <c r="O44" s="140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3"/>
        <v>Suape</v>
      </c>
      <c r="B45" s="7" t="str">
        <f t="shared" si="3"/>
        <v>Suape</v>
      </c>
      <c r="C45" s="7" t="str">
        <f t="shared" si="3"/>
        <v>PRESTAÇÃO DE SERVIÇOS GERAIS DE LIMPEZA E CONSERVAÇÃO PREDIAL, COPEIRA, RECEPCIONISTA E CONTÍNUO</v>
      </c>
      <c r="D45" s="7" t="str">
        <f t="shared" si="3"/>
        <v>005</v>
      </c>
      <c r="E45" s="7">
        <f t="shared" si="3"/>
        <v>2020</v>
      </c>
      <c r="F45" s="7" t="str">
        <f t="shared" si="3"/>
        <v>UNIKA TERCEIRIZAÇÃO E SERVIÇOS EIRELI - EPP</v>
      </c>
      <c r="G45" s="7" t="str">
        <f t="shared" si="3"/>
        <v>11.788.943/0001-47</v>
      </c>
      <c r="H45" s="7" t="s">
        <v>71</v>
      </c>
      <c r="I45" s="7" t="str">
        <f t="shared" si="1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40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3"/>
        <v>Suape</v>
      </c>
      <c r="B46" s="7" t="str">
        <f t="shared" si="3"/>
        <v>Suape</v>
      </c>
      <c r="C46" s="7" t="str">
        <f t="shared" si="3"/>
        <v>PRESTAÇÃO DE SERVIÇOS GERAIS DE LIMPEZA E CONSERVAÇÃO PREDIAL, COPEIRA, RECEPCIONISTA E CONTÍNUO</v>
      </c>
      <c r="D46" s="7" t="str">
        <f t="shared" si="3"/>
        <v>005</v>
      </c>
      <c r="E46" s="7">
        <f t="shared" si="3"/>
        <v>2020</v>
      </c>
      <c r="F46" s="7" t="str">
        <f t="shared" si="3"/>
        <v>UNIKA TERCEIRIZAÇÃO E SERVIÇOS EIRELI - EPP</v>
      </c>
      <c r="G46" s="7" t="str">
        <f t="shared" si="3"/>
        <v>11.788.943/0001-47</v>
      </c>
      <c r="H46" s="7" t="s">
        <v>72</v>
      </c>
      <c r="I46" s="7" t="str">
        <f t="shared" si="1"/>
        <v>SUAPE/DAF</v>
      </c>
      <c r="J46" s="7" t="s">
        <v>63</v>
      </c>
      <c r="K46" s="7" t="s">
        <v>26</v>
      </c>
      <c r="L46" s="7" t="s">
        <v>27</v>
      </c>
      <c r="M46" s="7">
        <v>1212</v>
      </c>
      <c r="N46" s="7">
        <v>2404.87</v>
      </c>
      <c r="O46" s="140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3"/>
        <v>Suape</v>
      </c>
      <c r="B47" s="7" t="str">
        <f t="shared" si="3"/>
        <v>Suape</v>
      </c>
      <c r="C47" s="7" t="str">
        <f t="shared" si="3"/>
        <v>PRESTAÇÃO DE SERVIÇOS GERAIS DE LIMPEZA E CONSERVAÇÃO PREDIAL, COPEIRA, RECEPCIONISTA E CONTÍNUO</v>
      </c>
      <c r="D47" s="7" t="str">
        <f t="shared" si="3"/>
        <v>005</v>
      </c>
      <c r="E47" s="7">
        <f t="shared" si="3"/>
        <v>2020</v>
      </c>
      <c r="F47" s="7" t="str">
        <f t="shared" si="3"/>
        <v>UNIKA TERCEIRIZAÇÃO E SERVIÇOS EIRELI - EPP</v>
      </c>
      <c r="G47" s="7" t="str">
        <f t="shared" si="3"/>
        <v>11.788.943/0001-47</v>
      </c>
      <c r="H47" s="7" t="s">
        <v>73</v>
      </c>
      <c r="I47" s="7" t="str">
        <f t="shared" si="1"/>
        <v>SUAPE/DAF</v>
      </c>
      <c r="J47" s="7" t="s">
        <v>68</v>
      </c>
      <c r="K47" s="7" t="s">
        <v>26</v>
      </c>
      <c r="L47" s="7" t="s">
        <v>27</v>
      </c>
      <c r="M47" s="7">
        <v>1212</v>
      </c>
      <c r="N47" s="7">
        <v>2521.4899999999998</v>
      </c>
      <c r="O47" s="140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3"/>
        <v>Suape</v>
      </c>
      <c r="B48" s="7" t="str">
        <f t="shared" si="3"/>
        <v>Suape</v>
      </c>
      <c r="C48" s="7" t="str">
        <f t="shared" si="3"/>
        <v>PRESTAÇÃO DE SERVIÇOS GERAIS DE LIMPEZA E CONSERVAÇÃO PREDIAL, COPEIRA, RECEPCIONISTA E CONTÍNUO</v>
      </c>
      <c r="D48" s="7" t="str">
        <f t="shared" si="3"/>
        <v>005</v>
      </c>
      <c r="E48" s="7">
        <f t="shared" si="3"/>
        <v>2020</v>
      </c>
      <c r="F48" s="7" t="str">
        <f t="shared" si="3"/>
        <v>UNIKA TERCEIRIZAÇÃO E SERVIÇOS EIRELI - EPP</v>
      </c>
      <c r="G48" s="7" t="str">
        <f t="shared" si="3"/>
        <v>11.788.943/0001-47</v>
      </c>
      <c r="H48" s="7" t="s">
        <v>74</v>
      </c>
      <c r="I48" s="7" t="str">
        <f t="shared" si="1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40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3"/>
        <v>Suape</v>
      </c>
      <c r="B49" s="7" t="str">
        <f t="shared" si="3"/>
        <v>Suape</v>
      </c>
      <c r="C49" s="7" t="str">
        <f t="shared" si="3"/>
        <v>PRESTAÇÃO DE SERVIÇOS GERAIS DE LIMPEZA E CONSERVAÇÃO PREDIAL, COPEIRA, RECEPCIONISTA E CONTÍNUO</v>
      </c>
      <c r="D49" s="7" t="str">
        <f t="shared" si="3"/>
        <v>005</v>
      </c>
      <c r="E49" s="7">
        <f t="shared" si="3"/>
        <v>2020</v>
      </c>
      <c r="F49" s="7" t="str">
        <f t="shared" si="3"/>
        <v>UNIKA TERCEIRIZAÇÃO E SERVIÇOS EIRELI - EPP</v>
      </c>
      <c r="G49" s="7" t="str">
        <f t="shared" si="3"/>
        <v>11.788.943/0001-47</v>
      </c>
      <c r="H49" s="7" t="s">
        <v>75</v>
      </c>
      <c r="I49" s="7" t="str">
        <f t="shared" si="1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40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3"/>
        <v>Suape</v>
      </c>
      <c r="B50" s="7" t="str">
        <f t="shared" si="3"/>
        <v>Suape</v>
      </c>
      <c r="C50" s="7" t="str">
        <f t="shared" si="3"/>
        <v>PRESTAÇÃO DE SERVIÇOS GERAIS DE LIMPEZA E CONSERVAÇÃO PREDIAL, COPEIRA, RECEPCIONISTA E CONTÍNUO</v>
      </c>
      <c r="D50" s="7" t="str">
        <f t="shared" si="3"/>
        <v>005</v>
      </c>
      <c r="E50" s="7">
        <f t="shared" si="3"/>
        <v>2020</v>
      </c>
      <c r="F50" s="7" t="str">
        <f t="shared" si="3"/>
        <v>UNIKA TERCEIRIZAÇÃO E SERVIÇOS EIRELI - EPP</v>
      </c>
      <c r="G50" s="7" t="str">
        <f t="shared" si="3"/>
        <v>11.788.943/0001-47</v>
      </c>
      <c r="H50" s="7" t="s">
        <v>676</v>
      </c>
      <c r="I50" s="7" t="str">
        <f t="shared" si="1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40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3"/>
        <v>Suape</v>
      </c>
      <c r="B51" s="7" t="str">
        <f t="shared" si="3"/>
        <v>Suape</v>
      </c>
      <c r="C51" s="7" t="str">
        <f t="shared" si="3"/>
        <v>PRESTAÇÃO DE SERVIÇOS GERAIS DE LIMPEZA E CONSERVAÇÃO PREDIAL, COPEIRA, RECEPCIONISTA E CONTÍNUO</v>
      </c>
      <c r="D51" s="7" t="str">
        <f t="shared" si="3"/>
        <v>005</v>
      </c>
      <c r="E51" s="7">
        <f t="shared" si="3"/>
        <v>2020</v>
      </c>
      <c r="F51" s="7" t="str">
        <f t="shared" si="3"/>
        <v>UNIKA TERCEIRIZAÇÃO E SERVIÇOS EIRELI - EPP</v>
      </c>
      <c r="G51" s="7" t="str">
        <f t="shared" si="3"/>
        <v>11.788.943/0001-47</v>
      </c>
      <c r="H51" s="7" t="s">
        <v>677</v>
      </c>
      <c r="I51" s="7" t="str">
        <f t="shared" si="1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40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si="3"/>
        <v>005</v>
      </c>
      <c r="E52" s="7">
        <f t="shared" si="3"/>
        <v>2020</v>
      </c>
      <c r="F52" s="7" t="str">
        <f t="shared" si="3"/>
        <v>UNIKA TERCEIRIZAÇÃO E SERVIÇOS EIRELI - EPP</v>
      </c>
      <c r="G52" s="7" t="str">
        <f t="shared" si="3"/>
        <v>11.788.943/0001-47</v>
      </c>
      <c r="H52" s="7" t="s">
        <v>678</v>
      </c>
      <c r="I52" s="7" t="str">
        <f t="shared" si="1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40"/>
      <c r="P52" s="2"/>
      <c r="Q52" s="2"/>
      <c r="R52" s="2"/>
      <c r="S52" s="2"/>
      <c r="T52" s="2"/>
      <c r="U52" s="2"/>
      <c r="V52" s="2"/>
      <c r="W52" s="2"/>
    </row>
    <row r="53" spans="1:23" ht="33.75" customHeight="1">
      <c r="A53" s="7" t="s">
        <v>18</v>
      </c>
      <c r="B53" s="7" t="s">
        <v>780</v>
      </c>
      <c r="C53" s="7" t="str">
        <f t="shared" ref="C53:G53" si="4">C51</f>
        <v>PRESTAÇÃO DE SERVIÇOS GERAIS DE LIMPEZA E CONSERVAÇÃO PREDIAL, COPEIRA, RECEPCIONISTA E CONTÍNUO</v>
      </c>
      <c r="D53" s="7" t="str">
        <f t="shared" si="4"/>
        <v>005</v>
      </c>
      <c r="E53" s="7">
        <f t="shared" si="4"/>
        <v>2020</v>
      </c>
      <c r="F53" s="7" t="str">
        <f t="shared" si="4"/>
        <v>UNIKA TERCEIRIZAÇÃO E SERVIÇOS EIRELI - EPP</v>
      </c>
      <c r="G53" s="7" t="str">
        <f t="shared" si="4"/>
        <v>11.788.943/0001-47</v>
      </c>
      <c r="H53" s="7" t="s">
        <v>679</v>
      </c>
      <c r="I53" s="7" t="str">
        <f>I51</f>
        <v>SUAPE/DAF</v>
      </c>
      <c r="J53" s="7" t="s">
        <v>76</v>
      </c>
      <c r="K53" s="7" t="s">
        <v>26</v>
      </c>
      <c r="L53" s="7" t="s">
        <v>27</v>
      </c>
      <c r="M53" s="7">
        <v>1429.13</v>
      </c>
      <c r="N53" s="7">
        <v>3751.05</v>
      </c>
      <c r="O53" s="140"/>
      <c r="P53" s="2"/>
      <c r="Q53" s="2"/>
      <c r="R53" s="2"/>
      <c r="S53" s="2"/>
      <c r="T53" s="2"/>
      <c r="U53" s="2"/>
      <c r="V53" s="2"/>
      <c r="W53" s="2"/>
    </row>
    <row r="54" spans="1:23" ht="30">
      <c r="A54" s="15" t="s">
        <v>18</v>
      </c>
      <c r="B54" s="15" t="s">
        <v>780</v>
      </c>
      <c r="C54" s="15" t="s">
        <v>77</v>
      </c>
      <c r="D54" s="15" t="s">
        <v>313</v>
      </c>
      <c r="E54" s="15">
        <v>2021</v>
      </c>
      <c r="F54" s="15" t="s">
        <v>688</v>
      </c>
      <c r="G54" s="15" t="s">
        <v>689</v>
      </c>
      <c r="H54" s="15" t="s">
        <v>81</v>
      </c>
      <c r="I54" s="15" t="e">
        <f>#REF!</f>
        <v>#REF!</v>
      </c>
      <c r="J54" s="15" t="s">
        <v>82</v>
      </c>
      <c r="K54" s="15" t="s">
        <v>26</v>
      </c>
      <c r="L54" s="15" t="s">
        <v>27</v>
      </c>
      <c r="M54" s="15">
        <v>2498.17</v>
      </c>
      <c r="N54" s="15">
        <v>5609.38</v>
      </c>
      <c r="O54" s="140"/>
      <c r="P54" s="2"/>
      <c r="Q54" s="2"/>
      <c r="R54" s="2"/>
      <c r="S54" s="2"/>
      <c r="T54" s="2"/>
      <c r="U54" s="2"/>
      <c r="V54" s="2"/>
      <c r="W54" s="2"/>
    </row>
    <row r="55" spans="1:23" ht="30">
      <c r="A55" s="21" t="str">
        <f>A54</f>
        <v>Suape</v>
      </c>
      <c r="B55" s="21" t="str">
        <f>B54</f>
        <v>suape</v>
      </c>
      <c r="C55" s="21" t="str">
        <f t="shared" ref="C55:G70" si="5">C54</f>
        <v>PRESTAÇÃO DE SERVIÇOS DE MOTORISTAS</v>
      </c>
      <c r="D55" s="21" t="str">
        <f t="shared" si="5"/>
        <v>113</v>
      </c>
      <c r="E55" s="21">
        <f t="shared" si="5"/>
        <v>2021</v>
      </c>
      <c r="F55" s="21" t="str">
        <f t="shared" si="5"/>
        <v>AJ SERVIÇOS DE MÃO DE OBRA EIRELI</v>
      </c>
      <c r="G55" s="21" t="str">
        <f t="shared" si="5"/>
        <v>02.633.573/0001-88</v>
      </c>
      <c r="H55" s="21" t="s">
        <v>83</v>
      </c>
      <c r="I55" s="21" t="e">
        <f t="shared" si="1"/>
        <v>#REF!</v>
      </c>
      <c r="J55" s="21" t="s">
        <v>82</v>
      </c>
      <c r="K55" s="21" t="s">
        <v>26</v>
      </c>
      <c r="L55" s="21" t="s">
        <v>27</v>
      </c>
      <c r="M55" s="21">
        <v>2498.17</v>
      </c>
      <c r="N55" s="21">
        <v>5609.38</v>
      </c>
      <c r="O55" s="140"/>
      <c r="P55" s="2"/>
      <c r="Q55" s="2"/>
      <c r="R55" s="2"/>
      <c r="S55" s="2"/>
      <c r="T55" s="2"/>
      <c r="U55" s="2"/>
      <c r="V55" s="2"/>
      <c r="W55" s="2"/>
    </row>
    <row r="56" spans="1:23" ht="30">
      <c r="A56" s="21" t="str">
        <f>A55</f>
        <v>Suape</v>
      </c>
      <c r="B56" s="21" t="str">
        <f t="shared" ref="B56:B57" si="6">B55</f>
        <v>suape</v>
      </c>
      <c r="C56" s="21" t="str">
        <f t="shared" si="5"/>
        <v>PRESTAÇÃO DE SERVIÇOS DE MOTORISTAS</v>
      </c>
      <c r="D56" s="21" t="str">
        <f t="shared" si="5"/>
        <v>113</v>
      </c>
      <c r="E56" s="21">
        <f t="shared" si="5"/>
        <v>2021</v>
      </c>
      <c r="F56" s="21" t="str">
        <f t="shared" si="5"/>
        <v>AJ SERVIÇOS DE MÃO DE OBRA EIRELI</v>
      </c>
      <c r="G56" s="21" t="str">
        <f t="shared" si="5"/>
        <v>02.633.573/0001-88</v>
      </c>
      <c r="H56" s="21" t="s">
        <v>84</v>
      </c>
      <c r="I56" s="21" t="e">
        <f t="shared" si="1"/>
        <v>#REF!</v>
      </c>
      <c r="J56" s="21" t="s">
        <v>82</v>
      </c>
      <c r="K56" s="21" t="s">
        <v>26</v>
      </c>
      <c r="L56" s="21" t="s">
        <v>27</v>
      </c>
      <c r="M56" s="21">
        <v>2498.17</v>
      </c>
      <c r="N56" s="21">
        <v>5609.38</v>
      </c>
      <c r="O56" s="140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A55</f>
        <v>Suape</v>
      </c>
      <c r="B57" s="21" t="str">
        <f t="shared" si="6"/>
        <v>suape</v>
      </c>
      <c r="C57" s="21" t="str">
        <f t="shared" si="5"/>
        <v>PRESTAÇÃO DE SERVIÇOS DE MOTORISTAS</v>
      </c>
      <c r="D57" s="21" t="str">
        <f t="shared" si="5"/>
        <v>113</v>
      </c>
      <c r="E57" s="21">
        <f t="shared" si="5"/>
        <v>2021</v>
      </c>
      <c r="F57" s="21" t="str">
        <f t="shared" si="5"/>
        <v>AJ SERVIÇOS DE MÃO DE OBRA EIRELI</v>
      </c>
      <c r="G57" s="21" t="str">
        <f t="shared" si="5"/>
        <v>02.633.573/0001-88</v>
      </c>
      <c r="H57" s="21" t="s">
        <v>85</v>
      </c>
      <c r="I57" s="21" t="e">
        <f t="shared" si="1"/>
        <v>#REF!</v>
      </c>
      <c r="J57" s="21" t="s">
        <v>82</v>
      </c>
      <c r="K57" s="21" t="s">
        <v>26</v>
      </c>
      <c r="L57" s="21" t="s">
        <v>27</v>
      </c>
      <c r="M57" s="21">
        <v>2498.17</v>
      </c>
      <c r="N57" s="21">
        <v>5609.38</v>
      </c>
      <c r="O57" s="140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 t="shared" ref="A58:G73" si="7">A57</f>
        <v>Suape</v>
      </c>
      <c r="B58" s="21" t="str">
        <f t="shared" si="7"/>
        <v>suape</v>
      </c>
      <c r="C58" s="21" t="str">
        <f t="shared" si="5"/>
        <v>PRESTAÇÃO DE SERVIÇOS DE MOTORISTAS</v>
      </c>
      <c r="D58" s="21" t="str">
        <f t="shared" si="5"/>
        <v>113</v>
      </c>
      <c r="E58" s="21">
        <f t="shared" si="5"/>
        <v>2021</v>
      </c>
      <c r="F58" s="21" t="str">
        <f t="shared" si="5"/>
        <v>AJ SERVIÇOS DE MÃO DE OBRA EIRELI</v>
      </c>
      <c r="G58" s="21" t="str">
        <f t="shared" si="5"/>
        <v>02.633.573/0001-88</v>
      </c>
      <c r="H58" s="21" t="s">
        <v>86</v>
      </c>
      <c r="I58" s="21" t="e">
        <f t="shared" si="1"/>
        <v>#REF!</v>
      </c>
      <c r="J58" s="21" t="s">
        <v>82</v>
      </c>
      <c r="K58" s="21" t="s">
        <v>26</v>
      </c>
      <c r="L58" s="21" t="s">
        <v>27</v>
      </c>
      <c r="M58" s="21">
        <v>2498.17</v>
      </c>
      <c r="N58" s="21">
        <v>5609.38</v>
      </c>
      <c r="O58" s="140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si="7"/>
        <v>Suape</v>
      </c>
      <c r="B59" s="21" t="str">
        <f t="shared" si="7"/>
        <v>suape</v>
      </c>
      <c r="C59" s="21" t="str">
        <f t="shared" si="5"/>
        <v>PRESTAÇÃO DE SERVIÇOS DE MOTORISTAS</v>
      </c>
      <c r="D59" s="21" t="str">
        <f t="shared" si="5"/>
        <v>113</v>
      </c>
      <c r="E59" s="21">
        <f t="shared" si="5"/>
        <v>2021</v>
      </c>
      <c r="F59" s="21" t="str">
        <f t="shared" si="5"/>
        <v>AJ SERVIÇOS DE MÃO DE OBRA EIRELI</v>
      </c>
      <c r="G59" s="21" t="str">
        <f t="shared" si="5"/>
        <v>02.633.573/0001-88</v>
      </c>
      <c r="H59" s="21" t="s">
        <v>87</v>
      </c>
      <c r="I59" s="21" t="e">
        <f t="shared" si="1"/>
        <v>#REF!</v>
      </c>
      <c r="J59" s="21" t="s">
        <v>82</v>
      </c>
      <c r="K59" s="21" t="s">
        <v>26</v>
      </c>
      <c r="L59" s="21" t="s">
        <v>27</v>
      </c>
      <c r="M59" s="21">
        <v>2498.17</v>
      </c>
      <c r="N59" s="21">
        <v>5609.38</v>
      </c>
      <c r="O59" s="140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7"/>
        <v>Suape</v>
      </c>
      <c r="B60" s="21" t="str">
        <f t="shared" si="7"/>
        <v>suape</v>
      </c>
      <c r="C60" s="21" t="str">
        <f t="shared" si="5"/>
        <v>PRESTAÇÃO DE SERVIÇOS DE MOTORISTAS</v>
      </c>
      <c r="D60" s="21" t="str">
        <f t="shared" si="5"/>
        <v>113</v>
      </c>
      <c r="E60" s="21">
        <f t="shared" si="5"/>
        <v>2021</v>
      </c>
      <c r="F60" s="21" t="str">
        <f t="shared" si="5"/>
        <v>AJ SERVIÇOS DE MÃO DE OBRA EIRELI</v>
      </c>
      <c r="G60" s="21" t="str">
        <f t="shared" si="5"/>
        <v>02.633.573/0001-88</v>
      </c>
      <c r="H60" s="21" t="s">
        <v>88</v>
      </c>
      <c r="I60" s="21" t="e">
        <f t="shared" si="1"/>
        <v>#REF!</v>
      </c>
      <c r="J60" s="21" t="s">
        <v>82</v>
      </c>
      <c r="K60" s="21" t="s">
        <v>26</v>
      </c>
      <c r="L60" s="21" t="s">
        <v>27</v>
      </c>
      <c r="M60" s="21">
        <v>2498.17</v>
      </c>
      <c r="N60" s="21">
        <v>5609.38</v>
      </c>
      <c r="O60" s="140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7"/>
        <v>Suape</v>
      </c>
      <c r="B61" s="21" t="str">
        <f t="shared" si="7"/>
        <v>suape</v>
      </c>
      <c r="C61" s="21" t="str">
        <f t="shared" si="5"/>
        <v>PRESTAÇÃO DE SERVIÇOS DE MOTORISTAS</v>
      </c>
      <c r="D61" s="21" t="str">
        <f t="shared" si="5"/>
        <v>113</v>
      </c>
      <c r="E61" s="21">
        <f t="shared" si="5"/>
        <v>2021</v>
      </c>
      <c r="F61" s="21" t="str">
        <f t="shared" si="5"/>
        <v>AJ SERVIÇOS DE MÃO DE OBRA EIRELI</v>
      </c>
      <c r="G61" s="21" t="str">
        <f t="shared" si="5"/>
        <v>02.633.573/0001-88</v>
      </c>
      <c r="H61" s="21" t="s">
        <v>89</v>
      </c>
      <c r="I61" s="21" t="e">
        <f t="shared" si="1"/>
        <v>#REF!</v>
      </c>
      <c r="J61" s="21" t="s">
        <v>82</v>
      </c>
      <c r="K61" s="21" t="s">
        <v>26</v>
      </c>
      <c r="L61" s="21" t="s">
        <v>27</v>
      </c>
      <c r="M61" s="21">
        <v>2498.17</v>
      </c>
      <c r="N61" s="21">
        <v>5609.38</v>
      </c>
      <c r="O61" s="140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7"/>
        <v>Suape</v>
      </c>
      <c r="B62" s="21" t="str">
        <f t="shared" si="7"/>
        <v>suape</v>
      </c>
      <c r="C62" s="21" t="str">
        <f t="shared" si="5"/>
        <v>PRESTAÇÃO DE SERVIÇOS DE MOTORISTAS</v>
      </c>
      <c r="D62" s="21" t="str">
        <f t="shared" si="5"/>
        <v>113</v>
      </c>
      <c r="E62" s="21">
        <f t="shared" si="5"/>
        <v>2021</v>
      </c>
      <c r="F62" s="21" t="str">
        <f t="shared" si="5"/>
        <v>AJ SERVIÇOS DE MÃO DE OBRA EIRELI</v>
      </c>
      <c r="G62" s="21" t="str">
        <f t="shared" si="5"/>
        <v>02.633.573/0001-88</v>
      </c>
      <c r="H62" s="21" t="s">
        <v>90</v>
      </c>
      <c r="I62" s="21" t="e">
        <f t="shared" si="1"/>
        <v>#REF!</v>
      </c>
      <c r="J62" s="21" t="s">
        <v>82</v>
      </c>
      <c r="K62" s="21" t="s">
        <v>26</v>
      </c>
      <c r="L62" s="21" t="s">
        <v>27</v>
      </c>
      <c r="M62" s="21">
        <v>2498.17</v>
      </c>
      <c r="N62" s="21">
        <v>5609.38</v>
      </c>
      <c r="O62" s="140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7"/>
        <v>Suape</v>
      </c>
      <c r="B63" s="21" t="str">
        <f t="shared" si="7"/>
        <v>suape</v>
      </c>
      <c r="C63" s="21" t="str">
        <f t="shared" si="5"/>
        <v>PRESTAÇÃO DE SERVIÇOS DE MOTORISTAS</v>
      </c>
      <c r="D63" s="21" t="str">
        <f t="shared" si="5"/>
        <v>113</v>
      </c>
      <c r="E63" s="21">
        <f t="shared" si="5"/>
        <v>2021</v>
      </c>
      <c r="F63" s="21" t="str">
        <f t="shared" si="5"/>
        <v>AJ SERVIÇOS DE MÃO DE OBRA EIRELI</v>
      </c>
      <c r="G63" s="21" t="str">
        <f t="shared" si="5"/>
        <v>02.633.573/0001-88</v>
      </c>
      <c r="H63" s="21" t="s">
        <v>91</v>
      </c>
      <c r="I63" s="21" t="e">
        <f t="shared" si="1"/>
        <v>#REF!</v>
      </c>
      <c r="J63" s="21" t="s">
        <v>82</v>
      </c>
      <c r="K63" s="21" t="s">
        <v>26</v>
      </c>
      <c r="L63" s="21" t="s">
        <v>27</v>
      </c>
      <c r="M63" s="21">
        <v>2498.17</v>
      </c>
      <c r="N63" s="21">
        <v>5609.38</v>
      </c>
      <c r="O63" s="140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7"/>
        <v>Suape</v>
      </c>
      <c r="B64" s="21" t="str">
        <f t="shared" si="7"/>
        <v>suape</v>
      </c>
      <c r="C64" s="21" t="str">
        <f t="shared" si="5"/>
        <v>PRESTAÇÃO DE SERVIÇOS DE MOTORISTAS</v>
      </c>
      <c r="D64" s="21" t="str">
        <f t="shared" si="5"/>
        <v>113</v>
      </c>
      <c r="E64" s="21">
        <f t="shared" si="5"/>
        <v>2021</v>
      </c>
      <c r="F64" s="21" t="str">
        <f t="shared" si="5"/>
        <v>AJ SERVIÇOS DE MÃO DE OBRA EIRELI</v>
      </c>
      <c r="G64" s="21" t="str">
        <f t="shared" si="5"/>
        <v>02.633.573/0001-88</v>
      </c>
      <c r="H64" s="21" t="s">
        <v>92</v>
      </c>
      <c r="I64" s="21" t="e">
        <f t="shared" si="1"/>
        <v>#REF!</v>
      </c>
      <c r="J64" s="21" t="s">
        <v>82</v>
      </c>
      <c r="K64" s="21" t="s">
        <v>26</v>
      </c>
      <c r="L64" s="21" t="s">
        <v>27</v>
      </c>
      <c r="M64" s="21">
        <v>2498.17</v>
      </c>
      <c r="N64" s="21">
        <v>5609.38</v>
      </c>
      <c r="O64" s="140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7"/>
        <v>Suape</v>
      </c>
      <c r="B65" s="21" t="str">
        <f t="shared" si="7"/>
        <v>suape</v>
      </c>
      <c r="C65" s="21" t="str">
        <f t="shared" si="5"/>
        <v>PRESTAÇÃO DE SERVIÇOS DE MOTORISTAS</v>
      </c>
      <c r="D65" s="21" t="str">
        <f t="shared" si="5"/>
        <v>113</v>
      </c>
      <c r="E65" s="21">
        <f t="shared" si="5"/>
        <v>2021</v>
      </c>
      <c r="F65" s="21" t="str">
        <f t="shared" si="5"/>
        <v>AJ SERVIÇOS DE MÃO DE OBRA EIRELI</v>
      </c>
      <c r="G65" s="21" t="str">
        <f t="shared" si="5"/>
        <v>02.633.573/0001-88</v>
      </c>
      <c r="H65" s="21" t="s">
        <v>93</v>
      </c>
      <c r="I65" s="21" t="e">
        <f t="shared" si="1"/>
        <v>#REF!</v>
      </c>
      <c r="J65" s="21" t="s">
        <v>82</v>
      </c>
      <c r="K65" s="21" t="s">
        <v>26</v>
      </c>
      <c r="L65" s="21" t="s">
        <v>27</v>
      </c>
      <c r="M65" s="21">
        <v>2498.17</v>
      </c>
      <c r="N65" s="21">
        <v>5609.38</v>
      </c>
      <c r="O65" s="140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7"/>
        <v>Suape</v>
      </c>
      <c r="B66" s="21" t="str">
        <f t="shared" si="7"/>
        <v>suape</v>
      </c>
      <c r="C66" s="21" t="str">
        <f t="shared" si="5"/>
        <v>PRESTAÇÃO DE SERVIÇOS DE MOTORISTAS</v>
      </c>
      <c r="D66" s="21" t="str">
        <f t="shared" si="5"/>
        <v>113</v>
      </c>
      <c r="E66" s="21">
        <f t="shared" si="5"/>
        <v>2021</v>
      </c>
      <c r="F66" s="21" t="str">
        <f t="shared" si="5"/>
        <v>AJ SERVIÇOS DE MÃO DE OBRA EIRELI</v>
      </c>
      <c r="G66" s="21" t="str">
        <f t="shared" si="5"/>
        <v>02.633.573/0001-88</v>
      </c>
      <c r="H66" s="21" t="s">
        <v>94</v>
      </c>
      <c r="I66" s="21" t="e">
        <f t="shared" si="1"/>
        <v>#REF!</v>
      </c>
      <c r="J66" s="21" t="s">
        <v>82</v>
      </c>
      <c r="K66" s="21" t="s">
        <v>26</v>
      </c>
      <c r="L66" s="21" t="s">
        <v>27</v>
      </c>
      <c r="M66" s="21">
        <v>2498.17</v>
      </c>
      <c r="N66" s="21">
        <v>5609.38</v>
      </c>
      <c r="O66" s="140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7"/>
        <v>Suape</v>
      </c>
      <c r="B67" s="21" t="str">
        <f t="shared" si="7"/>
        <v>suape</v>
      </c>
      <c r="C67" s="21" t="str">
        <f t="shared" si="5"/>
        <v>PRESTAÇÃO DE SERVIÇOS DE MOTORISTAS</v>
      </c>
      <c r="D67" s="21" t="str">
        <f t="shared" si="5"/>
        <v>113</v>
      </c>
      <c r="E67" s="21">
        <f t="shared" si="5"/>
        <v>2021</v>
      </c>
      <c r="F67" s="21" t="str">
        <f t="shared" si="5"/>
        <v>AJ SERVIÇOS DE MÃO DE OBRA EIRELI</v>
      </c>
      <c r="G67" s="21" t="str">
        <f t="shared" si="5"/>
        <v>02.633.573/0001-88</v>
      </c>
      <c r="H67" s="21" t="s">
        <v>95</v>
      </c>
      <c r="I67" s="21" t="e">
        <f t="shared" si="1"/>
        <v>#REF!</v>
      </c>
      <c r="J67" s="21" t="s">
        <v>82</v>
      </c>
      <c r="K67" s="21" t="s">
        <v>26</v>
      </c>
      <c r="L67" s="21" t="s">
        <v>27</v>
      </c>
      <c r="M67" s="21">
        <v>2498.17</v>
      </c>
      <c r="N67" s="21">
        <v>5609.38</v>
      </c>
      <c r="O67" s="140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7"/>
        <v>Suape</v>
      </c>
      <c r="B68" s="21" t="str">
        <f t="shared" si="7"/>
        <v>suape</v>
      </c>
      <c r="C68" s="21" t="str">
        <f t="shared" si="5"/>
        <v>PRESTAÇÃO DE SERVIÇOS DE MOTORISTAS</v>
      </c>
      <c r="D68" s="21" t="str">
        <f t="shared" si="5"/>
        <v>113</v>
      </c>
      <c r="E68" s="21">
        <f t="shared" si="5"/>
        <v>2021</v>
      </c>
      <c r="F68" s="21" t="str">
        <f t="shared" si="5"/>
        <v>AJ SERVIÇOS DE MÃO DE OBRA EIRELI</v>
      </c>
      <c r="G68" s="21" t="str">
        <f t="shared" si="5"/>
        <v>02.633.573/0001-88</v>
      </c>
      <c r="H68" s="21" t="s">
        <v>96</v>
      </c>
      <c r="I68" s="21" t="e">
        <f t="shared" si="1"/>
        <v>#REF!</v>
      </c>
      <c r="J68" s="21" t="s">
        <v>82</v>
      </c>
      <c r="K68" s="21" t="s">
        <v>26</v>
      </c>
      <c r="L68" s="21" t="s">
        <v>27</v>
      </c>
      <c r="M68" s="21">
        <v>2498.17</v>
      </c>
      <c r="N68" s="21">
        <v>5609.38</v>
      </c>
      <c r="O68" s="140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7"/>
        <v>Suape</v>
      </c>
      <c r="B69" s="21" t="str">
        <f t="shared" si="7"/>
        <v>suape</v>
      </c>
      <c r="C69" s="21" t="str">
        <f t="shared" si="5"/>
        <v>PRESTAÇÃO DE SERVIÇOS DE MOTORISTAS</v>
      </c>
      <c r="D69" s="21" t="str">
        <f t="shared" si="5"/>
        <v>113</v>
      </c>
      <c r="E69" s="21">
        <f t="shared" si="5"/>
        <v>2021</v>
      </c>
      <c r="F69" s="21" t="str">
        <f t="shared" si="5"/>
        <v>AJ SERVIÇOS DE MÃO DE OBRA EIRELI</v>
      </c>
      <c r="G69" s="21" t="str">
        <f t="shared" si="5"/>
        <v>02.633.573/0001-88</v>
      </c>
      <c r="H69" s="21" t="s">
        <v>97</v>
      </c>
      <c r="I69" s="21" t="e">
        <f t="shared" si="1"/>
        <v>#REF!</v>
      </c>
      <c r="J69" s="21" t="s">
        <v>82</v>
      </c>
      <c r="K69" s="21" t="s">
        <v>26</v>
      </c>
      <c r="L69" s="21" t="s">
        <v>27</v>
      </c>
      <c r="M69" s="21">
        <v>2498.17</v>
      </c>
      <c r="N69" s="21">
        <v>5609.38</v>
      </c>
      <c r="O69" s="140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7"/>
        <v>Suape</v>
      </c>
      <c r="B70" s="21" t="str">
        <f t="shared" si="7"/>
        <v>suape</v>
      </c>
      <c r="C70" s="21" t="str">
        <f t="shared" si="5"/>
        <v>PRESTAÇÃO DE SERVIÇOS DE MOTORISTAS</v>
      </c>
      <c r="D70" s="21" t="str">
        <f t="shared" si="5"/>
        <v>113</v>
      </c>
      <c r="E70" s="21">
        <f t="shared" si="5"/>
        <v>2021</v>
      </c>
      <c r="F70" s="21" t="str">
        <f t="shared" si="5"/>
        <v>AJ SERVIÇOS DE MÃO DE OBRA EIRELI</v>
      </c>
      <c r="G70" s="21" t="str">
        <f t="shared" si="5"/>
        <v>02.633.573/0001-88</v>
      </c>
      <c r="H70" s="21" t="s">
        <v>98</v>
      </c>
      <c r="I70" s="21" t="e">
        <f t="shared" si="1"/>
        <v>#REF!</v>
      </c>
      <c r="J70" s="21" t="s">
        <v>82</v>
      </c>
      <c r="K70" s="21" t="s">
        <v>26</v>
      </c>
      <c r="L70" s="21" t="s">
        <v>27</v>
      </c>
      <c r="M70" s="21">
        <v>2498.17</v>
      </c>
      <c r="N70" s="21">
        <v>5609.38</v>
      </c>
      <c r="O70" s="140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7"/>
        <v>Suape</v>
      </c>
      <c r="B71" s="21" t="str">
        <f t="shared" si="7"/>
        <v>suape</v>
      </c>
      <c r="C71" s="21" t="str">
        <f t="shared" si="7"/>
        <v>PRESTAÇÃO DE SERVIÇOS DE MOTORISTAS</v>
      </c>
      <c r="D71" s="21" t="str">
        <f t="shared" si="7"/>
        <v>113</v>
      </c>
      <c r="E71" s="21">
        <f t="shared" si="7"/>
        <v>2021</v>
      </c>
      <c r="F71" s="21" t="str">
        <f t="shared" si="7"/>
        <v>AJ SERVIÇOS DE MÃO DE OBRA EIRELI</v>
      </c>
      <c r="G71" s="21" t="str">
        <f t="shared" si="7"/>
        <v>02.633.573/0001-88</v>
      </c>
      <c r="H71" s="21" t="s">
        <v>99</v>
      </c>
      <c r="I71" s="21" t="e">
        <f t="shared" ref="I71:I73" si="8">I70</f>
        <v>#REF!</v>
      </c>
      <c r="J71" s="21" t="s">
        <v>82</v>
      </c>
      <c r="K71" s="21" t="s">
        <v>26</v>
      </c>
      <c r="L71" s="21" t="s">
        <v>27</v>
      </c>
      <c r="M71" s="21">
        <v>2498.17</v>
      </c>
      <c r="N71" s="21">
        <v>5609.38</v>
      </c>
      <c r="O71" s="140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7"/>
        <v>Suape</v>
      </c>
      <c r="B72" s="21" t="str">
        <f t="shared" si="7"/>
        <v>suape</v>
      </c>
      <c r="C72" s="21" t="str">
        <f t="shared" si="7"/>
        <v>PRESTAÇÃO DE SERVIÇOS DE MOTORISTAS</v>
      </c>
      <c r="D72" s="21" t="str">
        <f t="shared" si="7"/>
        <v>113</v>
      </c>
      <c r="E72" s="21">
        <f t="shared" si="7"/>
        <v>2021</v>
      </c>
      <c r="F72" s="21" t="str">
        <f t="shared" si="7"/>
        <v>AJ SERVIÇOS DE MÃO DE OBRA EIRELI</v>
      </c>
      <c r="G72" s="21" t="str">
        <f t="shared" si="7"/>
        <v>02.633.573/0001-88</v>
      </c>
      <c r="H72" s="21" t="s">
        <v>100</v>
      </c>
      <c r="I72" s="21" t="e">
        <f t="shared" si="8"/>
        <v>#REF!</v>
      </c>
      <c r="J72" s="21" t="s">
        <v>82</v>
      </c>
      <c r="K72" s="21" t="s">
        <v>26</v>
      </c>
      <c r="L72" s="21" t="s">
        <v>27</v>
      </c>
      <c r="M72" s="21">
        <v>2498.17</v>
      </c>
      <c r="N72" s="21">
        <v>5609.38</v>
      </c>
      <c r="O72" s="140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7"/>
        <v>Suape</v>
      </c>
      <c r="B73" s="21" t="str">
        <f t="shared" si="7"/>
        <v>suape</v>
      </c>
      <c r="C73" s="21" t="str">
        <f t="shared" si="7"/>
        <v>PRESTAÇÃO DE SERVIÇOS DE MOTORISTAS</v>
      </c>
      <c r="D73" s="21" t="str">
        <f t="shared" si="7"/>
        <v>113</v>
      </c>
      <c r="E73" s="21">
        <f t="shared" si="7"/>
        <v>2021</v>
      </c>
      <c r="F73" s="21" t="str">
        <f t="shared" si="7"/>
        <v>AJ SERVIÇOS DE MÃO DE OBRA EIRELI</v>
      </c>
      <c r="G73" s="21" t="str">
        <f t="shared" si="7"/>
        <v>02.633.573/0001-88</v>
      </c>
      <c r="H73" s="21" t="s">
        <v>680</v>
      </c>
      <c r="I73" s="21" t="e">
        <f t="shared" si="8"/>
        <v>#REF!</v>
      </c>
      <c r="J73" s="21" t="s">
        <v>82</v>
      </c>
      <c r="K73" s="21" t="s">
        <v>26</v>
      </c>
      <c r="L73" s="21" t="s">
        <v>27</v>
      </c>
      <c r="M73" s="21">
        <v>2498.17</v>
      </c>
      <c r="N73" s="21">
        <v>5609.38</v>
      </c>
      <c r="O73" s="140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>A70</f>
        <v>Suape</v>
      </c>
      <c r="B74" s="21" t="str">
        <f>B70</f>
        <v>suape</v>
      </c>
      <c r="C74" s="21" t="str">
        <f t="shared" ref="C74:G75" si="9">C72</f>
        <v>PRESTAÇÃO DE SERVIÇOS DE MOTORISTAS</v>
      </c>
      <c r="D74" s="21" t="str">
        <f t="shared" si="9"/>
        <v>113</v>
      </c>
      <c r="E74" s="21">
        <f t="shared" si="9"/>
        <v>2021</v>
      </c>
      <c r="F74" s="21" t="str">
        <f t="shared" si="9"/>
        <v>AJ SERVIÇOS DE MÃO DE OBRA EIRELI</v>
      </c>
      <c r="G74" s="21" t="str">
        <f t="shared" si="9"/>
        <v>02.633.573/0001-88</v>
      </c>
      <c r="H74" s="21" t="s">
        <v>681</v>
      </c>
      <c r="I74" s="21" t="e">
        <f>I72</f>
        <v>#REF!</v>
      </c>
      <c r="J74" s="21" t="s">
        <v>82</v>
      </c>
      <c r="K74" s="21" t="s">
        <v>26</v>
      </c>
      <c r="L74" s="21" t="s">
        <v>27</v>
      </c>
      <c r="M74" s="21">
        <v>2498.17</v>
      </c>
      <c r="N74" s="21">
        <v>5609.38</v>
      </c>
      <c r="O74" s="140"/>
      <c r="P74" s="2"/>
      <c r="Q74" s="2"/>
      <c r="R74" s="2"/>
      <c r="S74" s="2"/>
      <c r="T74" s="2"/>
      <c r="U74" s="2"/>
      <c r="V74" s="2"/>
      <c r="W74" s="2"/>
    </row>
    <row r="75" spans="1:23" ht="30">
      <c r="A75" s="21" t="str">
        <f>A71</f>
        <v>Suape</v>
      </c>
      <c r="B75" s="21" t="str">
        <f>B71</f>
        <v>suape</v>
      </c>
      <c r="C75" s="21" t="str">
        <f t="shared" si="9"/>
        <v>PRESTAÇÃO DE SERVIÇOS DE MOTORISTAS</v>
      </c>
      <c r="D75" s="21" t="str">
        <f t="shared" si="9"/>
        <v>113</v>
      </c>
      <c r="E75" s="21">
        <f t="shared" si="9"/>
        <v>2021</v>
      </c>
      <c r="F75" s="21" t="str">
        <f t="shared" si="9"/>
        <v>AJ SERVIÇOS DE MÃO DE OBRA EIRELI</v>
      </c>
      <c r="G75" s="21" t="str">
        <f t="shared" si="9"/>
        <v>02.633.573/0001-88</v>
      </c>
      <c r="H75" s="21" t="s">
        <v>694</v>
      </c>
      <c r="I75" s="21" t="e">
        <f>I73</f>
        <v>#REF!</v>
      </c>
      <c r="J75" s="21" t="s">
        <v>82</v>
      </c>
      <c r="K75" s="21" t="s">
        <v>26</v>
      </c>
      <c r="L75" s="21" t="s">
        <v>27</v>
      </c>
      <c r="M75" s="21">
        <v>2498.17</v>
      </c>
      <c r="N75" s="21">
        <v>5609.38</v>
      </c>
      <c r="O75" s="140"/>
      <c r="P75" s="2"/>
      <c r="Q75" s="2"/>
      <c r="R75" s="2"/>
      <c r="S75" s="2"/>
      <c r="T75" s="2"/>
      <c r="U75" s="2"/>
      <c r="V75" s="2"/>
      <c r="W75" s="2"/>
    </row>
    <row r="76" spans="1:23" ht="70">
      <c r="A76" s="7" t="str">
        <f t="shared" ref="A76:G91" si="10">A75</f>
        <v>Suape</v>
      </c>
      <c r="B76" s="7" t="str">
        <f t="shared" si="10"/>
        <v>suape</v>
      </c>
      <c r="C76" s="7" t="s">
        <v>101</v>
      </c>
      <c r="D76" s="7" t="s">
        <v>102</v>
      </c>
      <c r="E76" s="7">
        <v>2015</v>
      </c>
      <c r="F76" s="7" t="s">
        <v>103</v>
      </c>
      <c r="G76" s="7" t="s">
        <v>764</v>
      </c>
      <c r="H76" s="7" t="s">
        <v>104</v>
      </c>
      <c r="I76" s="7" t="s">
        <v>105</v>
      </c>
      <c r="J76" s="7" t="s">
        <v>106</v>
      </c>
      <c r="K76" s="7" t="s">
        <v>26</v>
      </c>
      <c r="L76" s="7" t="s">
        <v>27</v>
      </c>
      <c r="M76" s="7">
        <v>12721.37</v>
      </c>
      <c r="N76" s="7">
        <v>39677.040000000001</v>
      </c>
      <c r="O76" s="2"/>
      <c r="P76" s="2"/>
      <c r="Q76" s="2"/>
      <c r="R76" s="2"/>
      <c r="S76" s="2"/>
      <c r="T76" s="2"/>
      <c r="U76" s="2"/>
      <c r="V76" s="2"/>
      <c r="W76" s="2"/>
    </row>
    <row r="77" spans="1:23" ht="70">
      <c r="A77" s="7" t="str">
        <f t="shared" si="10"/>
        <v>Suape</v>
      </c>
      <c r="B77" s="7" t="str">
        <f t="shared" si="10"/>
        <v>suape</v>
      </c>
      <c r="C77" s="7" t="str">
        <f t="shared" si="10"/>
        <v>PRESTAÇÃO DE SERVIÇO DE APOIO TÉCNICO ÀS ATIVIDADES DE MANUTENÇÃO MECÂNICA E ELÉTRICA NA ÁREA DO PORTO ORGANIZADO.</v>
      </c>
      <c r="D77" s="7" t="str">
        <f t="shared" si="10"/>
        <v>035</v>
      </c>
      <c r="E77" s="7">
        <f t="shared" si="10"/>
        <v>2015</v>
      </c>
      <c r="F77" s="7" t="str">
        <f t="shared" si="10"/>
        <v>TPF ENGENHARIA LTDA</v>
      </c>
      <c r="G77" s="7" t="str">
        <f>G76</f>
        <v>12.285.441/0001-66</v>
      </c>
      <c r="H77" s="7" t="s">
        <v>107</v>
      </c>
      <c r="I77" s="7" t="s">
        <v>105</v>
      </c>
      <c r="J77" s="7" t="s">
        <v>108</v>
      </c>
      <c r="K77" s="7" t="s">
        <v>26</v>
      </c>
      <c r="L77" s="7" t="s">
        <v>27</v>
      </c>
      <c r="M77" s="7">
        <v>8151</v>
      </c>
      <c r="N77" s="7">
        <v>25422.38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str">
        <f t="shared" si="10"/>
        <v>Suape</v>
      </c>
      <c r="B78" s="7" t="str">
        <f t="shared" si="10"/>
        <v>suape</v>
      </c>
      <c r="C78" s="7" t="str">
        <f t="shared" si="10"/>
        <v>PRESTAÇÃO DE SERVIÇO DE APOIO TÉCNICO ÀS ATIVIDADES DE MANUTENÇÃO MECÂNICA E ELÉTRICA NA ÁREA DO PORTO ORGANIZADO.</v>
      </c>
      <c r="D78" s="7" t="str">
        <f t="shared" si="10"/>
        <v>035</v>
      </c>
      <c r="E78" s="7">
        <f t="shared" si="10"/>
        <v>2015</v>
      </c>
      <c r="F78" s="7" t="str">
        <f t="shared" si="10"/>
        <v>TPF ENGENHARIA LTDA</v>
      </c>
      <c r="G78" s="7" t="str">
        <f t="shared" si="10"/>
        <v>12.285.441/0001-66</v>
      </c>
      <c r="H78" s="7" t="s">
        <v>109</v>
      </c>
      <c r="I78" s="7" t="s">
        <v>105</v>
      </c>
      <c r="J78" s="7" t="s">
        <v>108</v>
      </c>
      <c r="K78" s="7" t="s">
        <v>26</v>
      </c>
      <c r="L78" s="7" t="s">
        <v>27</v>
      </c>
      <c r="M78" s="7">
        <v>8151</v>
      </c>
      <c r="N78" s="7">
        <v>25422.38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str">
        <f t="shared" si="10"/>
        <v>Suape</v>
      </c>
      <c r="B79" s="7" t="str">
        <f t="shared" si="10"/>
        <v>suape</v>
      </c>
      <c r="C79" s="7" t="str">
        <f t="shared" si="10"/>
        <v>PRESTAÇÃO DE SERVIÇO DE APOIO TÉCNICO ÀS ATIVIDADES DE MANUTENÇÃO MECÂNICA E ELÉTRICA NA ÁREA DO PORTO ORGANIZADO.</v>
      </c>
      <c r="D79" s="7" t="str">
        <f t="shared" si="10"/>
        <v>035</v>
      </c>
      <c r="E79" s="7">
        <f t="shared" si="10"/>
        <v>2015</v>
      </c>
      <c r="F79" s="7" t="str">
        <f t="shared" si="10"/>
        <v>TPF ENGENHARIA LTDA</v>
      </c>
      <c r="G79" s="7" t="str">
        <f t="shared" si="10"/>
        <v>12.285.441/0001-66</v>
      </c>
      <c r="H79" s="7" t="s">
        <v>110</v>
      </c>
      <c r="I79" s="7" t="s">
        <v>105</v>
      </c>
      <c r="J79" s="7" t="s">
        <v>111</v>
      </c>
      <c r="K79" s="7" t="s">
        <v>26</v>
      </c>
      <c r="L79" s="7" t="s">
        <v>27</v>
      </c>
      <c r="M79" s="7">
        <v>5275.4</v>
      </c>
      <c r="N79" s="7">
        <v>16453.59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70">
      <c r="A80" s="7" t="str">
        <f t="shared" si="10"/>
        <v>Suape</v>
      </c>
      <c r="B80" s="7" t="str">
        <f t="shared" si="10"/>
        <v>suape</v>
      </c>
      <c r="C80" s="7" t="str">
        <f t="shared" si="10"/>
        <v>PRESTAÇÃO DE SERVIÇO DE APOIO TÉCNICO ÀS ATIVIDADES DE MANUTENÇÃO MECÂNICA E ELÉTRICA NA ÁREA DO PORTO ORGANIZADO.</v>
      </c>
      <c r="D80" s="7" t="str">
        <f t="shared" si="10"/>
        <v>035</v>
      </c>
      <c r="E80" s="7">
        <f t="shared" si="10"/>
        <v>2015</v>
      </c>
      <c r="F80" s="7" t="str">
        <f t="shared" si="10"/>
        <v>TPF ENGENHARIA LTDA</v>
      </c>
      <c r="G80" s="7" t="str">
        <f t="shared" si="10"/>
        <v>12.285.441/0001-66</v>
      </c>
      <c r="H80" s="7" t="s">
        <v>112</v>
      </c>
      <c r="I80" s="7" t="s">
        <v>105</v>
      </c>
      <c r="J80" s="7" t="s">
        <v>111</v>
      </c>
      <c r="K80" s="7" t="s">
        <v>26</v>
      </c>
      <c r="L80" s="7" t="s">
        <v>27</v>
      </c>
      <c r="M80" s="7">
        <v>5275.4</v>
      </c>
      <c r="N80" s="7">
        <v>16453.59</v>
      </c>
      <c r="O80" s="2"/>
      <c r="P80" s="2"/>
      <c r="Q80" s="2"/>
      <c r="R80" s="2"/>
      <c r="S80" s="2"/>
      <c r="T80" s="2"/>
      <c r="U80" s="2"/>
      <c r="V80" s="2"/>
      <c r="W80" s="2"/>
    </row>
    <row r="81" spans="1:23" ht="30">
      <c r="A81" s="15" t="str">
        <f t="shared" si="10"/>
        <v>Suape</v>
      </c>
      <c r="B81" s="15" t="str">
        <f t="shared" si="10"/>
        <v>suape</v>
      </c>
      <c r="C81" s="15" t="s">
        <v>113</v>
      </c>
      <c r="D81" s="15" t="s">
        <v>114</v>
      </c>
      <c r="E81" s="15">
        <v>2019</v>
      </c>
      <c r="F81" s="15" t="s">
        <v>115</v>
      </c>
      <c r="G81" s="15" t="s">
        <v>116</v>
      </c>
      <c r="H81" s="15" t="s">
        <v>117</v>
      </c>
      <c r="I81" s="15" t="s">
        <v>699</v>
      </c>
      <c r="J81" s="15" t="s">
        <v>700</v>
      </c>
      <c r="K81" s="15" t="s">
        <v>701</v>
      </c>
      <c r="L81" s="15" t="s">
        <v>702</v>
      </c>
      <c r="M81" s="15">
        <v>569.36</v>
      </c>
      <c r="N81" s="15">
        <v>812.32</v>
      </c>
      <c r="O81" s="98"/>
      <c r="P81" s="2"/>
      <c r="Q81" s="2"/>
      <c r="R81" s="2"/>
      <c r="S81" s="2"/>
      <c r="T81" s="2"/>
      <c r="U81" s="2"/>
      <c r="V81" s="2"/>
      <c r="W81" s="2"/>
    </row>
    <row r="82" spans="1:23" ht="30">
      <c r="A82" s="21" t="str">
        <f t="shared" si="10"/>
        <v>Suape</v>
      </c>
      <c r="B82" s="21" t="str">
        <f t="shared" si="10"/>
        <v>suape</v>
      </c>
      <c r="C82" s="21" t="str">
        <f t="shared" si="10"/>
        <v>CONTRATAÇÃO DE JOVEM APRENDIZ</v>
      </c>
      <c r="D82" s="21" t="str">
        <f t="shared" si="10"/>
        <v>025</v>
      </c>
      <c r="E82" s="21">
        <f t="shared" si="10"/>
        <v>2019</v>
      </c>
      <c r="F82" s="21" t="str">
        <f t="shared" si="10"/>
        <v>CENTRO DE INTEGRAÇÃO EMPRESA ESCOLA DE PERNAMBUCO - CIEE</v>
      </c>
      <c r="G82" s="21" t="str">
        <f t="shared" si="10"/>
        <v>010.998.292/0001-57</v>
      </c>
      <c r="H82" s="21" t="s">
        <v>122</v>
      </c>
      <c r="I82" s="21" t="s">
        <v>703</v>
      </c>
      <c r="J82" s="21" t="s">
        <v>700</v>
      </c>
      <c r="K82" s="21" t="s">
        <v>701</v>
      </c>
      <c r="L82" s="21" t="s">
        <v>702</v>
      </c>
      <c r="M82" s="21">
        <v>569.36</v>
      </c>
      <c r="N82" s="21">
        <v>839.32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str">
        <f t="shared" si="10"/>
        <v>Suape</v>
      </c>
      <c r="B83" s="21" t="str">
        <f t="shared" si="10"/>
        <v>suape</v>
      </c>
      <c r="C83" s="21" t="str">
        <f t="shared" si="10"/>
        <v>CONTRATAÇÃO DE JOVEM APRENDIZ</v>
      </c>
      <c r="D83" s="21" t="str">
        <f t="shared" si="10"/>
        <v>025</v>
      </c>
      <c r="E83" s="21">
        <f t="shared" si="10"/>
        <v>2019</v>
      </c>
      <c r="F83" s="21" t="str">
        <f t="shared" si="10"/>
        <v>CENTRO DE INTEGRAÇÃO EMPRESA ESCOLA DE PERNAMBUCO - CIEE</v>
      </c>
      <c r="G83" s="21" t="str">
        <f t="shared" si="10"/>
        <v>010.998.292/0001-57</v>
      </c>
      <c r="H83" s="21" t="s">
        <v>124</v>
      </c>
      <c r="I83" s="21" t="s">
        <v>704</v>
      </c>
      <c r="J83" s="21" t="s">
        <v>700</v>
      </c>
      <c r="K83" s="21" t="s">
        <v>701</v>
      </c>
      <c r="L83" s="21" t="s">
        <v>702</v>
      </c>
      <c r="M83" s="21">
        <v>569.36</v>
      </c>
      <c r="N83" s="21">
        <v>957.48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str">
        <f t="shared" si="10"/>
        <v>Suape</v>
      </c>
      <c r="B84" s="21" t="str">
        <f t="shared" si="10"/>
        <v>suape</v>
      </c>
      <c r="C84" s="21" t="str">
        <f t="shared" si="10"/>
        <v>CONTRATAÇÃO DE JOVEM APRENDIZ</v>
      </c>
      <c r="D84" s="21" t="str">
        <f t="shared" si="10"/>
        <v>025</v>
      </c>
      <c r="E84" s="21">
        <f t="shared" si="10"/>
        <v>2019</v>
      </c>
      <c r="F84" s="21" t="str">
        <f t="shared" si="10"/>
        <v>CENTRO DE INTEGRAÇÃO EMPRESA ESCOLA DE PERNAMBUCO - CIEE</v>
      </c>
      <c r="G84" s="21" t="str">
        <f t="shared" si="10"/>
        <v>010.998.292/0001-57</v>
      </c>
      <c r="H84" s="21" t="s">
        <v>126</v>
      </c>
      <c r="I84" s="21" t="s">
        <v>705</v>
      </c>
      <c r="J84" s="21" t="s">
        <v>700</v>
      </c>
      <c r="K84" s="21" t="s">
        <v>701</v>
      </c>
      <c r="L84" s="21" t="s">
        <v>702</v>
      </c>
      <c r="M84" s="21">
        <v>569.36</v>
      </c>
      <c r="N84" s="21">
        <v>839.32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str">
        <f t="shared" si="10"/>
        <v>Suape</v>
      </c>
      <c r="B85" s="21" t="str">
        <f t="shared" si="10"/>
        <v>suape</v>
      </c>
      <c r="C85" s="21" t="str">
        <f t="shared" si="10"/>
        <v>CONTRATAÇÃO DE JOVEM APRENDIZ</v>
      </c>
      <c r="D85" s="21" t="str">
        <f t="shared" si="10"/>
        <v>025</v>
      </c>
      <c r="E85" s="21">
        <f t="shared" si="10"/>
        <v>2019</v>
      </c>
      <c r="F85" s="21" t="str">
        <f t="shared" si="10"/>
        <v>CENTRO DE INTEGRAÇÃO EMPRESA ESCOLA DE PERNAMBUCO - CIEE</v>
      </c>
      <c r="G85" s="21" t="str">
        <f t="shared" si="10"/>
        <v>010.998.292/0001-57</v>
      </c>
      <c r="H85" s="21" t="s">
        <v>127</v>
      </c>
      <c r="I85" s="21" t="s">
        <v>775</v>
      </c>
      <c r="J85" s="21" t="s">
        <v>700</v>
      </c>
      <c r="K85" s="21" t="s">
        <v>701</v>
      </c>
      <c r="L85" s="21" t="s">
        <v>702</v>
      </c>
      <c r="M85" s="21">
        <v>569.36</v>
      </c>
      <c r="N85" s="21">
        <v>894.08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str">
        <f t="shared" si="10"/>
        <v>Suape</v>
      </c>
      <c r="B86" s="21" t="str">
        <f t="shared" si="10"/>
        <v>suape</v>
      </c>
      <c r="C86" s="21" t="str">
        <f t="shared" si="10"/>
        <v>CONTRATAÇÃO DE JOVEM APRENDIZ</v>
      </c>
      <c r="D86" s="21" t="str">
        <f t="shared" si="10"/>
        <v>025</v>
      </c>
      <c r="E86" s="21">
        <f t="shared" si="10"/>
        <v>2019</v>
      </c>
      <c r="F86" s="21" t="str">
        <f t="shared" si="10"/>
        <v>CENTRO DE INTEGRAÇÃO EMPRESA ESCOLA DE PERNAMBUCO - CIEE</v>
      </c>
      <c r="G86" s="21" t="str">
        <f t="shared" si="10"/>
        <v>010.998.292/0001-57</v>
      </c>
      <c r="H86" s="21" t="s">
        <v>128</v>
      </c>
      <c r="I86" s="21" t="s">
        <v>123</v>
      </c>
      <c r="J86" s="21" t="s">
        <v>700</v>
      </c>
      <c r="K86" s="21" t="s">
        <v>701</v>
      </c>
      <c r="L86" s="21" t="s">
        <v>702</v>
      </c>
      <c r="M86" s="21">
        <v>569.36</v>
      </c>
      <c r="N86" s="21">
        <v>884.44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30">
      <c r="A87" s="21" t="str">
        <f t="shared" ref="A87:G87" si="11">A85</f>
        <v>Suape</v>
      </c>
      <c r="B87" s="21" t="str">
        <f t="shared" si="11"/>
        <v>suape</v>
      </c>
      <c r="C87" s="21" t="str">
        <f t="shared" si="11"/>
        <v>CONTRATAÇÃO DE JOVEM APRENDIZ</v>
      </c>
      <c r="D87" s="21" t="str">
        <f t="shared" si="11"/>
        <v>025</v>
      </c>
      <c r="E87" s="21">
        <f t="shared" si="11"/>
        <v>2019</v>
      </c>
      <c r="F87" s="21" t="str">
        <f t="shared" si="11"/>
        <v>CENTRO DE INTEGRAÇÃO EMPRESA ESCOLA DE PERNAMBUCO - CIEE</v>
      </c>
      <c r="G87" s="21" t="str">
        <f t="shared" si="11"/>
        <v>010.998.292/0001-57</v>
      </c>
      <c r="H87" s="21" t="s">
        <v>130</v>
      </c>
      <c r="I87" s="21" t="s">
        <v>706</v>
      </c>
      <c r="J87" s="21" t="s">
        <v>700</v>
      </c>
      <c r="K87" s="21" t="s">
        <v>701</v>
      </c>
      <c r="L87" s="21" t="s">
        <v>702</v>
      </c>
      <c r="M87" s="21">
        <v>569.36</v>
      </c>
      <c r="N87" s="21">
        <v>859.58</v>
      </c>
      <c r="O87" s="98"/>
      <c r="P87" s="2"/>
      <c r="Q87" s="2"/>
      <c r="R87" s="2"/>
      <c r="S87" s="2"/>
      <c r="T87" s="2"/>
      <c r="U87" s="2"/>
      <c r="V87" s="2"/>
      <c r="W87" s="2"/>
    </row>
    <row r="88" spans="1:23" ht="60">
      <c r="A88" s="29" t="s">
        <v>18</v>
      </c>
      <c r="B88" s="29" t="s">
        <v>780</v>
      </c>
      <c r="C88" s="29" t="s">
        <v>134</v>
      </c>
      <c r="D88" s="29" t="s">
        <v>135</v>
      </c>
      <c r="E88" s="29" t="e">
        <f>#REF!</f>
        <v>#REF!</v>
      </c>
      <c r="F88" s="29" t="s">
        <v>136</v>
      </c>
      <c r="G88" s="29" t="s">
        <v>137</v>
      </c>
      <c r="H88" s="29" t="s">
        <v>138</v>
      </c>
      <c r="I88" s="29" t="s">
        <v>139</v>
      </c>
      <c r="J88" s="29" t="s">
        <v>707</v>
      </c>
      <c r="K88" s="29" t="s">
        <v>691</v>
      </c>
      <c r="L88" s="29" t="s">
        <v>121</v>
      </c>
      <c r="M88" s="29">
        <v>2820</v>
      </c>
      <c r="N88" s="29">
        <v>3083.1</v>
      </c>
      <c r="O88" s="126"/>
      <c r="P88" s="2"/>
      <c r="Q88" s="2"/>
      <c r="R88" s="2"/>
      <c r="S88" s="2"/>
      <c r="T88" s="2"/>
      <c r="U88" s="2"/>
      <c r="V88" s="2"/>
      <c r="W88" s="2"/>
    </row>
    <row r="89" spans="1:23" ht="60">
      <c r="A89" s="7" t="s">
        <v>18</v>
      </c>
      <c r="B89" s="7" t="s">
        <v>780</v>
      </c>
      <c r="C89" s="7" t="str">
        <f t="shared" si="10"/>
        <v>PRESTAÇÃO EM SERVIÇOES ESPECIALIZADOS EM ENGENHARIA E
SEGURANÇA DO TRABALHO</v>
      </c>
      <c r="D89" s="7" t="str">
        <f t="shared" si="10"/>
        <v>056</v>
      </c>
      <c r="E89" s="7" t="e">
        <f t="shared" si="10"/>
        <v>#REF!</v>
      </c>
      <c r="F89" s="7" t="str">
        <f t="shared" si="10"/>
        <v>SINGULAR SERVIÇOS DE SAÚDE LTDA</v>
      </c>
      <c r="G89" s="7" t="str">
        <f t="shared" si="10"/>
        <v>007.901.265/0001-43</v>
      </c>
      <c r="H89" s="7" t="s">
        <v>143</v>
      </c>
      <c r="I89" s="7" t="str">
        <f t="shared" ref="I89:I94" si="12">I88</f>
        <v>DAF / SESMT/CRH</v>
      </c>
      <c r="J89" s="7" t="s">
        <v>695</v>
      </c>
      <c r="K89" s="7" t="s">
        <v>696</v>
      </c>
      <c r="L89" s="7" t="s">
        <v>121</v>
      </c>
      <c r="M89" s="7">
        <v>1050</v>
      </c>
      <c r="N89" s="7">
        <v>1956.71</v>
      </c>
      <c r="O89" s="126"/>
      <c r="P89" s="2"/>
      <c r="Q89" s="2"/>
      <c r="R89" s="2"/>
      <c r="S89" s="2"/>
      <c r="T89" s="2"/>
      <c r="U89" s="2"/>
      <c r="V89" s="2"/>
      <c r="W89" s="2"/>
    </row>
    <row r="90" spans="1:23" ht="60">
      <c r="A90" s="7" t="str">
        <f t="shared" si="10"/>
        <v>Suape</v>
      </c>
      <c r="B90" s="7" t="str">
        <f t="shared" si="10"/>
        <v>suape</v>
      </c>
      <c r="C90" s="7" t="str">
        <f t="shared" si="10"/>
        <v>PRESTAÇÃO EM SERVIÇOES ESPECIALIZADOS EM ENGENHARIA E
SEGURANÇA DO TRABALHO</v>
      </c>
      <c r="D90" s="7" t="str">
        <f t="shared" si="10"/>
        <v>056</v>
      </c>
      <c r="E90" s="7" t="e">
        <f t="shared" si="10"/>
        <v>#REF!</v>
      </c>
      <c r="F90" s="7" t="str">
        <f t="shared" si="10"/>
        <v>SINGULAR SERVIÇOS DE SAÚDE LTDA</v>
      </c>
      <c r="G90" s="7" t="str">
        <f t="shared" si="10"/>
        <v>007.901.265/0001-43</v>
      </c>
      <c r="H90" s="7" t="s">
        <v>144</v>
      </c>
      <c r="I90" s="7" t="str">
        <f t="shared" si="12"/>
        <v>DAF / SESMT/CRH</v>
      </c>
      <c r="J90" s="7" t="s">
        <v>709</v>
      </c>
      <c r="K90" s="7" t="s">
        <v>710</v>
      </c>
      <c r="L90" s="7" t="s">
        <v>711</v>
      </c>
      <c r="M90" s="7">
        <v>1151.68</v>
      </c>
      <c r="N90" s="7">
        <v>2556.17</v>
      </c>
      <c r="O90" s="98"/>
      <c r="P90" s="2"/>
      <c r="Q90" s="2"/>
      <c r="R90" s="2"/>
      <c r="S90" s="2"/>
      <c r="T90" s="2"/>
      <c r="U90" s="2"/>
      <c r="V90" s="2"/>
      <c r="W90" s="2"/>
    </row>
    <row r="91" spans="1:23" ht="60">
      <c r="A91" s="7" t="str">
        <f t="shared" si="10"/>
        <v>Suape</v>
      </c>
      <c r="B91" s="7" t="str">
        <f t="shared" si="10"/>
        <v>suape</v>
      </c>
      <c r="C91" s="7" t="str">
        <f t="shared" si="10"/>
        <v>PRESTAÇÃO EM SERVIÇOES ESPECIALIZADOS EM ENGENHARIA E
SEGURANÇA DO TRABALHO</v>
      </c>
      <c r="D91" s="7" t="str">
        <f t="shared" si="10"/>
        <v>056</v>
      </c>
      <c r="E91" s="7" t="e">
        <f t="shared" si="10"/>
        <v>#REF!</v>
      </c>
      <c r="F91" s="7" t="str">
        <f t="shared" si="10"/>
        <v>SINGULAR SERVIÇOS DE SAÚDE LTDA</v>
      </c>
      <c r="G91" s="7" t="str">
        <f t="shared" si="10"/>
        <v>007.901.265/0001-43</v>
      </c>
      <c r="H91" s="7" t="s">
        <v>148</v>
      </c>
      <c r="I91" s="7" t="str">
        <f t="shared" si="12"/>
        <v>DAF / SESMT/CRH</v>
      </c>
      <c r="J91" s="7" t="s">
        <v>149</v>
      </c>
      <c r="K91" s="7" t="s">
        <v>146</v>
      </c>
      <c r="L91" s="7" t="s">
        <v>147</v>
      </c>
      <c r="M91" s="7">
        <v>1301.71</v>
      </c>
      <c r="N91" s="7">
        <v>3153.5</v>
      </c>
      <c r="O91" s="98"/>
      <c r="P91" s="2"/>
      <c r="Q91" s="2"/>
      <c r="R91" s="2"/>
      <c r="S91" s="2"/>
      <c r="T91" s="2"/>
      <c r="U91" s="2"/>
      <c r="V91" s="2"/>
      <c r="W91" s="2"/>
    </row>
    <row r="92" spans="1:23" ht="60">
      <c r="A92" s="7" t="str">
        <f t="shared" ref="A92:G94" si="13">A91</f>
        <v>Suape</v>
      </c>
      <c r="B92" s="7" t="str">
        <f t="shared" si="13"/>
        <v>suape</v>
      </c>
      <c r="C92" s="7" t="str">
        <f t="shared" si="13"/>
        <v>PRESTAÇÃO EM SERVIÇOES ESPECIALIZADOS EM ENGENHARIA E
SEGURANÇA DO TRABALHO</v>
      </c>
      <c r="D92" s="7" t="str">
        <f t="shared" si="13"/>
        <v>056</v>
      </c>
      <c r="E92" s="7" t="e">
        <f t="shared" si="13"/>
        <v>#REF!</v>
      </c>
      <c r="F92" s="7" t="str">
        <f t="shared" si="13"/>
        <v>SINGULAR SERVIÇOS DE SAÚDE LTDA</v>
      </c>
      <c r="G92" s="7" t="str">
        <f t="shared" si="13"/>
        <v>007.901.265/0001-43</v>
      </c>
      <c r="H92" s="7" t="s">
        <v>150</v>
      </c>
      <c r="I92" s="7" t="str">
        <f t="shared" si="12"/>
        <v>DAF / SESMT/CRH</v>
      </c>
      <c r="J92" s="7" t="s">
        <v>149</v>
      </c>
      <c r="K92" s="7" t="s">
        <v>146</v>
      </c>
      <c r="L92" s="7" t="s">
        <v>147</v>
      </c>
      <c r="M92" s="7">
        <v>1301.71</v>
      </c>
      <c r="N92" s="7">
        <v>3153.5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">
      <c r="A93" s="7" t="str">
        <f t="shared" si="13"/>
        <v>Suape</v>
      </c>
      <c r="B93" s="7" t="str">
        <f t="shared" si="13"/>
        <v>suape</v>
      </c>
      <c r="C93" s="7" t="str">
        <f t="shared" si="13"/>
        <v>PRESTAÇÃO EM SERVIÇOES ESPECIALIZADOS EM ENGENHARIA E
SEGURANÇA DO TRABALHO</v>
      </c>
      <c r="D93" s="7" t="str">
        <f t="shared" si="13"/>
        <v>056</v>
      </c>
      <c r="E93" s="7" t="e">
        <f t="shared" si="13"/>
        <v>#REF!</v>
      </c>
      <c r="F93" s="7" t="str">
        <f t="shared" si="13"/>
        <v>SINGULAR SERVIÇOS DE SAÚDE LTDA</v>
      </c>
      <c r="G93" s="7" t="str">
        <f t="shared" si="13"/>
        <v>007.901.265/0001-43</v>
      </c>
      <c r="H93" s="7" t="s">
        <v>151</v>
      </c>
      <c r="I93" s="7" t="str">
        <f t="shared" si="12"/>
        <v>DAF / SESMT/CRH</v>
      </c>
      <c r="J93" s="7" t="s">
        <v>712</v>
      </c>
      <c r="K93" s="7" t="s">
        <v>710</v>
      </c>
      <c r="L93" s="7" t="s">
        <v>711</v>
      </c>
      <c r="M93" s="7">
        <v>1301.71</v>
      </c>
      <c r="N93" s="7">
        <v>3153.5</v>
      </c>
      <c r="O93" s="98"/>
      <c r="P93" s="2"/>
      <c r="Q93" s="2"/>
      <c r="R93" s="2"/>
      <c r="S93" s="2"/>
      <c r="T93" s="2"/>
      <c r="U93" s="2"/>
      <c r="V93" s="2"/>
      <c r="W93" s="2"/>
    </row>
    <row r="94" spans="1:23" ht="60.5" thickBot="1">
      <c r="A94" s="7" t="str">
        <f t="shared" si="13"/>
        <v>Suape</v>
      </c>
      <c r="B94" s="7" t="str">
        <f t="shared" si="13"/>
        <v>suape</v>
      </c>
      <c r="C94" s="7" t="str">
        <f t="shared" si="13"/>
        <v>PRESTAÇÃO EM SERVIÇOES ESPECIALIZADOS EM ENGENHARIA E
SEGURANÇA DO TRABALHO</v>
      </c>
      <c r="D94" s="7" t="str">
        <f t="shared" si="13"/>
        <v>056</v>
      </c>
      <c r="E94" s="7" t="e">
        <f t="shared" si="13"/>
        <v>#REF!</v>
      </c>
      <c r="F94" s="7" t="str">
        <f t="shared" si="13"/>
        <v>SINGULAR SERVIÇOS DE SAÚDE LTDA</v>
      </c>
      <c r="G94" s="7" t="str">
        <f t="shared" si="13"/>
        <v>007.901.265/0001-43</v>
      </c>
      <c r="H94" s="7" t="s">
        <v>153</v>
      </c>
      <c r="I94" s="7" t="str">
        <f t="shared" si="12"/>
        <v>DAF / SESMT/CRH</v>
      </c>
      <c r="J94" s="7" t="s">
        <v>713</v>
      </c>
      <c r="K94" s="7" t="s">
        <v>710</v>
      </c>
      <c r="L94" s="7" t="s">
        <v>711</v>
      </c>
      <c r="M94" s="7">
        <v>1301.71</v>
      </c>
      <c r="N94" s="7">
        <v>3153.5</v>
      </c>
      <c r="O94" s="125"/>
      <c r="P94" s="2"/>
      <c r="Q94" s="2"/>
      <c r="R94" s="2"/>
      <c r="S94" s="2"/>
      <c r="T94" s="2"/>
      <c r="U94" s="2"/>
      <c r="V94" s="2"/>
      <c r="W94" s="2"/>
    </row>
    <row r="95" spans="1:23" ht="20.5" thickBot="1">
      <c r="A95" s="21" t="s">
        <v>18</v>
      </c>
      <c r="B95" s="21" t="s">
        <v>18</v>
      </c>
      <c r="C95" s="21">
        <v>0</v>
      </c>
      <c r="D95" s="21" t="s">
        <v>154</v>
      </c>
      <c r="E95" s="21">
        <v>2017</v>
      </c>
      <c r="F95" s="21" t="s">
        <v>155</v>
      </c>
      <c r="G95" s="21" t="s">
        <v>156</v>
      </c>
      <c r="H95" s="21" t="s">
        <v>157</v>
      </c>
      <c r="I95" s="21" t="s">
        <v>158</v>
      </c>
      <c r="J95" s="21" t="s">
        <v>159</v>
      </c>
      <c r="K95" s="21" t="s">
        <v>160</v>
      </c>
      <c r="L95" s="21" t="s">
        <v>161</v>
      </c>
      <c r="M95" s="21">
        <v>3027.51</v>
      </c>
      <c r="N95" s="21">
        <v>9005.15</v>
      </c>
      <c r="O95" s="131"/>
      <c r="P95" s="2"/>
      <c r="Q95" s="2"/>
      <c r="R95" s="2"/>
      <c r="S95" s="2"/>
      <c r="T95" s="2"/>
      <c r="U95" s="2"/>
      <c r="V95" s="2"/>
      <c r="W95" s="2"/>
    </row>
    <row r="96" spans="1:23" ht="20.5" thickBot="1">
      <c r="A96" s="21" t="str">
        <f t="shared" ref="A96:G111" si="14">A95</f>
        <v>Suape</v>
      </c>
      <c r="B96" s="21" t="str">
        <f t="shared" si="14"/>
        <v>Suape</v>
      </c>
      <c r="C96" s="21">
        <f t="shared" si="14"/>
        <v>0</v>
      </c>
      <c r="D96" s="21" t="str">
        <f t="shared" si="14"/>
        <v>028</v>
      </c>
      <c r="E96" s="21">
        <f t="shared" si="14"/>
        <v>2017</v>
      </c>
      <c r="F96" s="21" t="str">
        <f t="shared" si="14"/>
        <v>LISERVE</v>
      </c>
      <c r="G96" s="21" t="str">
        <f t="shared" si="14"/>
        <v>08.165.946/0001-10</v>
      </c>
      <c r="H96" s="21" t="s">
        <v>162</v>
      </c>
      <c r="I96" s="21" t="s">
        <v>158</v>
      </c>
      <c r="J96" s="21" t="s">
        <v>159</v>
      </c>
      <c r="K96" s="21" t="s">
        <v>160</v>
      </c>
      <c r="L96" s="21" t="s">
        <v>161</v>
      </c>
      <c r="M96" s="21">
        <v>3027.51</v>
      </c>
      <c r="N96" s="21">
        <v>9005.15</v>
      </c>
      <c r="O96" s="131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tr">
        <f t="shared" si="14"/>
        <v>Suape</v>
      </c>
      <c r="B97" s="21" t="str">
        <f t="shared" si="14"/>
        <v>Suape</v>
      </c>
      <c r="C97" s="21">
        <f t="shared" si="14"/>
        <v>0</v>
      </c>
      <c r="D97" s="21" t="str">
        <f t="shared" si="14"/>
        <v>028</v>
      </c>
      <c r="E97" s="21">
        <f t="shared" si="14"/>
        <v>2017</v>
      </c>
      <c r="F97" s="21" t="str">
        <f t="shared" si="14"/>
        <v>LISERVE</v>
      </c>
      <c r="G97" s="21" t="str">
        <f t="shared" si="14"/>
        <v>08.165.946/0001-10</v>
      </c>
      <c r="H97" s="21" t="s">
        <v>163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9081.9500000000007</v>
      </c>
      <c r="O97" s="131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si="14"/>
        <v>Suape</v>
      </c>
      <c r="B98" s="21" t="str">
        <f t="shared" si="14"/>
        <v>Suape</v>
      </c>
      <c r="C98" s="21">
        <f t="shared" si="14"/>
        <v>0</v>
      </c>
      <c r="D98" s="21" t="str">
        <f t="shared" si="14"/>
        <v>028</v>
      </c>
      <c r="E98" s="21">
        <f t="shared" si="14"/>
        <v>2017</v>
      </c>
      <c r="F98" s="21" t="str">
        <f t="shared" si="14"/>
        <v>LISERVE</v>
      </c>
      <c r="G98" s="21" t="str">
        <f t="shared" si="14"/>
        <v>08.165.946/0001-10</v>
      </c>
      <c r="H98" s="21" t="s">
        <v>164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9081.9500000000007</v>
      </c>
      <c r="O98" s="131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14"/>
        <v>Suape</v>
      </c>
      <c r="B99" s="21" t="str">
        <f t="shared" si="14"/>
        <v>Suape</v>
      </c>
      <c r="C99" s="21">
        <f t="shared" si="14"/>
        <v>0</v>
      </c>
      <c r="D99" s="21" t="str">
        <f t="shared" si="14"/>
        <v>028</v>
      </c>
      <c r="E99" s="21">
        <f t="shared" si="14"/>
        <v>2017</v>
      </c>
      <c r="F99" s="21" t="str">
        <f t="shared" si="14"/>
        <v>LISERVE</v>
      </c>
      <c r="G99" s="21" t="str">
        <f t="shared" si="14"/>
        <v>08.165.946/0001-10</v>
      </c>
      <c r="H99" s="21" t="s">
        <v>165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9005.15</v>
      </c>
      <c r="O99" s="131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14"/>
        <v>Suape</v>
      </c>
      <c r="B100" s="21" t="str">
        <f t="shared" si="14"/>
        <v>Suape</v>
      </c>
      <c r="C100" s="21">
        <f t="shared" si="14"/>
        <v>0</v>
      </c>
      <c r="D100" s="21" t="str">
        <f t="shared" si="14"/>
        <v>028</v>
      </c>
      <c r="E100" s="21">
        <f t="shared" si="14"/>
        <v>2017</v>
      </c>
      <c r="F100" s="21" t="str">
        <f t="shared" si="14"/>
        <v>LISERVE</v>
      </c>
      <c r="G100" s="21" t="str">
        <f t="shared" si="14"/>
        <v>08.165.946/0001-10</v>
      </c>
      <c r="H100" s="21" t="s">
        <v>166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9005.15</v>
      </c>
      <c r="O100" s="131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14"/>
        <v>Suape</v>
      </c>
      <c r="B101" s="21" t="str">
        <f t="shared" si="14"/>
        <v>Suape</v>
      </c>
      <c r="C101" s="21">
        <f t="shared" si="14"/>
        <v>0</v>
      </c>
      <c r="D101" s="21" t="str">
        <f t="shared" si="14"/>
        <v>028</v>
      </c>
      <c r="E101" s="21">
        <f t="shared" si="14"/>
        <v>2017</v>
      </c>
      <c r="F101" s="21" t="str">
        <f t="shared" si="14"/>
        <v>LISERVE</v>
      </c>
      <c r="G101" s="21" t="str">
        <f t="shared" si="14"/>
        <v>08.165.946/0001-10</v>
      </c>
      <c r="H101" s="21" t="s">
        <v>167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31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14"/>
        <v>Suape</v>
      </c>
      <c r="B102" s="21" t="str">
        <f t="shared" si="14"/>
        <v>Suape</v>
      </c>
      <c r="C102" s="21">
        <f t="shared" si="14"/>
        <v>0</v>
      </c>
      <c r="D102" s="21" t="str">
        <f t="shared" si="14"/>
        <v>028</v>
      </c>
      <c r="E102" s="21">
        <f t="shared" si="14"/>
        <v>2017</v>
      </c>
      <c r="F102" s="21" t="str">
        <f t="shared" si="14"/>
        <v>LISERVE</v>
      </c>
      <c r="G102" s="21" t="str">
        <f t="shared" si="14"/>
        <v>08.165.946/0001-10</v>
      </c>
      <c r="H102" s="21" t="s">
        <v>168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9005.15</v>
      </c>
      <c r="O102" s="131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14"/>
        <v>Suape</v>
      </c>
      <c r="B103" s="21" t="str">
        <f t="shared" si="14"/>
        <v>Suape</v>
      </c>
      <c r="C103" s="21">
        <f t="shared" si="14"/>
        <v>0</v>
      </c>
      <c r="D103" s="21" t="str">
        <f t="shared" si="14"/>
        <v>028</v>
      </c>
      <c r="E103" s="21">
        <f t="shared" si="14"/>
        <v>2017</v>
      </c>
      <c r="F103" s="21" t="str">
        <f t="shared" si="14"/>
        <v>LISERVE</v>
      </c>
      <c r="G103" s="21" t="str">
        <f t="shared" si="14"/>
        <v>08.165.946/0001-10</v>
      </c>
      <c r="H103" s="21" t="s">
        <v>169</v>
      </c>
      <c r="I103" s="21" t="s">
        <v>158</v>
      </c>
      <c r="J103" s="21" t="s">
        <v>159</v>
      </c>
      <c r="K103" s="21" t="s">
        <v>160</v>
      </c>
      <c r="L103" s="21" t="s">
        <v>161</v>
      </c>
      <c r="M103" s="21">
        <v>3027.51</v>
      </c>
      <c r="N103" s="21">
        <v>9081.9500000000007</v>
      </c>
      <c r="O103" s="131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14"/>
        <v>Suape</v>
      </c>
      <c r="B104" s="21" t="str">
        <f t="shared" si="14"/>
        <v>Suape</v>
      </c>
      <c r="C104" s="21">
        <f t="shared" si="14"/>
        <v>0</v>
      </c>
      <c r="D104" s="21" t="str">
        <f t="shared" si="14"/>
        <v>028</v>
      </c>
      <c r="E104" s="21">
        <f t="shared" si="14"/>
        <v>2017</v>
      </c>
      <c r="F104" s="21" t="str">
        <f t="shared" si="14"/>
        <v>LISERVE</v>
      </c>
      <c r="G104" s="21" t="str">
        <f t="shared" si="14"/>
        <v>08.165.946/0001-10</v>
      </c>
      <c r="H104" s="21" t="s">
        <v>170</v>
      </c>
      <c r="I104" s="21" t="s">
        <v>158</v>
      </c>
      <c r="J104" s="21" t="s">
        <v>159</v>
      </c>
      <c r="K104" s="21" t="s">
        <v>160</v>
      </c>
      <c r="L104" s="21" t="s">
        <v>171</v>
      </c>
      <c r="M104" s="21">
        <v>3027.51</v>
      </c>
      <c r="N104" s="21">
        <v>9005.15</v>
      </c>
      <c r="O104" s="131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14"/>
        <v>Suape</v>
      </c>
      <c r="B105" s="21" t="str">
        <f t="shared" si="14"/>
        <v>Suape</v>
      </c>
      <c r="C105" s="21">
        <f t="shared" si="14"/>
        <v>0</v>
      </c>
      <c r="D105" s="21" t="str">
        <f t="shared" si="14"/>
        <v>028</v>
      </c>
      <c r="E105" s="21">
        <f t="shared" si="14"/>
        <v>2017</v>
      </c>
      <c r="F105" s="21" t="str">
        <f t="shared" si="14"/>
        <v>LISERVE</v>
      </c>
      <c r="G105" s="21" t="str">
        <f t="shared" si="14"/>
        <v>08.165.946/0001-10</v>
      </c>
      <c r="H105" s="21" t="s">
        <v>172</v>
      </c>
      <c r="I105" s="21" t="s">
        <v>158</v>
      </c>
      <c r="J105" s="21" t="s">
        <v>159</v>
      </c>
      <c r="K105" s="21" t="s">
        <v>160</v>
      </c>
      <c r="L105" s="21" t="s">
        <v>161</v>
      </c>
      <c r="M105" s="21">
        <v>3027.51</v>
      </c>
      <c r="N105" s="21">
        <v>9005.15</v>
      </c>
      <c r="O105" s="131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14"/>
        <v>Suape</v>
      </c>
      <c r="B106" s="21" t="str">
        <f t="shared" si="14"/>
        <v>Suape</v>
      </c>
      <c r="C106" s="21">
        <f t="shared" si="14"/>
        <v>0</v>
      </c>
      <c r="D106" s="21" t="str">
        <f t="shared" si="14"/>
        <v>028</v>
      </c>
      <c r="E106" s="21">
        <f t="shared" si="14"/>
        <v>2017</v>
      </c>
      <c r="F106" s="21" t="str">
        <f t="shared" si="14"/>
        <v>LISERVE</v>
      </c>
      <c r="G106" s="21" t="str">
        <f t="shared" si="14"/>
        <v>08.165.946/0001-10</v>
      </c>
      <c r="H106" s="21" t="s">
        <v>173</v>
      </c>
      <c r="I106" s="21" t="s">
        <v>158</v>
      </c>
      <c r="J106" s="21" t="s">
        <v>159</v>
      </c>
      <c r="K106" s="21" t="s">
        <v>160</v>
      </c>
      <c r="L106" s="21" t="s">
        <v>161</v>
      </c>
      <c r="M106" s="21">
        <v>3027.51</v>
      </c>
      <c r="N106" s="21">
        <v>9081.9500000000007</v>
      </c>
      <c r="O106" s="131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14"/>
        <v>Suape</v>
      </c>
      <c r="B107" s="21" t="str">
        <f t="shared" si="14"/>
        <v>Suape</v>
      </c>
      <c r="C107" s="21">
        <f t="shared" si="14"/>
        <v>0</v>
      </c>
      <c r="D107" s="21" t="str">
        <f t="shared" si="14"/>
        <v>028</v>
      </c>
      <c r="E107" s="21">
        <f t="shared" si="14"/>
        <v>2017</v>
      </c>
      <c r="F107" s="21" t="str">
        <f t="shared" si="14"/>
        <v>LISERVE</v>
      </c>
      <c r="G107" s="21" t="str">
        <f t="shared" si="14"/>
        <v>08.165.946/0001-10</v>
      </c>
      <c r="H107" s="21" t="s">
        <v>174</v>
      </c>
      <c r="I107" s="21" t="s">
        <v>158</v>
      </c>
      <c r="J107" s="21" t="s">
        <v>159</v>
      </c>
      <c r="K107" s="21" t="s">
        <v>160</v>
      </c>
      <c r="L107" s="21" t="s">
        <v>171</v>
      </c>
      <c r="M107" s="21">
        <v>3027.51</v>
      </c>
      <c r="N107" s="21">
        <v>9005.15</v>
      </c>
      <c r="O107" s="131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14"/>
        <v>Suape</v>
      </c>
      <c r="B108" s="21" t="str">
        <f t="shared" si="14"/>
        <v>Suape</v>
      </c>
      <c r="C108" s="21">
        <f t="shared" si="14"/>
        <v>0</v>
      </c>
      <c r="D108" s="21" t="str">
        <f t="shared" si="14"/>
        <v>028</v>
      </c>
      <c r="E108" s="21">
        <f t="shared" si="14"/>
        <v>2017</v>
      </c>
      <c r="F108" s="21" t="str">
        <f t="shared" si="14"/>
        <v>LISERVE</v>
      </c>
      <c r="G108" s="21" t="str">
        <f t="shared" si="14"/>
        <v>08.165.946/0001-10</v>
      </c>
      <c r="H108" s="21" t="s">
        <v>175</v>
      </c>
      <c r="I108" s="21" t="s">
        <v>158</v>
      </c>
      <c r="J108" s="21" t="s">
        <v>159</v>
      </c>
      <c r="K108" s="21" t="s">
        <v>160</v>
      </c>
      <c r="L108" s="21" t="s">
        <v>161</v>
      </c>
      <c r="M108" s="21">
        <v>3027.51</v>
      </c>
      <c r="N108" s="21">
        <v>9005.15</v>
      </c>
      <c r="O108" s="131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14"/>
        <v>Suape</v>
      </c>
      <c r="B109" s="21" t="str">
        <f t="shared" si="14"/>
        <v>Suape</v>
      </c>
      <c r="C109" s="21">
        <f t="shared" si="14"/>
        <v>0</v>
      </c>
      <c r="D109" s="21" t="str">
        <f t="shared" si="14"/>
        <v>028</v>
      </c>
      <c r="E109" s="21">
        <f t="shared" si="14"/>
        <v>2017</v>
      </c>
      <c r="F109" s="21" t="str">
        <f t="shared" si="14"/>
        <v>LISERVE</v>
      </c>
      <c r="G109" s="21" t="str">
        <f t="shared" si="14"/>
        <v>08.165.946/0001-10</v>
      </c>
      <c r="H109" s="21" t="s">
        <v>176</v>
      </c>
      <c r="I109" s="21" t="s">
        <v>158</v>
      </c>
      <c r="J109" s="21" t="s">
        <v>159</v>
      </c>
      <c r="K109" s="21" t="s">
        <v>160</v>
      </c>
      <c r="L109" s="21" t="s">
        <v>161</v>
      </c>
      <c r="M109" s="21">
        <v>3027.51</v>
      </c>
      <c r="N109" s="21">
        <v>9005.15</v>
      </c>
      <c r="O109" s="131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14"/>
        <v>Suape</v>
      </c>
      <c r="B110" s="21" t="str">
        <f t="shared" si="14"/>
        <v>Suape</v>
      </c>
      <c r="C110" s="21">
        <f t="shared" si="14"/>
        <v>0</v>
      </c>
      <c r="D110" s="21" t="str">
        <f t="shared" si="14"/>
        <v>028</v>
      </c>
      <c r="E110" s="21">
        <f t="shared" si="14"/>
        <v>2017</v>
      </c>
      <c r="F110" s="21" t="str">
        <f t="shared" si="14"/>
        <v>LISERVE</v>
      </c>
      <c r="G110" s="21" t="str">
        <f t="shared" si="14"/>
        <v>08.165.946/0001-10</v>
      </c>
      <c r="H110" s="21" t="s">
        <v>177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9005.15</v>
      </c>
      <c r="O110" s="131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si="14"/>
        <v>Suape</v>
      </c>
      <c r="B111" s="21" t="str">
        <f t="shared" si="14"/>
        <v>Suape</v>
      </c>
      <c r="C111" s="21">
        <f t="shared" si="14"/>
        <v>0</v>
      </c>
      <c r="D111" s="21" t="str">
        <f t="shared" si="14"/>
        <v>028</v>
      </c>
      <c r="E111" s="21">
        <f t="shared" si="14"/>
        <v>2017</v>
      </c>
      <c r="F111" s="21" t="str">
        <f t="shared" si="14"/>
        <v>LISERVE</v>
      </c>
      <c r="G111" s="21" t="str">
        <f t="shared" si="14"/>
        <v>08.165.946/0001-10</v>
      </c>
      <c r="H111" s="21" t="s">
        <v>178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9006.15</v>
      </c>
      <c r="O111" s="131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ref="A112:G127" si="15">A111</f>
        <v>Suape</v>
      </c>
      <c r="B112" s="21" t="str">
        <f t="shared" si="15"/>
        <v>Suape</v>
      </c>
      <c r="C112" s="21">
        <f t="shared" si="15"/>
        <v>0</v>
      </c>
      <c r="D112" s="21" t="str">
        <f t="shared" si="15"/>
        <v>028</v>
      </c>
      <c r="E112" s="21">
        <f t="shared" si="15"/>
        <v>2017</v>
      </c>
      <c r="F112" s="21" t="str">
        <f t="shared" si="15"/>
        <v>LISERVE</v>
      </c>
      <c r="G112" s="21" t="str">
        <f t="shared" si="15"/>
        <v>08.165.946/0001-10</v>
      </c>
      <c r="H112" s="21" t="s">
        <v>179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9005.15</v>
      </c>
      <c r="O112" s="131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si="15"/>
        <v>Suape</v>
      </c>
      <c r="B113" s="21" t="str">
        <f t="shared" si="15"/>
        <v>Suape</v>
      </c>
      <c r="C113" s="21">
        <f t="shared" si="15"/>
        <v>0</v>
      </c>
      <c r="D113" s="21" t="str">
        <f t="shared" si="15"/>
        <v>028</v>
      </c>
      <c r="E113" s="21">
        <f t="shared" si="15"/>
        <v>2017</v>
      </c>
      <c r="F113" s="21" t="str">
        <f t="shared" si="15"/>
        <v>LISERVE</v>
      </c>
      <c r="G113" s="21" t="str">
        <f t="shared" si="15"/>
        <v>08.165.946/0001-10</v>
      </c>
      <c r="H113" s="21" t="s">
        <v>180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9005.15</v>
      </c>
      <c r="O113" s="131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si="15"/>
        <v>Suape</v>
      </c>
      <c r="B114" s="21" t="str">
        <f t="shared" si="15"/>
        <v>Suape</v>
      </c>
      <c r="C114" s="21">
        <f t="shared" si="15"/>
        <v>0</v>
      </c>
      <c r="D114" s="21" t="str">
        <f t="shared" si="15"/>
        <v>028</v>
      </c>
      <c r="E114" s="21">
        <f t="shared" si="15"/>
        <v>2017</v>
      </c>
      <c r="F114" s="21" t="str">
        <f t="shared" si="15"/>
        <v>LISERVE</v>
      </c>
      <c r="G114" s="21" t="str">
        <f t="shared" si="15"/>
        <v>08.165.946/0001-10</v>
      </c>
      <c r="H114" s="21" t="s">
        <v>181</v>
      </c>
      <c r="I114" s="21" t="s">
        <v>158</v>
      </c>
      <c r="J114" s="21" t="s">
        <v>159</v>
      </c>
      <c r="K114" s="21" t="s">
        <v>160</v>
      </c>
      <c r="L114" s="21" t="s">
        <v>161</v>
      </c>
      <c r="M114" s="21">
        <v>3027.51</v>
      </c>
      <c r="N114" s="21">
        <v>9081.9500000000007</v>
      </c>
      <c r="O114" s="131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15"/>
        <v>Suape</v>
      </c>
      <c r="B115" s="21" t="str">
        <f t="shared" si="15"/>
        <v>Suape</v>
      </c>
      <c r="C115" s="21">
        <f t="shared" si="15"/>
        <v>0</v>
      </c>
      <c r="D115" s="21" t="str">
        <f t="shared" si="15"/>
        <v>028</v>
      </c>
      <c r="E115" s="21">
        <f t="shared" si="15"/>
        <v>2017</v>
      </c>
      <c r="F115" s="21" t="str">
        <f t="shared" si="15"/>
        <v>LISERVE</v>
      </c>
      <c r="G115" s="21" t="str">
        <f t="shared" si="15"/>
        <v>08.165.946/0001-10</v>
      </c>
      <c r="H115" s="21" t="s">
        <v>182</v>
      </c>
      <c r="I115" s="21" t="s">
        <v>158</v>
      </c>
      <c r="J115" s="21" t="s">
        <v>159</v>
      </c>
      <c r="K115" s="21" t="s">
        <v>160</v>
      </c>
      <c r="L115" s="21" t="s">
        <v>171</v>
      </c>
      <c r="M115" s="21">
        <v>3027.51</v>
      </c>
      <c r="N115" s="21">
        <v>9005.15</v>
      </c>
      <c r="O115" s="131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15"/>
        <v>Suape</v>
      </c>
      <c r="B116" s="21" t="str">
        <f t="shared" si="15"/>
        <v>Suape</v>
      </c>
      <c r="C116" s="21">
        <f t="shared" si="15"/>
        <v>0</v>
      </c>
      <c r="D116" s="21" t="str">
        <f t="shared" si="15"/>
        <v>028</v>
      </c>
      <c r="E116" s="21">
        <f t="shared" si="15"/>
        <v>2017</v>
      </c>
      <c r="F116" s="21" t="str">
        <f t="shared" si="15"/>
        <v>LISERVE</v>
      </c>
      <c r="G116" s="21" t="str">
        <f t="shared" si="15"/>
        <v>08.165.946/0001-10</v>
      </c>
      <c r="H116" s="21" t="s">
        <v>183</v>
      </c>
      <c r="I116" s="21" t="s">
        <v>158</v>
      </c>
      <c r="J116" s="21" t="s">
        <v>159</v>
      </c>
      <c r="K116" s="21" t="s">
        <v>160</v>
      </c>
      <c r="L116" s="21" t="s">
        <v>161</v>
      </c>
      <c r="M116" s="21">
        <v>3027.51</v>
      </c>
      <c r="N116" s="21">
        <v>9005.15</v>
      </c>
      <c r="O116" s="131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15"/>
        <v>Suape</v>
      </c>
      <c r="B117" s="21" t="str">
        <f t="shared" si="15"/>
        <v>Suape</v>
      </c>
      <c r="C117" s="21">
        <f t="shared" si="15"/>
        <v>0</v>
      </c>
      <c r="D117" s="21" t="str">
        <f t="shared" si="15"/>
        <v>028</v>
      </c>
      <c r="E117" s="21">
        <f t="shared" si="15"/>
        <v>2017</v>
      </c>
      <c r="F117" s="21" t="str">
        <f t="shared" si="15"/>
        <v>LISERVE</v>
      </c>
      <c r="G117" s="21" t="str">
        <f t="shared" si="15"/>
        <v>08.165.946/0001-10</v>
      </c>
      <c r="H117" s="21" t="s">
        <v>184</v>
      </c>
      <c r="I117" s="21" t="s">
        <v>158</v>
      </c>
      <c r="J117" s="21" t="s">
        <v>159</v>
      </c>
      <c r="K117" s="21" t="s">
        <v>160</v>
      </c>
      <c r="L117" s="21" t="s">
        <v>161</v>
      </c>
      <c r="M117" s="21">
        <v>3027.51</v>
      </c>
      <c r="N117" s="21">
        <v>9005.15</v>
      </c>
      <c r="O117" s="131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15"/>
        <v>Suape</v>
      </c>
      <c r="B118" s="21" t="str">
        <f t="shared" si="15"/>
        <v>Suape</v>
      </c>
      <c r="C118" s="21">
        <f t="shared" si="15"/>
        <v>0</v>
      </c>
      <c r="D118" s="21" t="str">
        <f t="shared" si="15"/>
        <v>028</v>
      </c>
      <c r="E118" s="21">
        <f t="shared" si="15"/>
        <v>2017</v>
      </c>
      <c r="F118" s="21" t="str">
        <f t="shared" si="15"/>
        <v>LISERVE</v>
      </c>
      <c r="G118" s="21" t="str">
        <f t="shared" si="15"/>
        <v>08.165.946/0001-10</v>
      </c>
      <c r="H118" s="21" t="s">
        <v>185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9005.15</v>
      </c>
      <c r="O118" s="131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15"/>
        <v>Suape</v>
      </c>
      <c r="B119" s="21" t="str">
        <f t="shared" si="15"/>
        <v>Suape</v>
      </c>
      <c r="C119" s="21">
        <f t="shared" si="15"/>
        <v>0</v>
      </c>
      <c r="D119" s="21" t="str">
        <f t="shared" si="15"/>
        <v>028</v>
      </c>
      <c r="E119" s="21">
        <f t="shared" si="15"/>
        <v>2017</v>
      </c>
      <c r="F119" s="21" t="str">
        <f t="shared" si="15"/>
        <v>LISERVE</v>
      </c>
      <c r="G119" s="21" t="str">
        <f t="shared" si="15"/>
        <v>08.165.946/0001-10</v>
      </c>
      <c r="H119" s="21" t="s">
        <v>186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9005.15</v>
      </c>
      <c r="O119" s="131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15"/>
        <v>Suape</v>
      </c>
      <c r="B120" s="21" t="str">
        <f t="shared" si="15"/>
        <v>Suape</v>
      </c>
      <c r="C120" s="21">
        <f t="shared" si="15"/>
        <v>0</v>
      </c>
      <c r="D120" s="21" t="str">
        <f t="shared" si="15"/>
        <v>028</v>
      </c>
      <c r="E120" s="21">
        <f t="shared" si="15"/>
        <v>2017</v>
      </c>
      <c r="F120" s="21" t="str">
        <f t="shared" si="15"/>
        <v>LISERVE</v>
      </c>
      <c r="G120" s="21" t="str">
        <f t="shared" si="15"/>
        <v>08.165.946/0001-10</v>
      </c>
      <c r="H120" s="21" t="s">
        <v>187</v>
      </c>
      <c r="I120" s="21" t="s">
        <v>158</v>
      </c>
      <c r="J120" s="21" t="s">
        <v>159</v>
      </c>
      <c r="K120" s="21" t="s">
        <v>160</v>
      </c>
      <c r="L120" s="21" t="s">
        <v>161</v>
      </c>
      <c r="M120" s="21">
        <v>3027.51</v>
      </c>
      <c r="N120" s="21">
        <v>9005.15</v>
      </c>
      <c r="O120" s="131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15"/>
        <v>Suape</v>
      </c>
      <c r="B121" s="21" t="str">
        <f t="shared" si="15"/>
        <v>Suape</v>
      </c>
      <c r="C121" s="21">
        <f t="shared" si="15"/>
        <v>0</v>
      </c>
      <c r="D121" s="21" t="str">
        <f t="shared" si="15"/>
        <v>028</v>
      </c>
      <c r="E121" s="21">
        <f t="shared" si="15"/>
        <v>2017</v>
      </c>
      <c r="F121" s="21" t="str">
        <f t="shared" si="15"/>
        <v>LISERVE</v>
      </c>
      <c r="G121" s="21" t="str">
        <f t="shared" si="15"/>
        <v>08.165.946/0001-10</v>
      </c>
      <c r="H121" s="21" t="s">
        <v>188</v>
      </c>
      <c r="I121" s="21" t="s">
        <v>158</v>
      </c>
      <c r="J121" s="21" t="s">
        <v>159</v>
      </c>
      <c r="K121" s="21" t="s">
        <v>189</v>
      </c>
      <c r="L121" s="21" t="s">
        <v>161</v>
      </c>
      <c r="M121" s="21">
        <v>3027.51</v>
      </c>
      <c r="N121" s="21">
        <v>9005.15</v>
      </c>
      <c r="O121" s="131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15"/>
        <v>Suape</v>
      </c>
      <c r="B122" s="21" t="str">
        <f t="shared" si="15"/>
        <v>Suape</v>
      </c>
      <c r="C122" s="21">
        <f t="shared" si="15"/>
        <v>0</v>
      </c>
      <c r="D122" s="21" t="str">
        <f t="shared" si="15"/>
        <v>028</v>
      </c>
      <c r="E122" s="21">
        <f t="shared" si="15"/>
        <v>2017</v>
      </c>
      <c r="F122" s="21" t="str">
        <f t="shared" si="15"/>
        <v>LISERVE</v>
      </c>
      <c r="G122" s="21" t="str">
        <f t="shared" si="15"/>
        <v>08.165.946/0001-10</v>
      </c>
      <c r="H122" s="21" t="s">
        <v>190</v>
      </c>
      <c r="I122" s="21" t="s">
        <v>158</v>
      </c>
      <c r="J122" s="21" t="s">
        <v>159</v>
      </c>
      <c r="K122" s="21" t="s">
        <v>160</v>
      </c>
      <c r="L122" s="21" t="s">
        <v>171</v>
      </c>
      <c r="M122" s="21">
        <v>3027.51</v>
      </c>
      <c r="N122" s="21">
        <v>9005.15</v>
      </c>
      <c r="O122" s="131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15"/>
        <v>Suape</v>
      </c>
      <c r="B123" s="21" t="str">
        <f t="shared" si="15"/>
        <v>Suape</v>
      </c>
      <c r="C123" s="21">
        <f t="shared" si="15"/>
        <v>0</v>
      </c>
      <c r="D123" s="21" t="str">
        <f t="shared" si="15"/>
        <v>028</v>
      </c>
      <c r="E123" s="21">
        <f t="shared" si="15"/>
        <v>2017</v>
      </c>
      <c r="F123" s="21" t="str">
        <f t="shared" si="15"/>
        <v>LISERVE</v>
      </c>
      <c r="G123" s="21" t="str">
        <f t="shared" si="15"/>
        <v>08.165.946/0001-10</v>
      </c>
      <c r="H123" s="21" t="s">
        <v>191</v>
      </c>
      <c r="I123" s="21" t="s">
        <v>158</v>
      </c>
      <c r="J123" s="21" t="s">
        <v>159</v>
      </c>
      <c r="K123" s="21" t="s">
        <v>160</v>
      </c>
      <c r="L123" s="21" t="s">
        <v>161</v>
      </c>
      <c r="M123" s="21">
        <v>3027.51</v>
      </c>
      <c r="N123" s="21">
        <v>9005.15</v>
      </c>
      <c r="O123" s="131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15"/>
        <v>Suape</v>
      </c>
      <c r="B124" s="21" t="str">
        <f t="shared" si="15"/>
        <v>Suape</v>
      </c>
      <c r="C124" s="21">
        <f t="shared" si="15"/>
        <v>0</v>
      </c>
      <c r="D124" s="21" t="str">
        <f t="shared" si="15"/>
        <v>028</v>
      </c>
      <c r="E124" s="21">
        <f t="shared" si="15"/>
        <v>2017</v>
      </c>
      <c r="F124" s="21" t="str">
        <f t="shared" si="15"/>
        <v>LISERVE</v>
      </c>
      <c r="G124" s="21" t="str">
        <f t="shared" si="15"/>
        <v>08.165.946/0001-10</v>
      </c>
      <c r="H124" s="21" t="s">
        <v>192</v>
      </c>
      <c r="I124" s="21" t="s">
        <v>158</v>
      </c>
      <c r="J124" s="21" t="s">
        <v>159</v>
      </c>
      <c r="K124" s="21" t="s">
        <v>160</v>
      </c>
      <c r="L124" s="21" t="s">
        <v>161</v>
      </c>
      <c r="M124" s="21">
        <v>3027.51</v>
      </c>
      <c r="N124" s="21">
        <v>9005.15</v>
      </c>
      <c r="O124" s="131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15"/>
        <v>Suape</v>
      </c>
      <c r="B125" s="21" t="str">
        <f t="shared" si="15"/>
        <v>Suape</v>
      </c>
      <c r="C125" s="21">
        <f t="shared" si="15"/>
        <v>0</v>
      </c>
      <c r="D125" s="21" t="str">
        <f t="shared" si="15"/>
        <v>028</v>
      </c>
      <c r="E125" s="21">
        <f t="shared" si="15"/>
        <v>2017</v>
      </c>
      <c r="F125" s="21" t="str">
        <f t="shared" si="15"/>
        <v>LISERVE</v>
      </c>
      <c r="G125" s="21" t="str">
        <f t="shared" si="15"/>
        <v>08.165.946/0001-10</v>
      </c>
      <c r="H125" s="21" t="s">
        <v>193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31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15"/>
        <v>Suape</v>
      </c>
      <c r="B126" s="21" t="str">
        <f t="shared" si="15"/>
        <v>Suape</v>
      </c>
      <c r="C126" s="21">
        <f t="shared" si="15"/>
        <v>0</v>
      </c>
      <c r="D126" s="21" t="str">
        <f t="shared" si="15"/>
        <v>028</v>
      </c>
      <c r="E126" s="21">
        <f t="shared" si="15"/>
        <v>2017</v>
      </c>
      <c r="F126" s="21" t="str">
        <f t="shared" si="15"/>
        <v>LISERVE</v>
      </c>
      <c r="G126" s="21" t="str">
        <f t="shared" si="15"/>
        <v>08.165.946/0001-10</v>
      </c>
      <c r="H126" s="21" t="s">
        <v>194</v>
      </c>
      <c r="I126" s="21" t="s">
        <v>158</v>
      </c>
      <c r="J126" s="21" t="s">
        <v>159</v>
      </c>
      <c r="K126" s="21" t="s">
        <v>160</v>
      </c>
      <c r="L126" s="21" t="s">
        <v>161</v>
      </c>
      <c r="M126" s="21">
        <v>3027.51</v>
      </c>
      <c r="N126" s="21">
        <v>9005.15</v>
      </c>
      <c r="O126" s="131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si="15"/>
        <v>Suape</v>
      </c>
      <c r="B127" s="21" t="str">
        <f t="shared" si="15"/>
        <v>Suape</v>
      </c>
      <c r="C127" s="21">
        <f t="shared" si="15"/>
        <v>0</v>
      </c>
      <c r="D127" s="21" t="str">
        <f t="shared" si="15"/>
        <v>028</v>
      </c>
      <c r="E127" s="21">
        <f t="shared" si="15"/>
        <v>2017</v>
      </c>
      <c r="F127" s="21" t="str">
        <f t="shared" si="15"/>
        <v>LISERVE</v>
      </c>
      <c r="G127" s="21" t="str">
        <f t="shared" si="15"/>
        <v>08.165.946/0001-10</v>
      </c>
      <c r="H127" s="21" t="s">
        <v>195</v>
      </c>
      <c r="I127" s="21" t="s">
        <v>158</v>
      </c>
      <c r="J127" s="21" t="s">
        <v>196</v>
      </c>
      <c r="K127" s="21" t="s">
        <v>160</v>
      </c>
      <c r="L127" s="21" t="s">
        <v>161</v>
      </c>
      <c r="M127" s="21">
        <v>3942.25</v>
      </c>
      <c r="N127" s="21">
        <v>16452.55</v>
      </c>
      <c r="O127" s="132"/>
      <c r="P127" s="2"/>
      <c r="Q127" s="2"/>
      <c r="R127" s="2"/>
      <c r="S127" s="2"/>
      <c r="T127" s="2"/>
      <c r="U127" s="2"/>
      <c r="V127" s="2"/>
      <c r="W127" s="2"/>
    </row>
    <row r="128" spans="1:23" ht="20.5" thickBot="1">
      <c r="A128" s="21" t="str">
        <f t="shared" ref="A128:G128" si="16">A127</f>
        <v>Suape</v>
      </c>
      <c r="B128" s="21" t="str">
        <f t="shared" si="16"/>
        <v>Suape</v>
      </c>
      <c r="C128" s="21">
        <f t="shared" si="16"/>
        <v>0</v>
      </c>
      <c r="D128" s="21" t="str">
        <f t="shared" si="16"/>
        <v>028</v>
      </c>
      <c r="E128" s="21">
        <f t="shared" si="16"/>
        <v>2017</v>
      </c>
      <c r="F128" s="21" t="str">
        <f t="shared" si="16"/>
        <v>LISERVE</v>
      </c>
      <c r="G128" s="21" t="str">
        <f t="shared" si="16"/>
        <v>08.165.946/0001-10</v>
      </c>
      <c r="H128" s="21" t="s">
        <v>197</v>
      </c>
      <c r="I128" s="21" t="s">
        <v>158</v>
      </c>
      <c r="J128" s="21" t="s">
        <v>196</v>
      </c>
      <c r="K128" s="21" t="s">
        <v>160</v>
      </c>
      <c r="L128" s="21" t="s">
        <v>161</v>
      </c>
      <c r="M128" s="21">
        <v>3942.25</v>
      </c>
      <c r="N128" s="21">
        <v>16452.55</v>
      </c>
      <c r="O128" s="133"/>
      <c r="P128" s="2"/>
      <c r="Q128" s="2"/>
      <c r="R128" s="2"/>
      <c r="S128" s="2"/>
      <c r="T128" s="2"/>
      <c r="U128" s="2"/>
      <c r="V128" s="2"/>
      <c r="W128" s="2"/>
    </row>
    <row r="129" spans="1:23" ht="30">
      <c r="A129" s="7" t="s">
        <v>18</v>
      </c>
      <c r="B129" s="7" t="s">
        <v>18</v>
      </c>
      <c r="C129" s="7" t="s">
        <v>198</v>
      </c>
      <c r="D129" s="7" t="s">
        <v>199</v>
      </c>
      <c r="E129" s="7">
        <v>2021</v>
      </c>
      <c r="F129" s="7" t="s">
        <v>200</v>
      </c>
      <c r="G129" s="7" t="s">
        <v>201</v>
      </c>
      <c r="H129" s="7" t="s">
        <v>202</v>
      </c>
      <c r="I129" s="7" t="s">
        <v>203</v>
      </c>
      <c r="J129" s="7" t="s">
        <v>25</v>
      </c>
      <c r="K129" s="7" t="s">
        <v>204</v>
      </c>
      <c r="L129" s="7" t="s">
        <v>27</v>
      </c>
      <c r="M129" s="7">
        <v>1236.43</v>
      </c>
      <c r="N129" s="7">
        <v>2975.94</v>
      </c>
      <c r="O129" s="143"/>
      <c r="P129" s="2"/>
      <c r="Q129" s="2"/>
      <c r="R129" s="2"/>
      <c r="S129" s="2"/>
      <c r="T129" s="2"/>
      <c r="U129" s="2"/>
      <c r="V129" s="2"/>
      <c r="W129" s="2"/>
    </row>
    <row r="130" spans="1:23" ht="30">
      <c r="A130" s="7" t="str">
        <f t="shared" ref="A130:G130" si="17">A129</f>
        <v>Suape</v>
      </c>
      <c r="B130" s="7" t="str">
        <f t="shared" si="17"/>
        <v>Suape</v>
      </c>
      <c r="C130" s="7" t="str">
        <f t="shared" si="17"/>
        <v>Auxiliares de Apoio à serviço de Campo</v>
      </c>
      <c r="D130" s="7" t="str">
        <f t="shared" si="17"/>
        <v>048</v>
      </c>
      <c r="E130" s="7">
        <f t="shared" si="17"/>
        <v>2021</v>
      </c>
      <c r="F130" s="7" t="str">
        <f t="shared" si="17"/>
        <v>ATIVA SERVIÇOS DE APOIO ADMINISTRATIVO EIRELI</v>
      </c>
      <c r="G130" s="7" t="str">
        <f t="shared" si="17"/>
        <v>22.778.636/0001-00</v>
      </c>
      <c r="H130" s="7" t="s">
        <v>205</v>
      </c>
      <c r="I130" s="7" t="str">
        <f>I129</f>
        <v>SUAPE/DFP</v>
      </c>
      <c r="J130" s="7" t="s">
        <v>25</v>
      </c>
      <c r="K130" s="7" t="s">
        <v>204</v>
      </c>
      <c r="L130" s="7" t="s">
        <v>27</v>
      </c>
      <c r="M130" s="7">
        <v>1236.43</v>
      </c>
      <c r="N130" s="7">
        <v>2975.94</v>
      </c>
      <c r="O130" s="143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tr">
        <f t="shared" ref="A131:G132" si="18">A129</f>
        <v>Suape</v>
      </c>
      <c r="B131" s="7" t="str">
        <f t="shared" si="18"/>
        <v>Suape</v>
      </c>
      <c r="C131" s="7" t="str">
        <f t="shared" si="18"/>
        <v>Auxiliares de Apoio à serviço de Campo</v>
      </c>
      <c r="D131" s="7" t="str">
        <f t="shared" si="18"/>
        <v>048</v>
      </c>
      <c r="E131" s="7">
        <f t="shared" si="18"/>
        <v>2021</v>
      </c>
      <c r="F131" s="7" t="str">
        <f t="shared" si="18"/>
        <v>ATIVA SERVIÇOS DE APOIO ADMINISTRATIVO EIRELI</v>
      </c>
      <c r="G131" s="7" t="str">
        <f t="shared" si="18"/>
        <v>22.778.636/0001-00</v>
      </c>
      <c r="H131" s="7" t="s">
        <v>206</v>
      </c>
      <c r="I131" s="7" t="str">
        <f>I129</f>
        <v>SUAPE/DFP</v>
      </c>
      <c r="J131" s="7" t="s">
        <v>25</v>
      </c>
      <c r="K131" s="7" t="s">
        <v>204</v>
      </c>
      <c r="L131" s="7" t="s">
        <v>27</v>
      </c>
      <c r="M131" s="7">
        <v>1236.43</v>
      </c>
      <c r="N131" s="7">
        <v>2975.94</v>
      </c>
      <c r="O131" s="143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7" t="str">
        <f t="shared" si="18"/>
        <v>Suape</v>
      </c>
      <c r="B132" s="7" t="str">
        <f t="shared" si="18"/>
        <v>Suape</v>
      </c>
      <c r="C132" s="7" t="str">
        <f t="shared" si="18"/>
        <v>Auxiliares de Apoio à serviço de Campo</v>
      </c>
      <c r="D132" s="7" t="str">
        <f t="shared" si="18"/>
        <v>048</v>
      </c>
      <c r="E132" s="7">
        <f t="shared" si="18"/>
        <v>2021</v>
      </c>
      <c r="F132" s="7" t="str">
        <f t="shared" si="18"/>
        <v>ATIVA SERVIÇOS DE APOIO ADMINISTRATIVO EIRELI</v>
      </c>
      <c r="G132" s="7" t="str">
        <f t="shared" si="18"/>
        <v>22.778.636/0001-00</v>
      </c>
      <c r="H132" s="7" t="s">
        <v>207</v>
      </c>
      <c r="I132" s="7" t="str">
        <f>I130</f>
        <v>SUAPE/DFP</v>
      </c>
      <c r="J132" s="7" t="s">
        <v>25</v>
      </c>
      <c r="K132" s="7" t="s">
        <v>204</v>
      </c>
      <c r="L132" s="7" t="s">
        <v>27</v>
      </c>
      <c r="M132" s="7">
        <v>1236.43</v>
      </c>
      <c r="N132" s="7">
        <v>2975.94</v>
      </c>
      <c r="O132" s="143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21" t="s">
        <v>18</v>
      </c>
      <c r="B133" s="21" t="s">
        <v>18</v>
      </c>
      <c r="C133" s="21" t="s">
        <v>208</v>
      </c>
      <c r="D133" s="21" t="s">
        <v>209</v>
      </c>
      <c r="E133" s="21">
        <v>2018</v>
      </c>
      <c r="F133" s="21" t="s">
        <v>210</v>
      </c>
      <c r="G133" s="21" t="s">
        <v>211</v>
      </c>
      <c r="H133" s="21" t="s">
        <v>212</v>
      </c>
      <c r="I133" s="21" t="s">
        <v>692</v>
      </c>
      <c r="J133" s="21" t="s">
        <v>216</v>
      </c>
      <c r="K133" s="21" t="s">
        <v>26</v>
      </c>
      <c r="L133" s="21" t="s">
        <v>217</v>
      </c>
      <c r="M133" s="21">
        <v>2337.65</v>
      </c>
      <c r="N133" s="21">
        <v>4734.1808455555556</v>
      </c>
      <c r="O133" s="144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21" t="str">
        <f t="shared" ref="A134:G145" si="19">A133</f>
        <v>Suape</v>
      </c>
      <c r="B134" s="21" t="str">
        <f t="shared" si="19"/>
        <v>Suape</v>
      </c>
      <c r="C134" s="21" t="str">
        <f t="shared" si="19"/>
        <v>Operação e manutenção de Centro de Prontidão Ambiental</v>
      </c>
      <c r="D134" s="21" t="str">
        <f t="shared" si="19"/>
        <v>023</v>
      </c>
      <c r="E134" s="21">
        <f t="shared" si="19"/>
        <v>2018</v>
      </c>
      <c r="F134" s="21" t="str">
        <f t="shared" si="19"/>
        <v>BRASBUNKER PARTICIPAÇÕES S/A</v>
      </c>
      <c r="G134" s="21" t="str">
        <f t="shared" si="19"/>
        <v>04.931.019/0001-02</v>
      </c>
      <c r="H134" s="21" t="s">
        <v>215</v>
      </c>
      <c r="I134" s="21" t="s">
        <v>692</v>
      </c>
      <c r="J134" s="21" t="s">
        <v>697</v>
      </c>
      <c r="K134" s="21" t="s">
        <v>26</v>
      </c>
      <c r="L134" s="21" t="s">
        <v>27</v>
      </c>
      <c r="M134" s="21">
        <v>9645.4500000000007</v>
      </c>
      <c r="N134" s="21">
        <v>17261.987036666666</v>
      </c>
      <c r="O134" s="144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tr">
        <f t="shared" si="19"/>
        <v>Suape</v>
      </c>
      <c r="B135" s="21" t="str">
        <f t="shared" si="19"/>
        <v>Suape</v>
      </c>
      <c r="C135" s="21" t="str">
        <f t="shared" si="19"/>
        <v>Operação e manutenção de Centro de Prontidão Ambiental</v>
      </c>
      <c r="D135" s="21" t="str">
        <f t="shared" si="19"/>
        <v>023</v>
      </c>
      <c r="E135" s="21">
        <f t="shared" si="19"/>
        <v>2018</v>
      </c>
      <c r="F135" s="21" t="str">
        <f t="shared" si="19"/>
        <v>BRASBUNKER PARTICIPAÇÕES S/A</v>
      </c>
      <c r="G135" s="21" t="str">
        <f t="shared" si="19"/>
        <v>04.931.019/0001-02</v>
      </c>
      <c r="H135" s="21" t="s">
        <v>218</v>
      </c>
      <c r="I135" s="21" t="s">
        <v>692</v>
      </c>
      <c r="J135" s="21" t="s">
        <v>216</v>
      </c>
      <c r="K135" s="21" t="s">
        <v>26</v>
      </c>
      <c r="L135" s="21" t="s">
        <v>217</v>
      </c>
      <c r="M135" s="21">
        <v>2385.92</v>
      </c>
      <c r="N135" s="21">
        <v>4803.0690008888887</v>
      </c>
      <c r="O135" s="144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si="19"/>
        <v>Suape</v>
      </c>
      <c r="B136" s="21" t="str">
        <f t="shared" si="19"/>
        <v>Suape</v>
      </c>
      <c r="C136" s="21" t="str">
        <f t="shared" si="19"/>
        <v>Operação e manutenção de Centro de Prontidão Ambiental</v>
      </c>
      <c r="D136" s="21" t="str">
        <f t="shared" si="19"/>
        <v>023</v>
      </c>
      <c r="E136" s="21">
        <f t="shared" si="19"/>
        <v>2018</v>
      </c>
      <c r="F136" s="21" t="str">
        <f t="shared" si="19"/>
        <v>BRASBUNKER PARTICIPAÇÕES S/A</v>
      </c>
      <c r="G136" s="21" t="str">
        <f t="shared" si="19"/>
        <v>04.931.019/0001-02</v>
      </c>
      <c r="H136" s="21" t="s">
        <v>220</v>
      </c>
      <c r="I136" s="21" t="s">
        <v>692</v>
      </c>
      <c r="J136" s="21" t="s">
        <v>233</v>
      </c>
      <c r="K136" s="21" t="s">
        <v>26</v>
      </c>
      <c r="L136" s="21" t="s">
        <v>27</v>
      </c>
      <c r="M136" s="21">
        <v>2162.9899999999998</v>
      </c>
      <c r="N136" s="21">
        <v>4461.1795028888882</v>
      </c>
      <c r="O136" s="144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19"/>
        <v>Suape</v>
      </c>
      <c r="B137" s="21" t="str">
        <f t="shared" si="19"/>
        <v>Suape</v>
      </c>
      <c r="C137" s="21" t="str">
        <f t="shared" si="19"/>
        <v>Operação e manutenção de Centro de Prontidão Ambiental</v>
      </c>
      <c r="D137" s="21" t="str">
        <f t="shared" si="19"/>
        <v>023</v>
      </c>
      <c r="E137" s="21">
        <f t="shared" si="19"/>
        <v>2018</v>
      </c>
      <c r="F137" s="21" t="str">
        <f t="shared" si="19"/>
        <v>BRASBUNKER PARTICIPAÇÕES S/A</v>
      </c>
      <c r="G137" s="21" t="str">
        <f t="shared" si="19"/>
        <v>04.931.019/0001-02</v>
      </c>
      <c r="H137" s="21" t="s">
        <v>221</v>
      </c>
      <c r="I137" s="21" t="s">
        <v>692</v>
      </c>
      <c r="J137" s="21" t="s">
        <v>216</v>
      </c>
      <c r="K137" s="21" t="s">
        <v>26</v>
      </c>
      <c r="L137" s="21" t="s">
        <v>217</v>
      </c>
      <c r="M137" s="21">
        <v>2180.31</v>
      </c>
      <c r="N137" s="21">
        <v>4488.251432666666</v>
      </c>
      <c r="O137" s="144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19"/>
        <v>Suape</v>
      </c>
      <c r="B138" s="21" t="str">
        <f t="shared" si="19"/>
        <v>Suape</v>
      </c>
      <c r="C138" s="21" t="str">
        <f t="shared" si="19"/>
        <v>Operação e manutenção de Centro de Prontidão Ambiental</v>
      </c>
      <c r="D138" s="21" t="str">
        <f t="shared" si="19"/>
        <v>023</v>
      </c>
      <c r="E138" s="21">
        <f t="shared" si="19"/>
        <v>2018</v>
      </c>
      <c r="F138" s="21" t="str">
        <f t="shared" si="19"/>
        <v>BRASBUNKER PARTICIPAÇÕES S/A</v>
      </c>
      <c r="G138" s="21" t="str">
        <f t="shared" si="19"/>
        <v>04.931.019/0001-02</v>
      </c>
      <c r="H138" s="21" t="s">
        <v>222</v>
      </c>
      <c r="I138" s="21" t="s">
        <v>692</v>
      </c>
      <c r="J138" s="21" t="s">
        <v>698</v>
      </c>
      <c r="K138" s="21" t="s">
        <v>26</v>
      </c>
      <c r="L138" s="21" t="s">
        <v>217</v>
      </c>
      <c r="M138" s="21">
        <v>2409.17</v>
      </c>
      <c r="N138" s="21">
        <v>5197.0797842222228</v>
      </c>
      <c r="O138" s="144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19"/>
        <v>Suape</v>
      </c>
      <c r="B139" s="21" t="str">
        <f t="shared" si="19"/>
        <v>Suape</v>
      </c>
      <c r="C139" s="21" t="str">
        <f t="shared" si="19"/>
        <v>Operação e manutenção de Centro de Prontidão Ambiental</v>
      </c>
      <c r="D139" s="21" t="str">
        <f t="shared" si="19"/>
        <v>023</v>
      </c>
      <c r="E139" s="21">
        <f t="shared" si="19"/>
        <v>2018</v>
      </c>
      <c r="F139" s="21" t="str">
        <f t="shared" si="19"/>
        <v>BRASBUNKER PARTICIPAÇÕES S/A</v>
      </c>
      <c r="G139" s="21" t="str">
        <f t="shared" si="19"/>
        <v>04.931.019/0001-02</v>
      </c>
      <c r="H139" s="21" t="s">
        <v>223</v>
      </c>
      <c r="I139" s="21" t="s">
        <v>692</v>
      </c>
      <c r="J139" s="21" t="s">
        <v>216</v>
      </c>
      <c r="K139" s="21" t="s">
        <v>26</v>
      </c>
      <c r="L139" s="21" t="s">
        <v>217</v>
      </c>
      <c r="M139" s="21">
        <v>2180.31</v>
      </c>
      <c r="N139" s="21">
        <v>4488.251432666666</v>
      </c>
      <c r="O139" s="144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19"/>
        <v>Suape</v>
      </c>
      <c r="B140" s="21" t="str">
        <f t="shared" si="19"/>
        <v>Suape</v>
      </c>
      <c r="C140" s="21" t="str">
        <f t="shared" si="19"/>
        <v>Operação e manutenção de Centro de Prontidão Ambiental</v>
      </c>
      <c r="D140" s="21" t="str">
        <f t="shared" si="19"/>
        <v>023</v>
      </c>
      <c r="E140" s="21">
        <f t="shared" si="19"/>
        <v>2018</v>
      </c>
      <c r="F140" s="21" t="str">
        <f t="shared" si="19"/>
        <v>BRASBUNKER PARTICIPAÇÕES S/A</v>
      </c>
      <c r="G140" s="21" t="str">
        <f t="shared" si="19"/>
        <v>04.931.019/0001-02</v>
      </c>
      <c r="H140" s="21" t="s">
        <v>224</v>
      </c>
      <c r="I140" s="21" t="s">
        <v>692</v>
      </c>
      <c r="J140" s="21" t="s">
        <v>216</v>
      </c>
      <c r="K140" s="21" t="s">
        <v>26</v>
      </c>
      <c r="L140" s="21" t="s">
        <v>217</v>
      </c>
      <c r="M140" s="21">
        <v>2180.31</v>
      </c>
      <c r="N140" s="21">
        <v>4488.251432666666</v>
      </c>
      <c r="O140" s="144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19"/>
        <v>Suape</v>
      </c>
      <c r="B141" s="21" t="str">
        <f t="shared" si="19"/>
        <v>Suape</v>
      </c>
      <c r="C141" s="21" t="str">
        <f t="shared" si="19"/>
        <v>Operação e manutenção de Centro de Prontidão Ambiental</v>
      </c>
      <c r="D141" s="21" t="str">
        <f t="shared" si="19"/>
        <v>023</v>
      </c>
      <c r="E141" s="21">
        <f t="shared" si="19"/>
        <v>2018</v>
      </c>
      <c r="F141" s="21" t="str">
        <f t="shared" si="19"/>
        <v>BRASBUNKER PARTICIPAÇÕES S/A</v>
      </c>
      <c r="G141" s="21" t="str">
        <f t="shared" si="19"/>
        <v>04.931.019/0001-02</v>
      </c>
      <c r="H141" s="21" t="s">
        <v>225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2180.31</v>
      </c>
      <c r="N141" s="21">
        <v>4488.251432666666</v>
      </c>
      <c r="O141" s="144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19"/>
        <v>Suape</v>
      </c>
      <c r="B142" s="21" t="str">
        <f t="shared" si="19"/>
        <v>Suape</v>
      </c>
      <c r="C142" s="21" t="str">
        <f t="shared" si="19"/>
        <v>Operação e manutenção de Centro de Prontidão Ambiental</v>
      </c>
      <c r="D142" s="21" t="str">
        <f t="shared" si="19"/>
        <v>023</v>
      </c>
      <c r="E142" s="21">
        <f t="shared" si="19"/>
        <v>2018</v>
      </c>
      <c r="F142" s="21" t="str">
        <f t="shared" si="19"/>
        <v>BRASBUNKER PARTICIPAÇÕES S/A</v>
      </c>
      <c r="G142" s="21" t="str">
        <f t="shared" si="19"/>
        <v>04.931.019/0001-02</v>
      </c>
      <c r="H142" s="21" t="s">
        <v>226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2180.31</v>
      </c>
      <c r="N142" s="21">
        <v>4488.251432666666</v>
      </c>
      <c r="O142" s="144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19"/>
        <v>Suape</v>
      </c>
      <c r="B143" s="21" t="str">
        <f t="shared" si="19"/>
        <v>Suape</v>
      </c>
      <c r="C143" s="21" t="str">
        <f t="shared" si="19"/>
        <v>Operação e manutenção de Centro de Prontidão Ambiental</v>
      </c>
      <c r="D143" s="21" t="str">
        <f t="shared" si="19"/>
        <v>023</v>
      </c>
      <c r="E143" s="21">
        <f t="shared" si="19"/>
        <v>2018</v>
      </c>
      <c r="F143" s="21" t="str">
        <f t="shared" si="19"/>
        <v>BRASBUNKER PARTICIPAÇÕES S/A</v>
      </c>
      <c r="G143" s="21" t="str">
        <f t="shared" si="19"/>
        <v>04.931.019/0001-02</v>
      </c>
      <c r="H143" s="21" t="s">
        <v>227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2180.31</v>
      </c>
      <c r="N143" s="21">
        <v>4488.251432666666</v>
      </c>
      <c r="O143" s="144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 t="str">
        <f t="shared" si="19"/>
        <v>Suape</v>
      </c>
      <c r="B144" s="21" t="str">
        <f t="shared" si="19"/>
        <v>Suape</v>
      </c>
      <c r="C144" s="21" t="str">
        <f t="shared" si="19"/>
        <v>Operação e manutenção de Centro de Prontidão Ambiental</v>
      </c>
      <c r="D144" s="21" t="str">
        <f t="shared" si="19"/>
        <v>023</v>
      </c>
      <c r="E144" s="21">
        <f t="shared" si="19"/>
        <v>2018</v>
      </c>
      <c r="F144" s="21" t="str">
        <f t="shared" si="19"/>
        <v>BRASBUNKER PARTICIPAÇÕES S/A</v>
      </c>
      <c r="G144" s="21" t="str">
        <f t="shared" si="19"/>
        <v>04.931.019/0001-02</v>
      </c>
      <c r="H144" s="21" t="s">
        <v>228</v>
      </c>
      <c r="I144" s="21" t="s">
        <v>692</v>
      </c>
      <c r="J144" s="21" t="s">
        <v>216</v>
      </c>
      <c r="K144" s="21" t="s">
        <v>26</v>
      </c>
      <c r="L144" s="21" t="s">
        <v>217</v>
      </c>
      <c r="M144" s="21">
        <v>2180.31</v>
      </c>
      <c r="N144" s="21">
        <v>4488.251432666666</v>
      </c>
      <c r="O144" s="144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/>
      <c r="B145" s="21" t="str">
        <f t="shared" si="19"/>
        <v>Suape</v>
      </c>
      <c r="C145" s="21" t="str">
        <f t="shared" si="19"/>
        <v>Operação e manutenção de Centro de Prontidão Ambiental</v>
      </c>
      <c r="D145" s="21" t="str">
        <f t="shared" si="19"/>
        <v>023</v>
      </c>
      <c r="E145" s="21">
        <f t="shared" si="19"/>
        <v>2018</v>
      </c>
      <c r="F145" s="21" t="str">
        <f t="shared" si="19"/>
        <v>BRASBUNKER PARTICIPAÇÕES S/A</v>
      </c>
      <c r="G145" s="21" t="str">
        <f t="shared" si="19"/>
        <v>04.931.019/0001-02</v>
      </c>
      <c r="H145" s="21" t="s">
        <v>229</v>
      </c>
      <c r="I145" s="21" t="s">
        <v>692</v>
      </c>
      <c r="J145" s="21" t="s">
        <v>698</v>
      </c>
      <c r="K145" s="21" t="s">
        <v>26</v>
      </c>
      <c r="L145" s="21" t="s">
        <v>217</v>
      </c>
      <c r="M145" s="21">
        <v>2409.17</v>
      </c>
      <c r="N145" s="21">
        <v>5528.6897842222224</v>
      </c>
      <c r="O145" s="144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 t="str">
        <f t="shared" ref="A146:G146" si="20">A144</f>
        <v>Suape</v>
      </c>
      <c r="B146" s="21" t="str">
        <f t="shared" si="20"/>
        <v>Suape</v>
      </c>
      <c r="C146" s="21" t="str">
        <f t="shared" si="20"/>
        <v>Operação e manutenção de Centro de Prontidão Ambiental</v>
      </c>
      <c r="D146" s="21" t="str">
        <f t="shared" si="20"/>
        <v>023</v>
      </c>
      <c r="E146" s="21">
        <f t="shared" si="20"/>
        <v>2018</v>
      </c>
      <c r="F146" s="21" t="str">
        <f t="shared" si="20"/>
        <v>BRASBUNKER PARTICIPAÇÕES S/A</v>
      </c>
      <c r="G146" s="21" t="str">
        <f t="shared" si="20"/>
        <v>04.931.019/0001-02</v>
      </c>
      <c r="H146" s="21" t="s">
        <v>230</v>
      </c>
      <c r="I146" s="21" t="s">
        <v>692</v>
      </c>
      <c r="J146" s="21" t="s">
        <v>216</v>
      </c>
      <c r="K146" s="21" t="s">
        <v>26</v>
      </c>
      <c r="L146" s="21" t="s">
        <v>217</v>
      </c>
      <c r="M146" s="21">
        <v>2180.31</v>
      </c>
      <c r="N146" s="21">
        <v>4489.251432666666</v>
      </c>
      <c r="O146" s="144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 t="str">
        <f t="shared" ref="A147:G149" si="21">A146</f>
        <v>Suape</v>
      </c>
      <c r="B147" s="21" t="str">
        <f t="shared" si="21"/>
        <v>Suape</v>
      </c>
      <c r="C147" s="21" t="str">
        <f t="shared" si="21"/>
        <v>Operação e manutenção de Centro de Prontidão Ambiental</v>
      </c>
      <c r="D147" s="21" t="str">
        <f t="shared" si="21"/>
        <v>023</v>
      </c>
      <c r="E147" s="21">
        <f t="shared" si="21"/>
        <v>2018</v>
      </c>
      <c r="F147" s="21" t="str">
        <f t="shared" si="21"/>
        <v>BRASBUNKER PARTICIPAÇÕES S/A</v>
      </c>
      <c r="G147" s="21" t="str">
        <f t="shared" si="21"/>
        <v>04.931.019/0001-02</v>
      </c>
      <c r="H147" s="21" t="s">
        <v>231</v>
      </c>
      <c r="I147" s="21" t="s">
        <v>692</v>
      </c>
      <c r="J147" s="21" t="s">
        <v>216</v>
      </c>
      <c r="K147" s="21" t="s">
        <v>26</v>
      </c>
      <c r="L147" s="21" t="s">
        <v>217</v>
      </c>
      <c r="M147" s="21">
        <v>2180.31</v>
      </c>
      <c r="N147" s="21">
        <v>4488.251432666666</v>
      </c>
      <c r="O147" s="144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si="21"/>
        <v>Suape</v>
      </c>
      <c r="B148" s="21" t="str">
        <f t="shared" si="21"/>
        <v>Suape</v>
      </c>
      <c r="C148" s="21" t="str">
        <f t="shared" si="21"/>
        <v>Operação e manutenção de Centro de Prontidão Ambiental</v>
      </c>
      <c r="D148" s="21" t="str">
        <f t="shared" si="21"/>
        <v>023</v>
      </c>
      <c r="E148" s="21">
        <f t="shared" si="21"/>
        <v>2018</v>
      </c>
      <c r="F148" s="21" t="str">
        <f t="shared" si="21"/>
        <v>BRASBUNKER PARTICIPAÇÕES S/A</v>
      </c>
      <c r="G148" s="21" t="str">
        <f t="shared" si="21"/>
        <v>04.931.019/0001-02</v>
      </c>
      <c r="H148" s="21" t="s">
        <v>232</v>
      </c>
      <c r="I148" s="21" t="s">
        <v>692</v>
      </c>
      <c r="J148" s="21" t="s">
        <v>216</v>
      </c>
      <c r="K148" s="21" t="s">
        <v>26</v>
      </c>
      <c r="L148" s="21" t="s">
        <v>217</v>
      </c>
      <c r="M148" s="21">
        <v>2180.31</v>
      </c>
      <c r="N148" s="21">
        <v>4489.251432666666</v>
      </c>
      <c r="O148" s="144"/>
      <c r="P148" s="2"/>
      <c r="Q148" s="2"/>
      <c r="R148" s="2"/>
      <c r="S148" s="2"/>
      <c r="T148" s="2"/>
      <c r="U148" s="2"/>
      <c r="V148" s="2"/>
      <c r="W148" s="2"/>
    </row>
    <row r="149" spans="1:23" ht="30">
      <c r="A149" s="21" t="str">
        <f t="shared" si="21"/>
        <v>Suape</v>
      </c>
      <c r="B149" s="21" t="str">
        <f t="shared" si="21"/>
        <v>Suape</v>
      </c>
      <c r="C149" s="21" t="str">
        <f t="shared" si="21"/>
        <v>Operação e manutenção de Centro de Prontidão Ambiental</v>
      </c>
      <c r="D149" s="21" t="str">
        <f t="shared" si="21"/>
        <v>023</v>
      </c>
      <c r="E149" s="21">
        <f t="shared" si="21"/>
        <v>2018</v>
      </c>
      <c r="F149" s="21" t="str">
        <f t="shared" si="21"/>
        <v>BRASBUNKER PARTICIPAÇÕES S/A</v>
      </c>
      <c r="G149" s="21" t="str">
        <f t="shared" si="21"/>
        <v>04.931.019/0001-02</v>
      </c>
      <c r="H149" s="21" t="s">
        <v>715</v>
      </c>
      <c r="I149" s="21" t="s">
        <v>692</v>
      </c>
      <c r="J149" s="21" t="s">
        <v>698</v>
      </c>
      <c r="K149" s="21" t="s">
        <v>26</v>
      </c>
      <c r="L149" s="21" t="s">
        <v>217</v>
      </c>
      <c r="M149" s="21">
        <v>2409.17</v>
      </c>
      <c r="N149" s="21">
        <v>5197.0797842222228</v>
      </c>
      <c r="O149" s="144"/>
      <c r="P149" s="2"/>
      <c r="Q149" s="2"/>
      <c r="R149" s="2"/>
      <c r="S149" s="2"/>
      <c r="T149" s="2"/>
      <c r="U149" s="2"/>
      <c r="V149" s="2"/>
      <c r="W149" s="2"/>
    </row>
    <row r="150" spans="1:23" ht="90">
      <c r="A150" s="29" t="str">
        <f>A148</f>
        <v>Suape</v>
      </c>
      <c r="B150" s="29" t="str">
        <f>B148</f>
        <v>Suape</v>
      </c>
      <c r="C150" s="29" t="s">
        <v>234</v>
      </c>
      <c r="D150" s="29" t="s">
        <v>235</v>
      </c>
      <c r="E150" s="29">
        <v>2020</v>
      </c>
      <c r="F150" s="29" t="s">
        <v>236</v>
      </c>
      <c r="G150" s="29" t="s">
        <v>237</v>
      </c>
      <c r="H150" s="29" t="s">
        <v>238</v>
      </c>
      <c r="I150" s="29" t="s">
        <v>239</v>
      </c>
      <c r="J150" s="29" t="s">
        <v>240</v>
      </c>
      <c r="K150" s="29" t="s">
        <v>241</v>
      </c>
      <c r="L150" s="29" t="s">
        <v>27</v>
      </c>
      <c r="M150" s="29">
        <v>1780.87</v>
      </c>
      <c r="N150" s="29">
        <v>4716.63</v>
      </c>
      <c r="O150" s="145"/>
      <c r="P150" s="2"/>
      <c r="Q150" s="2"/>
      <c r="R150" s="2"/>
      <c r="S150" s="2"/>
      <c r="T150" s="2"/>
      <c r="U150" s="2"/>
      <c r="V150" s="2"/>
      <c r="W150" s="2"/>
    </row>
    <row r="151" spans="1:23" ht="90">
      <c r="A151" s="7" t="str">
        <f t="shared" ref="A151:G165" si="22">A150</f>
        <v>Suape</v>
      </c>
      <c r="B151" s="7" t="str">
        <f t="shared" si="22"/>
        <v>Suape</v>
      </c>
      <c r="C151" s="7" t="str">
        <f t="shared" si="22"/>
        <v>SERVIÇO DE PONTIDÃO PARA ATENDIMENTO A VÍTIMAS DE ACIDENTES E MAL SUBTO, NA ÁREA PORTUÁRIA DE SUAPE, COM AMBULÂNCIA E EQUIPE, COMPOSTA POR CONDUTOR E TÉCNICO  24H.</v>
      </c>
      <c r="D151" s="7" t="str">
        <f t="shared" si="22"/>
        <v>046</v>
      </c>
      <c r="E151" s="7">
        <f t="shared" si="22"/>
        <v>2020</v>
      </c>
      <c r="F151" s="7" t="str">
        <f t="shared" si="22"/>
        <v>MED MAIS SOLUÇÕES EM SERVIÇOS ESPECIAIS EIRELI</v>
      </c>
      <c r="G151" s="7" t="str">
        <f t="shared" si="22"/>
        <v>09.557.452/0001-43</v>
      </c>
      <c r="H151" s="7" t="s">
        <v>242</v>
      </c>
      <c r="I151" s="7" t="str">
        <f t="shared" ref="I151:I157" si="23">I150</f>
        <v xml:space="preserve"> SUAPE/DMS</v>
      </c>
      <c r="J151" s="7" t="s">
        <v>243</v>
      </c>
      <c r="K151" s="7" t="s">
        <v>241</v>
      </c>
      <c r="L151" s="7" t="s">
        <v>27</v>
      </c>
      <c r="M151" s="7">
        <v>3317.09</v>
      </c>
      <c r="N151" s="7">
        <v>5084.5</v>
      </c>
      <c r="O151" s="145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7" t="str">
        <f t="shared" si="22"/>
        <v>Suape</v>
      </c>
      <c r="B152" s="7" t="str">
        <f t="shared" si="22"/>
        <v>Suape</v>
      </c>
      <c r="C152" s="7" t="str">
        <f t="shared" si="22"/>
        <v>SERVIÇO DE PONTIDÃO PARA ATENDIMENTO A VÍTIMAS DE ACIDENTES E MAL SUBTO, NA ÁREA PORTUÁRIA DE SUAPE, COM AMBULÂNCIA E EQUIPE, COMPOSTA POR CONDUTOR E TÉCNICO  24H.</v>
      </c>
      <c r="D152" s="7" t="str">
        <f t="shared" si="22"/>
        <v>046</v>
      </c>
      <c r="E152" s="7">
        <f t="shared" si="22"/>
        <v>2020</v>
      </c>
      <c r="F152" s="7" t="str">
        <f t="shared" si="22"/>
        <v>MED MAIS SOLUÇÕES EM SERVIÇOS ESPECIAIS EIRELI</v>
      </c>
      <c r="G152" s="7" t="str">
        <f t="shared" si="22"/>
        <v>09.557.452/0001-43</v>
      </c>
      <c r="H152" s="7" t="s">
        <v>244</v>
      </c>
      <c r="I152" s="7" t="str">
        <f t="shared" si="23"/>
        <v xml:space="preserve"> SUAPE/DMS</v>
      </c>
      <c r="J152" s="7" t="s">
        <v>243</v>
      </c>
      <c r="K152" s="7" t="s">
        <v>241</v>
      </c>
      <c r="L152" s="7" t="s">
        <v>245</v>
      </c>
      <c r="M152" s="7">
        <v>2130.87</v>
      </c>
      <c r="N152" s="7">
        <v>5084.5</v>
      </c>
      <c r="O152" s="146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si="22"/>
        <v>Suape</v>
      </c>
      <c r="B153" s="7" t="str">
        <f t="shared" si="22"/>
        <v>Suape</v>
      </c>
      <c r="C153" s="7" t="str">
        <f t="shared" si="22"/>
        <v>SERVIÇO DE PONTIDÃO PARA ATENDIMENTO A VÍTIMAS DE ACIDENTES E MAL SUBTO, NA ÁREA PORTUÁRIA DE SUAPE, COM AMBULÂNCIA E EQUIPE, COMPOSTA POR CONDUTOR E TÉCNICO  24H.</v>
      </c>
      <c r="D153" s="7" t="str">
        <f t="shared" si="22"/>
        <v>046</v>
      </c>
      <c r="E153" s="7">
        <f t="shared" si="22"/>
        <v>2020</v>
      </c>
      <c r="F153" s="7" t="str">
        <f t="shared" si="22"/>
        <v>MED MAIS SOLUÇÕES EM SERVIÇOS ESPECIAIS EIRELI</v>
      </c>
      <c r="G153" s="7" t="str">
        <f t="shared" si="22"/>
        <v>09.557.452/0001-43</v>
      </c>
      <c r="H153" s="7" t="s">
        <v>246</v>
      </c>
      <c r="I153" s="7" t="str">
        <f t="shared" si="23"/>
        <v xml:space="preserve"> SUAPE/DMS</v>
      </c>
      <c r="J153" s="7" t="s">
        <v>240</v>
      </c>
      <c r="K153" s="7" t="s">
        <v>241</v>
      </c>
      <c r="L153" s="7" t="s">
        <v>27</v>
      </c>
      <c r="M153" s="7">
        <v>1982.96</v>
      </c>
      <c r="N153" s="7">
        <v>5294.01</v>
      </c>
      <c r="O153" s="145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22"/>
        <v>Suape</v>
      </c>
      <c r="B154" s="7" t="str">
        <f t="shared" si="22"/>
        <v>Suape</v>
      </c>
      <c r="C154" s="7" t="str">
        <f t="shared" si="22"/>
        <v>SERVIÇO DE PONTIDÃO PARA ATENDIMENTO A VÍTIMAS DE ACIDENTES E MAL SUBTO, NA ÁREA PORTUÁRIA DE SUAPE, COM AMBULÂNCIA E EQUIPE, COMPOSTA POR CONDUTOR E TÉCNICO  24H.</v>
      </c>
      <c r="D154" s="7" t="str">
        <f t="shared" si="22"/>
        <v>046</v>
      </c>
      <c r="E154" s="7">
        <f t="shared" si="22"/>
        <v>2020</v>
      </c>
      <c r="F154" s="7" t="str">
        <f t="shared" si="22"/>
        <v>MED MAIS SOLUÇÕES EM SERVIÇOS ESPECIAIS EIRELI</v>
      </c>
      <c r="G154" s="7" t="str">
        <f t="shared" si="22"/>
        <v>09.557.452/0001-43</v>
      </c>
      <c r="H154" s="7" t="s">
        <v>247</v>
      </c>
      <c r="I154" s="7" t="str">
        <f t="shared" si="23"/>
        <v xml:space="preserve"> SUAPE/DMS</v>
      </c>
      <c r="J154" s="7" t="s">
        <v>243</v>
      </c>
      <c r="K154" s="7" t="s">
        <v>241</v>
      </c>
      <c r="L154" s="7" t="s">
        <v>27</v>
      </c>
      <c r="M154" s="7">
        <v>2500.96</v>
      </c>
      <c r="N154" s="7">
        <v>4716.63</v>
      </c>
      <c r="O154" s="145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22"/>
        <v>Suape</v>
      </c>
      <c r="B155" s="7" t="str">
        <f t="shared" si="22"/>
        <v>Suape</v>
      </c>
      <c r="C155" s="7" t="str">
        <f t="shared" si="22"/>
        <v>SERVIÇO DE PONTIDÃO PARA ATENDIMENTO A VÍTIMAS DE ACIDENTES E MAL SUBTO, NA ÁREA PORTUÁRIA DE SUAPE, COM AMBULÂNCIA E EQUIPE, COMPOSTA POR CONDUTOR E TÉCNICO  24H.</v>
      </c>
      <c r="D155" s="7" t="str">
        <f t="shared" si="22"/>
        <v>046</v>
      </c>
      <c r="E155" s="7">
        <f t="shared" si="22"/>
        <v>2020</v>
      </c>
      <c r="F155" s="7" t="str">
        <f t="shared" si="22"/>
        <v>MED MAIS SOLUÇÕES EM SERVIÇOS ESPECIAIS EIRELI</v>
      </c>
      <c r="G155" s="7" t="str">
        <f t="shared" si="22"/>
        <v>09.557.452/0001-43</v>
      </c>
      <c r="H155" s="7" t="s">
        <v>248</v>
      </c>
      <c r="I155" s="7" t="str">
        <f t="shared" si="23"/>
        <v xml:space="preserve"> SUAPE/DMS</v>
      </c>
      <c r="J155" s="7" t="s">
        <v>240</v>
      </c>
      <c r="K155" s="7" t="s">
        <v>241</v>
      </c>
      <c r="L155" s="7" t="s">
        <v>245</v>
      </c>
      <c r="M155" s="7">
        <v>609.08000000000004</v>
      </c>
      <c r="N155" s="7">
        <v>5084.5</v>
      </c>
      <c r="O155" s="145"/>
      <c r="P155" s="2"/>
      <c r="Q155" s="2"/>
      <c r="R155" s="2"/>
      <c r="S155" s="2"/>
      <c r="T155" s="2"/>
      <c r="U155" s="2"/>
      <c r="V155" s="2"/>
      <c r="W155" s="2"/>
    </row>
    <row r="156" spans="1:23" ht="90">
      <c r="A156" s="7" t="str">
        <f t="shared" si="22"/>
        <v>Suape</v>
      </c>
      <c r="B156" s="7" t="str">
        <f t="shared" si="22"/>
        <v>Suape</v>
      </c>
      <c r="C156" s="7" t="str">
        <f t="shared" si="22"/>
        <v>SERVIÇO DE PONTIDÃO PARA ATENDIMENTO A VÍTIMAS DE ACIDENTES E MAL SUBTO, NA ÁREA PORTUÁRIA DE SUAPE, COM AMBULÂNCIA E EQUIPE, COMPOSTA POR CONDUTOR E TÉCNICO  24H.</v>
      </c>
      <c r="D156" s="7" t="str">
        <f t="shared" si="22"/>
        <v>046</v>
      </c>
      <c r="E156" s="7">
        <f t="shared" si="22"/>
        <v>2020</v>
      </c>
      <c r="F156" s="7" t="str">
        <f t="shared" si="22"/>
        <v>MED MAIS SOLUÇÕES EM SERVIÇOS ESPECIAIS EIRELI</v>
      </c>
      <c r="G156" s="7" t="str">
        <f t="shared" si="22"/>
        <v>09.557.452/0001-43</v>
      </c>
      <c r="H156" s="7" t="s">
        <v>249</v>
      </c>
      <c r="I156" s="7" t="str">
        <f t="shared" si="23"/>
        <v xml:space="preserve"> SUAPE/DMS</v>
      </c>
      <c r="J156" s="7" t="s">
        <v>240</v>
      </c>
      <c r="K156" s="7" t="s">
        <v>241</v>
      </c>
      <c r="L156" s="7" t="s">
        <v>245</v>
      </c>
      <c r="M156" s="7">
        <v>1855.34</v>
      </c>
      <c r="N156" s="7">
        <v>5084.5</v>
      </c>
      <c r="O156" s="147"/>
      <c r="P156" s="2"/>
      <c r="Q156" s="2"/>
      <c r="R156" s="2"/>
      <c r="S156" s="2"/>
      <c r="T156" s="2"/>
      <c r="U156" s="2"/>
      <c r="V156" s="2"/>
      <c r="W156" s="2"/>
    </row>
    <row r="157" spans="1:23" ht="90.5" thickBot="1">
      <c r="A157" s="7" t="str">
        <f t="shared" si="22"/>
        <v>Suape</v>
      </c>
      <c r="B157" s="7" t="str">
        <f t="shared" si="22"/>
        <v>Suape</v>
      </c>
      <c r="C157" s="7" t="str">
        <f t="shared" si="22"/>
        <v>SERVIÇO DE PONTIDÃO PARA ATENDIMENTO A VÍTIMAS DE ACIDENTES E MAL SUBTO, NA ÁREA PORTUÁRIA DE SUAPE, COM AMBULÂNCIA E EQUIPE, COMPOSTA POR CONDUTOR E TÉCNICO  24H.</v>
      </c>
      <c r="D157" s="7" t="str">
        <f t="shared" si="22"/>
        <v>046</v>
      </c>
      <c r="E157" s="7">
        <f t="shared" si="22"/>
        <v>2020</v>
      </c>
      <c r="F157" s="7" t="str">
        <f t="shared" si="22"/>
        <v>MED MAIS SOLUÇÕES EM SERVIÇOS ESPECIAIS EIRELI</v>
      </c>
      <c r="G157" s="7" t="str">
        <f t="shared" si="22"/>
        <v>09.557.452/0001-43</v>
      </c>
      <c r="H157" s="7" t="s">
        <v>250</v>
      </c>
      <c r="I157" s="7" t="str">
        <f t="shared" si="23"/>
        <v xml:space="preserve"> SUAPE/DMS</v>
      </c>
      <c r="J157" s="7" t="s">
        <v>243</v>
      </c>
      <c r="K157" s="7" t="s">
        <v>241</v>
      </c>
      <c r="L157" s="7" t="s">
        <v>245</v>
      </c>
      <c r="M157" s="7">
        <v>3280.25</v>
      </c>
      <c r="N157" s="7">
        <v>5738.08</v>
      </c>
      <c r="O157" s="148"/>
      <c r="P157" s="2"/>
      <c r="Q157" s="2"/>
      <c r="R157" s="2"/>
      <c r="S157" s="2"/>
      <c r="T157" s="2"/>
      <c r="U157" s="2"/>
      <c r="V157" s="2"/>
      <c r="W157" s="2"/>
    </row>
    <row r="158" spans="1:23" ht="60">
      <c r="A158" s="21" t="str">
        <f t="shared" si="22"/>
        <v>Suape</v>
      </c>
      <c r="B158" s="21" t="str">
        <f t="shared" si="22"/>
        <v>Suape</v>
      </c>
      <c r="C158" s="21" t="s">
        <v>251</v>
      </c>
      <c r="D158" s="21" t="s">
        <v>252</v>
      </c>
      <c r="E158" s="21">
        <v>2019</v>
      </c>
      <c r="F158" s="21" t="s">
        <v>210</v>
      </c>
      <c r="G158" s="21" t="s">
        <v>211</v>
      </c>
      <c r="H158" s="21" t="s">
        <v>253</v>
      </c>
      <c r="I158" s="21" t="s">
        <v>692</v>
      </c>
      <c r="J158" s="21" t="s">
        <v>685</v>
      </c>
      <c r="K158" s="21" t="s">
        <v>26</v>
      </c>
      <c r="L158" s="21" t="s">
        <v>27</v>
      </c>
      <c r="M158" s="21">
        <v>4596.38</v>
      </c>
      <c r="N158" s="21">
        <v>8264.6762235555507</v>
      </c>
      <c r="O158" s="149"/>
      <c r="P158" s="2"/>
      <c r="Q158" s="2"/>
      <c r="R158" s="2"/>
      <c r="S158" s="2"/>
      <c r="T158" s="2"/>
      <c r="U158" s="2"/>
      <c r="V158" s="2"/>
      <c r="W158" s="2"/>
    </row>
    <row r="159" spans="1:23" ht="60">
      <c r="A159" s="21" t="str">
        <f t="shared" si="22"/>
        <v>Suape</v>
      </c>
      <c r="B159" s="21" t="str">
        <f t="shared" si="22"/>
        <v>Suape</v>
      </c>
      <c r="C159" s="21" t="str">
        <f t="shared" si="22"/>
        <v>Prontidão dedicado a primeira resposta em cenários emergencias e atividades proativas/preventivas em terra.</v>
      </c>
      <c r="D159" s="21" t="str">
        <f t="shared" si="22"/>
        <v>088</v>
      </c>
      <c r="E159" s="21">
        <f t="shared" si="22"/>
        <v>2019</v>
      </c>
      <c r="F159" s="21" t="str">
        <f t="shared" si="22"/>
        <v>BRASBUNKER PARTICIPAÇÕES S/A</v>
      </c>
      <c r="G159" s="21" t="str">
        <f t="shared" si="22"/>
        <v>04.931.019/0001-02</v>
      </c>
      <c r="H159" s="21" t="s">
        <v>255</v>
      </c>
      <c r="I159" s="21" t="s">
        <v>692</v>
      </c>
      <c r="J159" s="21" t="s">
        <v>216</v>
      </c>
      <c r="K159" s="21" t="s">
        <v>257</v>
      </c>
      <c r="L159" s="21" t="s">
        <v>258</v>
      </c>
      <c r="M159" s="21">
        <v>2180.31</v>
      </c>
      <c r="N159" s="21">
        <v>4488.2514326666696</v>
      </c>
      <c r="O159" s="149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22"/>
        <v>Suape</v>
      </c>
      <c r="B160" s="21" t="str">
        <f t="shared" si="22"/>
        <v>Suape</v>
      </c>
      <c r="C160" s="21" t="str">
        <f t="shared" si="22"/>
        <v>Prontidão dedicado a primeira resposta em cenários emergencias e atividades proativas/preventivas em terra.</v>
      </c>
      <c r="D160" s="21" t="str">
        <f t="shared" si="22"/>
        <v>088</v>
      </c>
      <c r="E160" s="21">
        <f t="shared" si="22"/>
        <v>2019</v>
      </c>
      <c r="F160" s="21" t="str">
        <f t="shared" si="22"/>
        <v>BRASBUNKER PARTICIPAÇÕES S/A</v>
      </c>
      <c r="G160" s="21" t="str">
        <f t="shared" si="22"/>
        <v>04.931.019/0001-02</v>
      </c>
      <c r="H160" s="21" t="s">
        <v>259</v>
      </c>
      <c r="I160" s="21" t="s">
        <v>692</v>
      </c>
      <c r="J160" s="21" t="s">
        <v>216</v>
      </c>
      <c r="K160" s="21" t="s">
        <v>257</v>
      </c>
      <c r="L160" s="21" t="s">
        <v>258</v>
      </c>
      <c r="M160" s="21">
        <v>2180.31</v>
      </c>
      <c r="N160" s="21">
        <v>4488.2514326666696</v>
      </c>
      <c r="O160" s="149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22"/>
        <v>Suape</v>
      </c>
      <c r="B161" s="21" t="str">
        <f t="shared" si="22"/>
        <v>Suape</v>
      </c>
      <c r="C161" s="21" t="str">
        <f t="shared" si="22"/>
        <v>Prontidão dedicado a primeira resposta em cenários emergencias e atividades proativas/preventivas em terra.</v>
      </c>
      <c r="D161" s="21" t="str">
        <f t="shared" si="22"/>
        <v>088</v>
      </c>
      <c r="E161" s="21">
        <f t="shared" si="22"/>
        <v>2019</v>
      </c>
      <c r="F161" s="21" t="str">
        <f t="shared" si="22"/>
        <v>BRASBUNKER PARTICIPAÇÕES S/A</v>
      </c>
      <c r="G161" s="21" t="str">
        <f t="shared" si="22"/>
        <v>04.931.019/0001-02</v>
      </c>
      <c r="H161" s="21" t="s">
        <v>260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2180.31</v>
      </c>
      <c r="N161" s="21">
        <v>4488.2514326666696</v>
      </c>
      <c r="O161" s="149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22"/>
        <v>Suape</v>
      </c>
      <c r="B162" s="21" t="str">
        <f t="shared" si="22"/>
        <v>Suape</v>
      </c>
      <c r="C162" s="21" t="str">
        <f t="shared" si="22"/>
        <v>Prontidão dedicado a primeira resposta em cenários emergencias e atividades proativas/preventivas em terra.</v>
      </c>
      <c r="D162" s="21" t="str">
        <f t="shared" si="22"/>
        <v>088</v>
      </c>
      <c r="E162" s="21">
        <f t="shared" si="22"/>
        <v>2019</v>
      </c>
      <c r="F162" s="21" t="str">
        <f t="shared" si="22"/>
        <v>BRASBUNKER PARTICIPAÇÕES S/A</v>
      </c>
      <c r="G162" s="21" t="str">
        <f t="shared" si="22"/>
        <v>04.931.019/0001-02</v>
      </c>
      <c r="H162" s="21" t="s">
        <v>261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2180.31</v>
      </c>
      <c r="N162" s="21">
        <v>4488.2514326666696</v>
      </c>
      <c r="O162" s="149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22"/>
        <v>Suape</v>
      </c>
      <c r="B163" s="21" t="str">
        <f t="shared" si="22"/>
        <v>Suape</v>
      </c>
      <c r="C163" s="21" t="str">
        <f t="shared" si="22"/>
        <v>Prontidão dedicado a primeira resposta em cenários emergencias e atividades proativas/preventivas em terra.</v>
      </c>
      <c r="D163" s="21" t="str">
        <f t="shared" si="22"/>
        <v>088</v>
      </c>
      <c r="E163" s="21">
        <f t="shared" si="22"/>
        <v>2019</v>
      </c>
      <c r="F163" s="21" t="str">
        <f t="shared" si="22"/>
        <v>BRASBUNKER PARTICIPAÇÕES S/A</v>
      </c>
      <c r="G163" s="21" t="str">
        <f t="shared" si="22"/>
        <v>04.931.019/0001-02</v>
      </c>
      <c r="H163" s="21" t="s">
        <v>262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2180.31</v>
      </c>
      <c r="N163" s="21">
        <v>4488.2514326666696</v>
      </c>
      <c r="O163" s="149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22"/>
        <v>Suape</v>
      </c>
      <c r="B164" s="21" t="str">
        <f t="shared" si="22"/>
        <v>Suape</v>
      </c>
      <c r="C164" s="21" t="str">
        <f t="shared" si="22"/>
        <v>Prontidão dedicado a primeira resposta em cenários emergencias e atividades proativas/preventivas em terra.</v>
      </c>
      <c r="D164" s="21" t="str">
        <f t="shared" si="22"/>
        <v>088</v>
      </c>
      <c r="E164" s="21">
        <f t="shared" si="22"/>
        <v>2019</v>
      </c>
      <c r="F164" s="21" t="str">
        <f t="shared" si="22"/>
        <v>BRASBUNKER PARTICIPAÇÕES S/A</v>
      </c>
      <c r="G164" s="21" t="str">
        <f t="shared" si="22"/>
        <v>04.931.019/0001-02</v>
      </c>
      <c r="H164" s="21" t="s">
        <v>263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2180.31</v>
      </c>
      <c r="N164" s="21">
        <v>4488.2514326666696</v>
      </c>
      <c r="O164" s="149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si="22"/>
        <v>Suape</v>
      </c>
      <c r="B165" s="21" t="str">
        <f t="shared" si="22"/>
        <v>Suape</v>
      </c>
      <c r="C165" s="21" t="str">
        <f t="shared" si="22"/>
        <v>Prontidão dedicado a primeira resposta em cenários emergencias e atividades proativas/preventivas em terra.</v>
      </c>
      <c r="D165" s="21" t="str">
        <f t="shared" si="22"/>
        <v>088</v>
      </c>
      <c r="E165" s="21">
        <f t="shared" si="22"/>
        <v>2019</v>
      </c>
      <c r="F165" s="21" t="str">
        <f t="shared" si="22"/>
        <v>BRASBUNKER PARTICIPAÇÕES S/A</v>
      </c>
      <c r="G165" s="21" t="str">
        <f t="shared" si="22"/>
        <v>04.931.019/0001-02</v>
      </c>
      <c r="H165" s="21" t="s">
        <v>264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2180.31</v>
      </c>
      <c r="N165" s="21">
        <v>4488.2514326666696</v>
      </c>
      <c r="O165" s="149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ref="A166:G167" si="24">A164</f>
        <v>Suape</v>
      </c>
      <c r="B166" s="21" t="str">
        <f t="shared" si="24"/>
        <v>Suape</v>
      </c>
      <c r="C166" s="21" t="str">
        <f t="shared" si="24"/>
        <v>Prontidão dedicado a primeira resposta em cenários emergencias e atividades proativas/preventivas em terra.</v>
      </c>
      <c r="D166" s="21" t="str">
        <f t="shared" si="24"/>
        <v>088</v>
      </c>
      <c r="E166" s="21">
        <f t="shared" si="24"/>
        <v>2019</v>
      </c>
      <c r="F166" s="21" t="str">
        <f t="shared" si="24"/>
        <v>BRASBUNKER PARTICIPAÇÕES S/A</v>
      </c>
      <c r="G166" s="21" t="str">
        <f t="shared" si="24"/>
        <v>04.931.019/0001-02</v>
      </c>
      <c r="H166" s="21" t="s">
        <v>265</v>
      </c>
      <c r="I166" s="21" t="s">
        <v>692</v>
      </c>
      <c r="J166" s="21" t="s">
        <v>216</v>
      </c>
      <c r="K166" s="21" t="s">
        <v>257</v>
      </c>
      <c r="L166" s="21" t="s">
        <v>258</v>
      </c>
      <c r="M166" s="21">
        <v>2180.31</v>
      </c>
      <c r="N166" s="21">
        <v>4479.6914326666702</v>
      </c>
      <c r="O166" s="149"/>
      <c r="P166" s="2"/>
      <c r="Q166" s="2"/>
      <c r="R166" s="2"/>
      <c r="S166" s="2"/>
      <c r="T166" s="2"/>
      <c r="U166" s="2"/>
      <c r="V166" s="2"/>
      <c r="W166" s="2"/>
    </row>
    <row r="167" spans="1:23" ht="60">
      <c r="A167" s="21" t="str">
        <f t="shared" si="24"/>
        <v>Suape</v>
      </c>
      <c r="B167" s="21" t="str">
        <f t="shared" si="24"/>
        <v>Suape</v>
      </c>
      <c r="C167" s="21" t="str">
        <f t="shared" si="24"/>
        <v>Prontidão dedicado a primeira resposta em cenários emergencias e atividades proativas/preventivas em terra.</v>
      </c>
      <c r="D167" s="21" t="str">
        <f t="shared" si="24"/>
        <v>088</v>
      </c>
      <c r="E167" s="21">
        <f t="shared" si="24"/>
        <v>2019</v>
      </c>
      <c r="F167" s="21" t="str">
        <f t="shared" si="24"/>
        <v>BRASBUNKER PARTICIPAÇÕES S/A</v>
      </c>
      <c r="G167" s="21" t="str">
        <f t="shared" si="24"/>
        <v>04.931.019/0001-02</v>
      </c>
      <c r="H167" s="21" t="s">
        <v>266</v>
      </c>
      <c r="I167" s="21" t="s">
        <v>692</v>
      </c>
      <c r="J167" s="21" t="s">
        <v>216</v>
      </c>
      <c r="K167" s="21" t="s">
        <v>257</v>
      </c>
      <c r="L167" s="21" t="s">
        <v>258</v>
      </c>
      <c r="M167" s="21">
        <v>2180.31</v>
      </c>
      <c r="N167" s="21">
        <v>4488.2514326666696</v>
      </c>
      <c r="O167" s="149"/>
      <c r="P167" s="2"/>
      <c r="Q167" s="2"/>
      <c r="R167" s="2"/>
      <c r="S167" s="2"/>
      <c r="T167" s="2"/>
      <c r="U167" s="2"/>
      <c r="V167" s="2"/>
      <c r="W167" s="2"/>
    </row>
    <row r="168" spans="1:23" ht="30">
      <c r="A168" s="7" t="str">
        <f t="shared" ref="A168:C183" si="25">A167</f>
        <v>Suape</v>
      </c>
      <c r="B168" s="7" t="str">
        <f t="shared" si="25"/>
        <v>Suape</v>
      </c>
      <c r="C168" s="7" t="s">
        <v>268</v>
      </c>
      <c r="D168" s="7" t="s">
        <v>269</v>
      </c>
      <c r="E168" s="7">
        <v>2021</v>
      </c>
      <c r="F168" s="7" t="s">
        <v>270</v>
      </c>
      <c r="G168" s="7" t="s">
        <v>271</v>
      </c>
      <c r="H168" s="7" t="s">
        <v>272</v>
      </c>
      <c r="I168" s="7" t="s">
        <v>692</v>
      </c>
      <c r="J168" s="7" t="s">
        <v>273</v>
      </c>
      <c r="K168" s="7" t="s">
        <v>258</v>
      </c>
      <c r="L168" s="7" t="s">
        <v>274</v>
      </c>
      <c r="M168" s="7">
        <v>1865.07</v>
      </c>
      <c r="N168" s="7">
        <v>4567.55</v>
      </c>
      <c r="O168" s="150"/>
      <c r="P168" s="2"/>
      <c r="Q168" s="2"/>
      <c r="R168" s="2"/>
      <c r="S168" s="2"/>
      <c r="T168" s="2"/>
      <c r="U168" s="2"/>
      <c r="V168" s="2"/>
      <c r="W168" s="2"/>
    </row>
    <row r="169" spans="1:23" ht="30">
      <c r="A169" s="7" t="str">
        <f t="shared" si="25"/>
        <v>Suape</v>
      </c>
      <c r="B169" s="7" t="str">
        <f t="shared" si="25"/>
        <v>Suape</v>
      </c>
      <c r="C169" s="7" t="str">
        <f t="shared" si="25"/>
        <v>PRESTAÇÃO DE SERVIÇO CONTINUADO DE VIGILÂNCIA ARMADA</v>
      </c>
      <c r="D169" s="7" t="s">
        <v>269</v>
      </c>
      <c r="E169" s="7">
        <v>2021</v>
      </c>
      <c r="F169" s="7" t="s">
        <v>270</v>
      </c>
      <c r="G169" s="7" t="str">
        <f t="shared" ref="G169:G232" si="26">G168</f>
        <v>15.195.617/0001-87</v>
      </c>
      <c r="H169" s="7" t="s">
        <v>275</v>
      </c>
      <c r="I169" s="7" t="str">
        <f t="shared" ref="I169:I232" si="27">I168</f>
        <v>DPGE/SCGE</v>
      </c>
      <c r="J169" s="7" t="s">
        <v>273</v>
      </c>
      <c r="K169" s="7" t="s">
        <v>258</v>
      </c>
      <c r="L169" s="7" t="s">
        <v>274</v>
      </c>
      <c r="M169" s="7">
        <v>1865.07</v>
      </c>
      <c r="N169" s="7">
        <v>4567.55</v>
      </c>
      <c r="O169" s="150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str">
        <f t="shared" si="25"/>
        <v>Suape</v>
      </c>
      <c r="B170" s="7" t="str">
        <f t="shared" si="25"/>
        <v>Suape</v>
      </c>
      <c r="C170" s="7" t="str">
        <f t="shared" si="25"/>
        <v>PRESTAÇÃO DE SERVIÇO CONTINUADO DE VIGILÂNCIA ARMADA</v>
      </c>
      <c r="D170" s="7" t="s">
        <v>269</v>
      </c>
      <c r="E170" s="7">
        <v>2021</v>
      </c>
      <c r="F170" s="7" t="s">
        <v>270</v>
      </c>
      <c r="G170" s="7" t="str">
        <f t="shared" si="26"/>
        <v>15.195.617/0001-87</v>
      </c>
      <c r="H170" s="7" t="s">
        <v>277</v>
      </c>
      <c r="I170" s="7" t="str">
        <f t="shared" si="27"/>
        <v>DPGE/SCGE</v>
      </c>
      <c r="J170" s="7" t="s">
        <v>273</v>
      </c>
      <c r="K170" s="7" t="s">
        <v>258</v>
      </c>
      <c r="L170" s="7" t="s">
        <v>278</v>
      </c>
      <c r="M170" s="7">
        <v>2069.0700000000002</v>
      </c>
      <c r="N170" s="7">
        <v>4941.18</v>
      </c>
      <c r="O170" s="15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str">
        <f t="shared" si="25"/>
        <v>Suape</v>
      </c>
      <c r="B171" s="7" t="str">
        <f t="shared" si="25"/>
        <v>Suape</v>
      </c>
      <c r="C171" s="7" t="str">
        <f t="shared" si="25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si="26"/>
        <v>15.195.617/0001-87</v>
      </c>
      <c r="H171" s="7" t="s">
        <v>280</v>
      </c>
      <c r="I171" s="7" t="str">
        <f t="shared" si="27"/>
        <v>DPGE/SCGE</v>
      </c>
      <c r="J171" s="7" t="s">
        <v>273</v>
      </c>
      <c r="K171" s="7" t="s">
        <v>258</v>
      </c>
      <c r="L171" s="7" t="s">
        <v>278</v>
      </c>
      <c r="M171" s="7">
        <v>2069.0700000000002</v>
      </c>
      <c r="N171" s="7">
        <v>4941.18</v>
      </c>
      <c r="O171" s="15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str">
        <f t="shared" si="25"/>
        <v>Suape</v>
      </c>
      <c r="B172" s="7" t="str">
        <f t="shared" si="25"/>
        <v>Suape</v>
      </c>
      <c r="C172" s="7" t="str">
        <f t="shared" si="25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26"/>
        <v>15.195.617/0001-87</v>
      </c>
      <c r="H172" s="7" t="s">
        <v>282</v>
      </c>
      <c r="I172" s="7" t="str">
        <f t="shared" si="27"/>
        <v>DPGE/SCGE</v>
      </c>
      <c r="J172" s="7" t="s">
        <v>273</v>
      </c>
      <c r="K172" s="7" t="s">
        <v>258</v>
      </c>
      <c r="L172" s="7" t="s">
        <v>278</v>
      </c>
      <c r="M172" s="7">
        <v>2069.0700000000002</v>
      </c>
      <c r="N172" s="7">
        <v>4941.18</v>
      </c>
      <c r="O172" s="150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str">
        <f t="shared" si="25"/>
        <v>Suape</v>
      </c>
      <c r="B173" s="7" t="str">
        <f t="shared" si="25"/>
        <v>Suape</v>
      </c>
      <c r="C173" s="7" t="str">
        <f t="shared" si="25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26"/>
        <v>15.195.617/0001-87</v>
      </c>
      <c r="H173" s="7" t="s">
        <v>284</v>
      </c>
      <c r="I173" s="7" t="str">
        <f t="shared" si="27"/>
        <v>DPGE/SCGE</v>
      </c>
      <c r="J173" s="7" t="s">
        <v>273</v>
      </c>
      <c r="K173" s="7" t="s">
        <v>258</v>
      </c>
      <c r="L173" s="7" t="s">
        <v>274</v>
      </c>
      <c r="M173" s="7">
        <v>1865.07</v>
      </c>
      <c r="N173" s="7">
        <v>4567.55</v>
      </c>
      <c r="O173" s="151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str">
        <f t="shared" si="25"/>
        <v>Suape</v>
      </c>
      <c r="B174" s="7" t="str">
        <f t="shared" si="25"/>
        <v>Suape</v>
      </c>
      <c r="C174" s="7" t="str">
        <f t="shared" si="25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26"/>
        <v>15.195.617/0001-87</v>
      </c>
      <c r="H174" s="7" t="s">
        <v>286</v>
      </c>
      <c r="I174" s="7" t="str">
        <f t="shared" si="27"/>
        <v>DPGE/SCGE</v>
      </c>
      <c r="J174" s="7" t="s">
        <v>273</v>
      </c>
      <c r="K174" s="7" t="s">
        <v>258</v>
      </c>
      <c r="L174" s="7" t="s">
        <v>274</v>
      </c>
      <c r="M174" s="7">
        <v>1865.07</v>
      </c>
      <c r="N174" s="7">
        <v>4567.55</v>
      </c>
      <c r="O174" s="15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str">
        <f t="shared" si="25"/>
        <v>Suape</v>
      </c>
      <c r="B175" s="7" t="str">
        <f t="shared" si="25"/>
        <v>Suape</v>
      </c>
      <c r="C175" s="7" t="str">
        <f t="shared" si="25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26"/>
        <v>15.195.617/0001-87</v>
      </c>
      <c r="H175" s="7" t="s">
        <v>288</v>
      </c>
      <c r="I175" s="7" t="str">
        <f t="shared" si="27"/>
        <v>DPGE/SCGE</v>
      </c>
      <c r="J175" s="7" t="s">
        <v>273</v>
      </c>
      <c r="K175" s="7" t="s">
        <v>258</v>
      </c>
      <c r="L175" s="7" t="s">
        <v>278</v>
      </c>
      <c r="M175" s="7">
        <v>1865.07</v>
      </c>
      <c r="N175" s="7">
        <v>4567.55</v>
      </c>
      <c r="O175" s="15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str">
        <f t="shared" si="25"/>
        <v>Suape</v>
      </c>
      <c r="B176" s="7" t="str">
        <f t="shared" si="25"/>
        <v>Suape</v>
      </c>
      <c r="C176" s="7" t="str">
        <f t="shared" si="25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26"/>
        <v>15.195.617/0001-87</v>
      </c>
      <c r="H176" s="7" t="s">
        <v>290</v>
      </c>
      <c r="I176" s="7" t="str">
        <f t="shared" si="27"/>
        <v>DPGE/SCGE</v>
      </c>
      <c r="J176" s="7" t="s">
        <v>273</v>
      </c>
      <c r="K176" s="7" t="s">
        <v>258</v>
      </c>
      <c r="L176" s="7" t="s">
        <v>274</v>
      </c>
      <c r="M176" s="7">
        <v>2069.0700000000002</v>
      </c>
      <c r="N176" s="7">
        <v>4941.18</v>
      </c>
      <c r="O176" s="150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str">
        <f t="shared" si="25"/>
        <v>Suape</v>
      </c>
      <c r="B177" s="7" t="str">
        <f t="shared" si="25"/>
        <v>Suape</v>
      </c>
      <c r="C177" s="7" t="str">
        <f t="shared" si="25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26"/>
        <v>15.195.617/0001-87</v>
      </c>
      <c r="H177" s="7" t="s">
        <v>292</v>
      </c>
      <c r="I177" s="7" t="str">
        <f t="shared" si="27"/>
        <v>DPGE/SCGE</v>
      </c>
      <c r="J177" s="7" t="s">
        <v>273</v>
      </c>
      <c r="K177" s="7" t="s">
        <v>258</v>
      </c>
      <c r="L177" s="7" t="s">
        <v>278</v>
      </c>
      <c r="M177" s="7">
        <v>1865.07</v>
      </c>
      <c r="N177" s="7">
        <v>4567.55</v>
      </c>
      <c r="O177" s="151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str">
        <f t="shared" si="25"/>
        <v>Suape</v>
      </c>
      <c r="B178" s="7" t="str">
        <f t="shared" si="25"/>
        <v>Suape</v>
      </c>
      <c r="C178" s="7" t="str">
        <f t="shared" si="25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26"/>
        <v>15.195.617/0001-87</v>
      </c>
      <c r="H178" s="7" t="s">
        <v>294</v>
      </c>
      <c r="I178" s="7" t="str">
        <f t="shared" si="27"/>
        <v>DPGE/SCGE</v>
      </c>
      <c r="J178" s="7" t="s">
        <v>273</v>
      </c>
      <c r="K178" s="7" t="s">
        <v>258</v>
      </c>
      <c r="L178" s="7" t="s">
        <v>278</v>
      </c>
      <c r="M178" s="7">
        <v>1865.07</v>
      </c>
      <c r="N178" s="7">
        <v>4567.55</v>
      </c>
      <c r="O178" s="141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str">
        <f t="shared" si="25"/>
        <v>Suape</v>
      </c>
      <c r="B179" s="7" t="str">
        <f t="shared" si="25"/>
        <v>Suape</v>
      </c>
      <c r="C179" s="7" t="str">
        <f t="shared" si="25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26"/>
        <v>15.195.617/0001-87</v>
      </c>
      <c r="H179" s="7" t="s">
        <v>296</v>
      </c>
      <c r="I179" s="7" t="str">
        <f t="shared" si="27"/>
        <v>DPGE/SCGE</v>
      </c>
      <c r="J179" s="7" t="s">
        <v>273</v>
      </c>
      <c r="K179" s="7" t="s">
        <v>258</v>
      </c>
      <c r="L179" s="7" t="s">
        <v>274</v>
      </c>
      <c r="M179" s="7">
        <v>1865.07</v>
      </c>
      <c r="N179" s="7">
        <v>4567.55</v>
      </c>
      <c r="O179" s="142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str">
        <f t="shared" si="25"/>
        <v>Suape</v>
      </c>
      <c r="B180" s="7" t="str">
        <f t="shared" si="25"/>
        <v>Suape</v>
      </c>
      <c r="C180" s="7" t="str">
        <f t="shared" si="25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26"/>
        <v>15.195.617/0001-87</v>
      </c>
      <c r="H180" s="7" t="s">
        <v>298</v>
      </c>
      <c r="I180" s="7" t="str">
        <f t="shared" si="27"/>
        <v>DPGE/SCGE</v>
      </c>
      <c r="J180" s="7" t="s">
        <v>273</v>
      </c>
      <c r="K180" s="7" t="s">
        <v>258</v>
      </c>
      <c r="L180" s="7" t="s">
        <v>274</v>
      </c>
      <c r="M180" s="7">
        <v>2069.0700000000002</v>
      </c>
      <c r="N180" s="7">
        <v>4941.18</v>
      </c>
      <c r="O180" s="142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str">
        <f t="shared" si="25"/>
        <v>Suape</v>
      </c>
      <c r="B181" s="7" t="str">
        <f t="shared" si="25"/>
        <v>Suape</v>
      </c>
      <c r="C181" s="7" t="str">
        <f t="shared" si="25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26"/>
        <v>15.195.617/0001-87</v>
      </c>
      <c r="H181" s="7" t="s">
        <v>300</v>
      </c>
      <c r="I181" s="7" t="str">
        <f t="shared" si="27"/>
        <v>DPGE/SCGE</v>
      </c>
      <c r="J181" s="7" t="s">
        <v>273</v>
      </c>
      <c r="K181" s="7" t="s">
        <v>258</v>
      </c>
      <c r="L181" s="7" t="s">
        <v>278</v>
      </c>
      <c r="M181" s="7">
        <v>2069.0700000000002</v>
      </c>
      <c r="N181" s="7">
        <v>4941.18</v>
      </c>
      <c r="O181" s="141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str">
        <f t="shared" si="25"/>
        <v>Suape</v>
      </c>
      <c r="B182" s="7" t="str">
        <f t="shared" si="25"/>
        <v>Suape</v>
      </c>
      <c r="C182" s="7" t="str">
        <f t="shared" si="25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26"/>
        <v>15.195.617/0001-87</v>
      </c>
      <c r="H182" s="7" t="s">
        <v>302</v>
      </c>
      <c r="I182" s="7" t="str">
        <f t="shared" si="27"/>
        <v>DPGE/SCGE</v>
      </c>
      <c r="J182" s="7" t="s">
        <v>273</v>
      </c>
      <c r="K182" s="7" t="s">
        <v>258</v>
      </c>
      <c r="L182" s="7" t="s">
        <v>278</v>
      </c>
      <c r="M182" s="7">
        <v>2069.0700000000002</v>
      </c>
      <c r="N182" s="7">
        <v>4941.18</v>
      </c>
      <c r="O182" s="141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str">
        <f t="shared" si="25"/>
        <v>Suape</v>
      </c>
      <c r="B183" s="7" t="str">
        <f t="shared" si="25"/>
        <v>Suape</v>
      </c>
      <c r="C183" s="7" t="str">
        <f t="shared" si="25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26"/>
        <v>15.195.617/0001-87</v>
      </c>
      <c r="H183" s="7" t="s">
        <v>304</v>
      </c>
      <c r="I183" s="7" t="str">
        <f t="shared" si="27"/>
        <v>DPGE/SCGE</v>
      </c>
      <c r="J183" s="7" t="s">
        <v>273</v>
      </c>
      <c r="K183" s="7" t="s">
        <v>258</v>
      </c>
      <c r="L183" s="7" t="s">
        <v>278</v>
      </c>
      <c r="M183" s="7">
        <v>1865.07</v>
      </c>
      <c r="N183" s="7">
        <v>4567.55</v>
      </c>
      <c r="O183" s="141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str">
        <f t="shared" ref="A184:C199" si="28">A183</f>
        <v>Suape</v>
      </c>
      <c r="B184" s="7" t="str">
        <f t="shared" si="28"/>
        <v>Suape</v>
      </c>
      <c r="C184" s="7" t="str">
        <f t="shared" si="28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26"/>
        <v>15.195.617/0001-87</v>
      </c>
      <c r="H184" s="7" t="s">
        <v>306</v>
      </c>
      <c r="I184" s="7" t="str">
        <f t="shared" si="27"/>
        <v>DPGE/SCGE</v>
      </c>
      <c r="J184" s="7" t="s">
        <v>273</v>
      </c>
      <c r="K184" s="7" t="s">
        <v>258</v>
      </c>
      <c r="L184" s="7" t="s">
        <v>278</v>
      </c>
      <c r="M184" s="7">
        <v>1865.07</v>
      </c>
      <c r="N184" s="7">
        <v>4567.55</v>
      </c>
      <c r="O184" s="141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str">
        <f t="shared" si="28"/>
        <v>Suape</v>
      </c>
      <c r="B185" s="7" t="str">
        <f t="shared" si="28"/>
        <v>Suape</v>
      </c>
      <c r="C185" s="7" t="str">
        <f t="shared" si="28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26"/>
        <v>15.195.617/0001-87</v>
      </c>
      <c r="H185" s="7" t="s">
        <v>308</v>
      </c>
      <c r="I185" s="7" t="str">
        <f t="shared" si="27"/>
        <v>DPGE/SCGE</v>
      </c>
      <c r="J185" s="7" t="s">
        <v>273</v>
      </c>
      <c r="K185" s="7" t="s">
        <v>258</v>
      </c>
      <c r="L185" s="7" t="s">
        <v>278</v>
      </c>
      <c r="M185" s="7">
        <v>2069.0700000000002</v>
      </c>
      <c r="N185" s="7">
        <v>4941.18</v>
      </c>
      <c r="O185" s="141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str">
        <f t="shared" si="28"/>
        <v>Suape</v>
      </c>
      <c r="B186" s="7" t="str">
        <f t="shared" si="28"/>
        <v>Suape</v>
      </c>
      <c r="C186" s="7" t="str">
        <f t="shared" si="28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26"/>
        <v>15.195.617/0001-87</v>
      </c>
      <c r="H186" s="7" t="s">
        <v>310</v>
      </c>
      <c r="I186" s="7" t="str">
        <f t="shared" si="27"/>
        <v>DPGE/SCGE</v>
      </c>
      <c r="J186" s="7" t="s">
        <v>273</v>
      </c>
      <c r="K186" s="7" t="s">
        <v>258</v>
      </c>
      <c r="L186" s="7" t="s">
        <v>274</v>
      </c>
      <c r="M186" s="7">
        <v>2069.0700000000002</v>
      </c>
      <c r="N186" s="7">
        <v>4941.18</v>
      </c>
      <c r="O186" s="141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str">
        <f t="shared" si="28"/>
        <v>Suape</v>
      </c>
      <c r="B187" s="7" t="str">
        <f t="shared" si="28"/>
        <v>Suape</v>
      </c>
      <c r="C187" s="7" t="str">
        <f t="shared" si="28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26"/>
        <v>15.195.617/0001-87</v>
      </c>
      <c r="H187" s="7" t="s">
        <v>312</v>
      </c>
      <c r="I187" s="7" t="str">
        <f t="shared" si="27"/>
        <v>DPGE/SCGE</v>
      </c>
      <c r="J187" s="7" t="s">
        <v>273</v>
      </c>
      <c r="K187" s="7" t="s">
        <v>258</v>
      </c>
      <c r="L187" s="7" t="s">
        <v>278</v>
      </c>
      <c r="M187" s="7">
        <v>2069.0700000000002</v>
      </c>
      <c r="N187" s="7">
        <v>4941.18</v>
      </c>
      <c r="O187" s="141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str">
        <f t="shared" si="28"/>
        <v>Suape</v>
      </c>
      <c r="B188" s="7" t="str">
        <f t="shared" si="28"/>
        <v>Suape</v>
      </c>
      <c r="C188" s="7" t="str">
        <f t="shared" si="28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26"/>
        <v>15.195.617/0001-87</v>
      </c>
      <c r="H188" s="7" t="s">
        <v>314</v>
      </c>
      <c r="I188" s="7" t="str">
        <f t="shared" si="27"/>
        <v>DPGE/SCGE</v>
      </c>
      <c r="J188" s="7" t="s">
        <v>273</v>
      </c>
      <c r="K188" s="7" t="s">
        <v>258</v>
      </c>
      <c r="L188" s="7" t="s">
        <v>278</v>
      </c>
      <c r="M188" s="7">
        <v>2069.0700000000002</v>
      </c>
      <c r="N188" s="7">
        <v>4941.18</v>
      </c>
      <c r="O188" s="141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str">
        <f t="shared" si="28"/>
        <v>Suape</v>
      </c>
      <c r="B189" s="7" t="str">
        <f t="shared" si="28"/>
        <v>Suape</v>
      </c>
      <c r="C189" s="7" t="str">
        <f t="shared" si="28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26"/>
        <v>15.195.617/0001-87</v>
      </c>
      <c r="H189" s="7" t="s">
        <v>316</v>
      </c>
      <c r="I189" s="7" t="str">
        <f t="shared" si="27"/>
        <v>DPGE/SCGE</v>
      </c>
      <c r="J189" s="7" t="s">
        <v>273</v>
      </c>
      <c r="K189" s="7" t="s">
        <v>258</v>
      </c>
      <c r="L189" s="7" t="s">
        <v>274</v>
      </c>
      <c r="M189" s="7">
        <v>1865.07</v>
      </c>
      <c r="N189" s="7">
        <v>4567.55</v>
      </c>
      <c r="O189" s="141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str">
        <f t="shared" si="28"/>
        <v>Suape</v>
      </c>
      <c r="B190" s="7" t="str">
        <f t="shared" si="28"/>
        <v>Suape</v>
      </c>
      <c r="C190" s="7" t="str">
        <f t="shared" si="28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26"/>
        <v>15.195.617/0001-87</v>
      </c>
      <c r="H190" s="7" t="s">
        <v>318</v>
      </c>
      <c r="I190" s="7" t="str">
        <f t="shared" si="27"/>
        <v>DPGE/SCGE</v>
      </c>
      <c r="J190" s="7" t="s">
        <v>273</v>
      </c>
      <c r="K190" s="7" t="s">
        <v>258</v>
      </c>
      <c r="L190" s="7" t="s">
        <v>278</v>
      </c>
      <c r="M190" s="7">
        <v>2069.0700000000002</v>
      </c>
      <c r="N190" s="7">
        <v>4941.18</v>
      </c>
      <c r="O190" s="141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str">
        <f t="shared" si="28"/>
        <v>Suape</v>
      </c>
      <c r="B191" s="7" t="str">
        <f t="shared" si="28"/>
        <v>Suape</v>
      </c>
      <c r="C191" s="7" t="str">
        <f t="shared" si="28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26"/>
        <v>15.195.617/0001-87</v>
      </c>
      <c r="H191" s="7" t="s">
        <v>320</v>
      </c>
      <c r="I191" s="7" t="str">
        <f t="shared" si="27"/>
        <v>DPGE/SCGE</v>
      </c>
      <c r="J191" s="7" t="s">
        <v>273</v>
      </c>
      <c r="K191" s="7" t="s">
        <v>258</v>
      </c>
      <c r="L191" s="7" t="s">
        <v>274</v>
      </c>
      <c r="M191" s="7">
        <v>1865.07</v>
      </c>
      <c r="N191" s="7">
        <v>4567.55</v>
      </c>
      <c r="O191" s="141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str">
        <f t="shared" si="28"/>
        <v>Suape</v>
      </c>
      <c r="B192" s="7" t="str">
        <f t="shared" si="28"/>
        <v>Suape</v>
      </c>
      <c r="C192" s="7" t="str">
        <f t="shared" si="28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26"/>
        <v>15.195.617/0001-87</v>
      </c>
      <c r="H192" s="7" t="s">
        <v>322</v>
      </c>
      <c r="I192" s="7" t="str">
        <f t="shared" si="27"/>
        <v>DPGE/SCGE</v>
      </c>
      <c r="J192" s="7" t="s">
        <v>273</v>
      </c>
      <c r="K192" s="7" t="s">
        <v>258</v>
      </c>
      <c r="L192" s="7" t="s">
        <v>274</v>
      </c>
      <c r="M192" s="7">
        <v>2069.0700000000002</v>
      </c>
      <c r="N192" s="7">
        <v>4941.18</v>
      </c>
      <c r="O192" s="141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str">
        <f t="shared" si="28"/>
        <v>Suape</v>
      </c>
      <c r="B193" s="7" t="str">
        <f t="shared" si="28"/>
        <v>Suape</v>
      </c>
      <c r="C193" s="7" t="str">
        <f t="shared" si="28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26"/>
        <v>15.195.617/0001-87</v>
      </c>
      <c r="H193" s="7" t="s">
        <v>324</v>
      </c>
      <c r="I193" s="7" t="str">
        <f t="shared" si="27"/>
        <v>DPGE/SCGE</v>
      </c>
      <c r="J193" s="7" t="s">
        <v>273</v>
      </c>
      <c r="K193" s="7" t="s">
        <v>258</v>
      </c>
      <c r="L193" s="7" t="s">
        <v>278</v>
      </c>
      <c r="M193" s="7">
        <v>1865.07</v>
      </c>
      <c r="N193" s="7">
        <v>4567.55</v>
      </c>
      <c r="O193" s="141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str">
        <f t="shared" si="28"/>
        <v>Suape</v>
      </c>
      <c r="B194" s="7" t="str">
        <f t="shared" si="28"/>
        <v>Suape</v>
      </c>
      <c r="C194" s="7" t="str">
        <f t="shared" si="28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26"/>
        <v>15.195.617/0001-87</v>
      </c>
      <c r="H194" s="7" t="s">
        <v>326</v>
      </c>
      <c r="I194" s="7" t="str">
        <f t="shared" si="27"/>
        <v>DPGE/SCGE</v>
      </c>
      <c r="J194" s="7" t="s">
        <v>273</v>
      </c>
      <c r="K194" s="7" t="s">
        <v>258</v>
      </c>
      <c r="L194" s="7" t="s">
        <v>278</v>
      </c>
      <c r="M194" s="7">
        <v>1865.07</v>
      </c>
      <c r="N194" s="7">
        <v>4567.55</v>
      </c>
      <c r="O194" s="141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str">
        <f t="shared" si="28"/>
        <v>Suape</v>
      </c>
      <c r="B195" s="7" t="str">
        <f t="shared" si="28"/>
        <v>Suape</v>
      </c>
      <c r="C195" s="7" t="str">
        <f t="shared" si="28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26"/>
        <v>15.195.617/0001-87</v>
      </c>
      <c r="H195" s="7" t="s">
        <v>328</v>
      </c>
      <c r="I195" s="7" t="str">
        <f t="shared" si="27"/>
        <v>DPGE/SCGE</v>
      </c>
      <c r="J195" s="7" t="s">
        <v>273</v>
      </c>
      <c r="K195" s="7" t="s">
        <v>258</v>
      </c>
      <c r="L195" s="7" t="s">
        <v>274</v>
      </c>
      <c r="M195" s="7">
        <v>2069.0700000000002</v>
      </c>
      <c r="N195" s="7">
        <v>4941.18</v>
      </c>
      <c r="O195" s="141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str">
        <f t="shared" si="28"/>
        <v>Suape</v>
      </c>
      <c r="B196" s="7" t="str">
        <f t="shared" si="28"/>
        <v>Suape</v>
      </c>
      <c r="C196" s="7" t="str">
        <f t="shared" si="28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26"/>
        <v>15.195.617/0001-87</v>
      </c>
      <c r="H196" s="7" t="s">
        <v>330</v>
      </c>
      <c r="I196" s="7" t="str">
        <f t="shared" si="27"/>
        <v>DPGE/SCGE</v>
      </c>
      <c r="J196" s="7" t="s">
        <v>273</v>
      </c>
      <c r="K196" s="7" t="s">
        <v>258</v>
      </c>
      <c r="L196" s="7" t="s">
        <v>278</v>
      </c>
      <c r="M196" s="7">
        <v>1865.07</v>
      </c>
      <c r="N196" s="7">
        <v>4567.55</v>
      </c>
      <c r="O196" s="141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str">
        <f t="shared" si="28"/>
        <v>Suape</v>
      </c>
      <c r="B197" s="7" t="str">
        <f t="shared" si="28"/>
        <v>Suape</v>
      </c>
      <c r="C197" s="7" t="str">
        <f t="shared" si="28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26"/>
        <v>15.195.617/0001-87</v>
      </c>
      <c r="H197" s="7" t="s">
        <v>332</v>
      </c>
      <c r="I197" s="7" t="str">
        <f t="shared" si="27"/>
        <v>DPGE/SCGE</v>
      </c>
      <c r="J197" s="7" t="s">
        <v>273</v>
      </c>
      <c r="K197" s="7" t="s">
        <v>258</v>
      </c>
      <c r="L197" s="7" t="s">
        <v>274</v>
      </c>
      <c r="M197" s="7">
        <v>2069.0700000000002</v>
      </c>
      <c r="N197" s="7">
        <v>4941.18</v>
      </c>
      <c r="O197" s="141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str">
        <f t="shared" si="28"/>
        <v>Suape</v>
      </c>
      <c r="B198" s="7" t="str">
        <f t="shared" si="28"/>
        <v>Suape</v>
      </c>
      <c r="C198" s="7" t="str">
        <f t="shared" si="28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26"/>
        <v>15.195.617/0001-87</v>
      </c>
      <c r="H198" s="7" t="s">
        <v>334</v>
      </c>
      <c r="I198" s="7" t="str">
        <f t="shared" si="27"/>
        <v>DPGE/SCGE</v>
      </c>
      <c r="J198" s="7" t="s">
        <v>273</v>
      </c>
      <c r="K198" s="7" t="s">
        <v>258</v>
      </c>
      <c r="L198" s="7" t="s">
        <v>278</v>
      </c>
      <c r="M198" s="7">
        <v>1865.07</v>
      </c>
      <c r="N198" s="7">
        <v>4567.55</v>
      </c>
      <c r="O198" s="141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str">
        <f t="shared" si="28"/>
        <v>Suape</v>
      </c>
      <c r="B199" s="7" t="str">
        <f t="shared" si="28"/>
        <v>Suape</v>
      </c>
      <c r="C199" s="7" t="str">
        <f t="shared" si="28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26"/>
        <v>15.195.617/0001-87</v>
      </c>
      <c r="H199" s="7" t="s">
        <v>336</v>
      </c>
      <c r="I199" s="7" t="str">
        <f t="shared" si="27"/>
        <v>DPGE/SCGE</v>
      </c>
      <c r="J199" s="7" t="s">
        <v>273</v>
      </c>
      <c r="K199" s="7" t="s">
        <v>258</v>
      </c>
      <c r="L199" s="7" t="s">
        <v>278</v>
      </c>
      <c r="M199" s="7">
        <v>2069.0700000000002</v>
      </c>
      <c r="N199" s="7">
        <v>4941.18</v>
      </c>
      <c r="O199" s="141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str">
        <f t="shared" ref="A200:C215" si="29">A199</f>
        <v>Suape</v>
      </c>
      <c r="B200" s="7" t="str">
        <f t="shared" si="29"/>
        <v>Suape</v>
      </c>
      <c r="C200" s="7" t="str">
        <f t="shared" si="29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26"/>
        <v>15.195.617/0001-87</v>
      </c>
      <c r="H200" s="7" t="s">
        <v>338</v>
      </c>
      <c r="I200" s="7" t="str">
        <f t="shared" si="27"/>
        <v>DPGE/SCGE</v>
      </c>
      <c r="J200" s="7" t="s">
        <v>273</v>
      </c>
      <c r="K200" s="7" t="s">
        <v>258</v>
      </c>
      <c r="L200" s="7" t="s">
        <v>274</v>
      </c>
      <c r="M200" s="7">
        <v>2069.0700000000002</v>
      </c>
      <c r="N200" s="7">
        <v>4941.18</v>
      </c>
      <c r="O200" s="141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str">
        <f t="shared" si="29"/>
        <v>Suape</v>
      </c>
      <c r="B201" s="7" t="str">
        <f t="shared" si="29"/>
        <v>Suape</v>
      </c>
      <c r="C201" s="7" t="str">
        <f t="shared" si="29"/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si="26"/>
        <v>15.195.617/0001-87</v>
      </c>
      <c r="H201" s="7" t="s">
        <v>340</v>
      </c>
      <c r="I201" s="7" t="str">
        <f t="shared" si="27"/>
        <v>DPGE/SCGE</v>
      </c>
      <c r="J201" s="7" t="s">
        <v>273</v>
      </c>
      <c r="K201" s="7" t="s">
        <v>258</v>
      </c>
      <c r="L201" s="7" t="s">
        <v>274</v>
      </c>
      <c r="M201" s="7">
        <v>1865.07</v>
      </c>
      <c r="N201" s="7">
        <v>4567.55</v>
      </c>
      <c r="O201" s="141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str">
        <f t="shared" si="29"/>
        <v>Suape</v>
      </c>
      <c r="B202" s="7" t="str">
        <f t="shared" si="29"/>
        <v>Suape</v>
      </c>
      <c r="C202" s="7" t="str">
        <f t="shared" si="29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26"/>
        <v>15.195.617/0001-87</v>
      </c>
      <c r="H202" s="7" t="s">
        <v>342</v>
      </c>
      <c r="I202" s="7" t="str">
        <f t="shared" si="27"/>
        <v>DPGE/SCGE</v>
      </c>
      <c r="J202" s="7" t="s">
        <v>273</v>
      </c>
      <c r="K202" s="7" t="s">
        <v>258</v>
      </c>
      <c r="L202" s="7" t="s">
        <v>274</v>
      </c>
      <c r="M202" s="7">
        <v>1865.07</v>
      </c>
      <c r="N202" s="7">
        <v>4567.55</v>
      </c>
      <c r="O202" s="141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str">
        <f t="shared" si="29"/>
        <v>Suape</v>
      </c>
      <c r="B203" s="7" t="str">
        <f t="shared" si="29"/>
        <v>Suape</v>
      </c>
      <c r="C203" s="7" t="str">
        <f t="shared" si="29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26"/>
        <v>15.195.617/0001-87</v>
      </c>
      <c r="H203" s="7" t="s">
        <v>344</v>
      </c>
      <c r="I203" s="7" t="str">
        <f t="shared" si="27"/>
        <v>DPGE/SCGE</v>
      </c>
      <c r="J203" s="7" t="s">
        <v>273</v>
      </c>
      <c r="K203" s="7" t="s">
        <v>258</v>
      </c>
      <c r="L203" s="7" t="s">
        <v>274</v>
      </c>
      <c r="M203" s="7">
        <v>2069.0700000000002</v>
      </c>
      <c r="N203" s="7">
        <v>4941.18</v>
      </c>
      <c r="O203" s="142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str">
        <f t="shared" si="29"/>
        <v>Suape</v>
      </c>
      <c r="B204" s="7" t="str">
        <f t="shared" si="29"/>
        <v>Suape</v>
      </c>
      <c r="C204" s="7" t="str">
        <f t="shared" si="29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26"/>
        <v>15.195.617/0001-87</v>
      </c>
      <c r="H204" s="7" t="s">
        <v>346</v>
      </c>
      <c r="I204" s="7" t="str">
        <f t="shared" si="27"/>
        <v>DPGE/SCGE</v>
      </c>
      <c r="J204" s="7" t="s">
        <v>273</v>
      </c>
      <c r="K204" s="7" t="s">
        <v>258</v>
      </c>
      <c r="L204" s="7" t="s">
        <v>278</v>
      </c>
      <c r="M204" s="7">
        <v>1865.07</v>
      </c>
      <c r="N204" s="7">
        <v>4567.55</v>
      </c>
      <c r="O204" s="142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str">
        <f t="shared" si="29"/>
        <v>Suape</v>
      </c>
      <c r="B205" s="7" t="str">
        <f t="shared" si="29"/>
        <v>Suape</v>
      </c>
      <c r="C205" s="7" t="str">
        <f t="shared" si="29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26"/>
        <v>15.195.617/0001-87</v>
      </c>
      <c r="H205" s="7" t="s">
        <v>348</v>
      </c>
      <c r="I205" s="7" t="str">
        <f t="shared" si="27"/>
        <v>DPGE/SCGE</v>
      </c>
      <c r="J205" s="7" t="s">
        <v>273</v>
      </c>
      <c r="K205" s="7" t="s">
        <v>258</v>
      </c>
      <c r="L205" s="7" t="s">
        <v>274</v>
      </c>
      <c r="M205" s="7">
        <v>1865.07</v>
      </c>
      <c r="N205" s="7">
        <v>4567.55</v>
      </c>
      <c r="O205" s="141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str">
        <f t="shared" si="29"/>
        <v>Suape</v>
      </c>
      <c r="B206" s="7" t="str">
        <f t="shared" si="29"/>
        <v>Suape</v>
      </c>
      <c r="C206" s="7" t="str">
        <f t="shared" si="29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26"/>
        <v>15.195.617/0001-87</v>
      </c>
      <c r="H206" s="7" t="s">
        <v>350</v>
      </c>
      <c r="I206" s="7" t="str">
        <f t="shared" si="27"/>
        <v>DPGE/SCGE</v>
      </c>
      <c r="J206" s="7" t="s">
        <v>273</v>
      </c>
      <c r="K206" s="7" t="s">
        <v>258</v>
      </c>
      <c r="L206" s="7" t="s">
        <v>278</v>
      </c>
      <c r="M206" s="7">
        <v>2069.0700000000002</v>
      </c>
      <c r="N206" s="7">
        <v>4941.18</v>
      </c>
      <c r="O206" s="141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str">
        <f t="shared" si="29"/>
        <v>Suape</v>
      </c>
      <c r="B207" s="7" t="str">
        <f t="shared" si="29"/>
        <v>Suape</v>
      </c>
      <c r="C207" s="7" t="str">
        <f t="shared" si="29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26"/>
        <v>15.195.617/0001-87</v>
      </c>
      <c r="H207" s="7" t="s">
        <v>352</v>
      </c>
      <c r="I207" s="7" t="str">
        <f t="shared" si="27"/>
        <v>DPGE/SCGE</v>
      </c>
      <c r="J207" s="7" t="s">
        <v>273</v>
      </c>
      <c r="K207" s="7" t="s">
        <v>258</v>
      </c>
      <c r="L207" s="7" t="s">
        <v>278</v>
      </c>
      <c r="M207" s="7">
        <v>1865.07</v>
      </c>
      <c r="N207" s="7">
        <v>4567.55</v>
      </c>
      <c r="O207" s="141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str">
        <f t="shared" si="29"/>
        <v>Suape</v>
      </c>
      <c r="B208" s="7" t="str">
        <f t="shared" si="29"/>
        <v>Suape</v>
      </c>
      <c r="C208" s="7" t="str">
        <f t="shared" si="29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26"/>
        <v>15.195.617/0001-87</v>
      </c>
      <c r="H208" s="7" t="s">
        <v>354</v>
      </c>
      <c r="I208" s="7" t="str">
        <f t="shared" si="27"/>
        <v>DPGE/SCGE</v>
      </c>
      <c r="J208" s="7" t="s">
        <v>273</v>
      </c>
      <c r="K208" s="7" t="s">
        <v>258</v>
      </c>
      <c r="L208" s="7" t="s">
        <v>274</v>
      </c>
      <c r="M208" s="7">
        <v>2069.0700000000002</v>
      </c>
      <c r="N208" s="7">
        <v>4941.18</v>
      </c>
      <c r="O208" s="141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str">
        <f t="shared" si="29"/>
        <v>Suape</v>
      </c>
      <c r="B209" s="7" t="str">
        <f t="shared" si="29"/>
        <v>Suape</v>
      </c>
      <c r="C209" s="7" t="str">
        <f t="shared" si="29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26"/>
        <v>15.195.617/0001-87</v>
      </c>
      <c r="H209" s="7" t="s">
        <v>356</v>
      </c>
      <c r="I209" s="7" t="str">
        <f t="shared" si="27"/>
        <v>DPGE/SCGE</v>
      </c>
      <c r="J209" s="7" t="s">
        <v>273</v>
      </c>
      <c r="K209" s="7" t="s">
        <v>258</v>
      </c>
      <c r="L209" s="7" t="s">
        <v>278</v>
      </c>
      <c r="M209" s="7">
        <v>2069.0700000000002</v>
      </c>
      <c r="N209" s="7">
        <v>4941.18</v>
      </c>
      <c r="O209" s="141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str">
        <f t="shared" si="29"/>
        <v>Suape</v>
      </c>
      <c r="B210" s="7" t="str">
        <f t="shared" si="29"/>
        <v>Suape</v>
      </c>
      <c r="C210" s="7" t="str">
        <f t="shared" si="29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26"/>
        <v>15.195.617/0001-87</v>
      </c>
      <c r="H210" s="7" t="s">
        <v>358</v>
      </c>
      <c r="I210" s="7" t="str">
        <f t="shared" si="27"/>
        <v>DPGE/SCGE</v>
      </c>
      <c r="J210" s="7" t="s">
        <v>273</v>
      </c>
      <c r="K210" s="7" t="s">
        <v>258</v>
      </c>
      <c r="L210" s="7" t="s">
        <v>274</v>
      </c>
      <c r="M210" s="7">
        <v>1865.07</v>
      </c>
      <c r="N210" s="7">
        <v>4567.55</v>
      </c>
      <c r="O210" s="141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str">
        <f t="shared" si="29"/>
        <v>Suape</v>
      </c>
      <c r="B211" s="7" t="str">
        <f t="shared" si="29"/>
        <v>Suape</v>
      </c>
      <c r="C211" s="7" t="str">
        <f t="shared" si="29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26"/>
        <v>15.195.617/0001-87</v>
      </c>
      <c r="H211" s="7" t="s">
        <v>360</v>
      </c>
      <c r="I211" s="7" t="str">
        <f t="shared" si="27"/>
        <v>DPGE/SCGE</v>
      </c>
      <c r="J211" s="7" t="s">
        <v>273</v>
      </c>
      <c r="K211" s="7" t="s">
        <v>258</v>
      </c>
      <c r="L211" s="7" t="s">
        <v>278</v>
      </c>
      <c r="M211" s="7">
        <v>2069.0700000000002</v>
      </c>
      <c r="N211" s="7">
        <v>4941.18</v>
      </c>
      <c r="O211" s="141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str">
        <f t="shared" si="29"/>
        <v>Suape</v>
      </c>
      <c r="B212" s="7" t="str">
        <f t="shared" si="29"/>
        <v>Suape</v>
      </c>
      <c r="C212" s="7" t="str">
        <f t="shared" si="29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26"/>
        <v>15.195.617/0001-87</v>
      </c>
      <c r="H212" s="7" t="s">
        <v>362</v>
      </c>
      <c r="I212" s="7" t="str">
        <f t="shared" si="27"/>
        <v>DPGE/SCGE</v>
      </c>
      <c r="J212" s="7" t="s">
        <v>273</v>
      </c>
      <c r="K212" s="7" t="s">
        <v>258</v>
      </c>
      <c r="L212" s="7" t="s">
        <v>278</v>
      </c>
      <c r="M212" s="7">
        <v>1865.07</v>
      </c>
      <c r="N212" s="7">
        <v>4567.55</v>
      </c>
      <c r="O212" s="141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str">
        <f t="shared" si="29"/>
        <v>Suape</v>
      </c>
      <c r="B213" s="7" t="str">
        <f t="shared" si="29"/>
        <v>Suape</v>
      </c>
      <c r="C213" s="7" t="str">
        <f t="shared" si="29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26"/>
        <v>15.195.617/0001-87</v>
      </c>
      <c r="H213" s="7" t="s">
        <v>364</v>
      </c>
      <c r="I213" s="7" t="str">
        <f t="shared" si="27"/>
        <v>DPGE/SCGE</v>
      </c>
      <c r="J213" s="7" t="s">
        <v>273</v>
      </c>
      <c r="K213" s="7" t="s">
        <v>258</v>
      </c>
      <c r="L213" s="7" t="s">
        <v>278</v>
      </c>
      <c r="M213" s="7">
        <v>2069.0700000000002</v>
      </c>
      <c r="N213" s="7">
        <v>4941.18</v>
      </c>
      <c r="O213" s="141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str">
        <f t="shared" si="29"/>
        <v>Suape</v>
      </c>
      <c r="B214" s="7" t="str">
        <f t="shared" si="29"/>
        <v>Suape</v>
      </c>
      <c r="C214" s="7" t="str">
        <f t="shared" si="29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26"/>
        <v>15.195.617/0001-87</v>
      </c>
      <c r="H214" s="7" t="s">
        <v>366</v>
      </c>
      <c r="I214" s="7" t="str">
        <f t="shared" si="27"/>
        <v>DPGE/SCGE</v>
      </c>
      <c r="J214" s="7" t="s">
        <v>273</v>
      </c>
      <c r="K214" s="7" t="s">
        <v>258</v>
      </c>
      <c r="L214" s="7" t="s">
        <v>278</v>
      </c>
      <c r="M214" s="7">
        <v>2069.0700000000002</v>
      </c>
      <c r="N214" s="7">
        <v>4941.18</v>
      </c>
      <c r="O214" s="141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str">
        <f t="shared" si="29"/>
        <v>Suape</v>
      </c>
      <c r="B215" s="7" t="str">
        <f t="shared" si="29"/>
        <v>Suape</v>
      </c>
      <c r="C215" s="7" t="str">
        <f t="shared" si="29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26"/>
        <v>15.195.617/0001-87</v>
      </c>
      <c r="H215" s="7" t="s">
        <v>368</v>
      </c>
      <c r="I215" s="7" t="str">
        <f t="shared" si="27"/>
        <v>DPGE/SCGE</v>
      </c>
      <c r="J215" s="7" t="s">
        <v>273</v>
      </c>
      <c r="K215" s="7" t="s">
        <v>258</v>
      </c>
      <c r="L215" s="7" t="s">
        <v>274</v>
      </c>
      <c r="M215" s="7">
        <v>2069.0700000000002</v>
      </c>
      <c r="N215" s="7">
        <v>4941.18</v>
      </c>
      <c r="O215" s="141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str">
        <f t="shared" ref="A216:C231" si="30">A215</f>
        <v>Suape</v>
      </c>
      <c r="B216" s="7" t="str">
        <f t="shared" si="30"/>
        <v>Suape</v>
      </c>
      <c r="C216" s="7" t="str">
        <f t="shared" si="30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26"/>
        <v>15.195.617/0001-87</v>
      </c>
      <c r="H216" s="7" t="s">
        <v>370</v>
      </c>
      <c r="I216" s="7" t="str">
        <f t="shared" si="27"/>
        <v>DPGE/SCGE</v>
      </c>
      <c r="J216" s="7" t="s">
        <v>273</v>
      </c>
      <c r="K216" s="7" t="s">
        <v>258</v>
      </c>
      <c r="L216" s="7" t="s">
        <v>274</v>
      </c>
      <c r="M216" s="7">
        <v>1865.07</v>
      </c>
      <c r="N216" s="7">
        <v>4567.55</v>
      </c>
      <c r="O216" s="141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str">
        <f t="shared" si="30"/>
        <v>Suape</v>
      </c>
      <c r="B217" s="7" t="str">
        <f t="shared" si="30"/>
        <v>Suape</v>
      </c>
      <c r="C217" s="7" t="str">
        <f t="shared" si="30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26"/>
        <v>15.195.617/0001-87</v>
      </c>
      <c r="H217" s="7" t="s">
        <v>372</v>
      </c>
      <c r="I217" s="7" t="str">
        <f t="shared" si="27"/>
        <v>DPGE/SCGE</v>
      </c>
      <c r="J217" s="7" t="s">
        <v>273</v>
      </c>
      <c r="K217" s="7" t="s">
        <v>258</v>
      </c>
      <c r="L217" s="7" t="s">
        <v>278</v>
      </c>
      <c r="M217" s="7">
        <v>1865.07</v>
      </c>
      <c r="N217" s="7">
        <v>4567.55</v>
      </c>
      <c r="O217" s="141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str">
        <f t="shared" si="30"/>
        <v>Suape</v>
      </c>
      <c r="B218" s="7" t="str">
        <f t="shared" si="30"/>
        <v>Suape</v>
      </c>
      <c r="C218" s="7" t="str">
        <f t="shared" si="30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26"/>
        <v>15.195.617/0001-87</v>
      </c>
      <c r="H218" s="7" t="s">
        <v>374</v>
      </c>
      <c r="I218" s="7" t="str">
        <f t="shared" si="27"/>
        <v>DPGE/SCGE</v>
      </c>
      <c r="J218" s="7" t="s">
        <v>273</v>
      </c>
      <c r="K218" s="7" t="s">
        <v>258</v>
      </c>
      <c r="L218" s="7" t="s">
        <v>274</v>
      </c>
      <c r="M218" s="7">
        <v>2069.0700000000002</v>
      </c>
      <c r="N218" s="7">
        <v>4941.18</v>
      </c>
      <c r="O218" s="141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str">
        <f t="shared" si="30"/>
        <v>Suape</v>
      </c>
      <c r="B219" s="7" t="str">
        <f t="shared" si="30"/>
        <v>Suape</v>
      </c>
      <c r="C219" s="7" t="str">
        <f t="shared" si="30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26"/>
        <v>15.195.617/0001-87</v>
      </c>
      <c r="H219" s="7" t="s">
        <v>376</v>
      </c>
      <c r="I219" s="7" t="str">
        <f t="shared" si="27"/>
        <v>DPGE/SCGE</v>
      </c>
      <c r="J219" s="7" t="s">
        <v>273</v>
      </c>
      <c r="K219" s="7" t="s">
        <v>258</v>
      </c>
      <c r="L219" s="7" t="s">
        <v>278</v>
      </c>
      <c r="M219" s="7">
        <v>1865.07</v>
      </c>
      <c r="N219" s="7">
        <v>4567.55</v>
      </c>
      <c r="O219" s="141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str">
        <f t="shared" si="30"/>
        <v>Suape</v>
      </c>
      <c r="B220" s="7" t="str">
        <f t="shared" si="30"/>
        <v>Suape</v>
      </c>
      <c r="C220" s="7" t="str">
        <f t="shared" si="30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26"/>
        <v>15.195.617/0001-87</v>
      </c>
      <c r="H220" s="7" t="s">
        <v>378</v>
      </c>
      <c r="I220" s="7" t="str">
        <f t="shared" si="27"/>
        <v>DPGE/SCGE</v>
      </c>
      <c r="J220" s="7" t="s">
        <v>273</v>
      </c>
      <c r="K220" s="7" t="s">
        <v>258</v>
      </c>
      <c r="L220" s="7" t="s">
        <v>274</v>
      </c>
      <c r="M220" s="7">
        <v>2069.0700000000002</v>
      </c>
      <c r="N220" s="7">
        <v>4941.18</v>
      </c>
      <c r="O220" s="141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str">
        <f t="shared" si="30"/>
        <v>Suape</v>
      </c>
      <c r="B221" s="7" t="str">
        <f t="shared" si="30"/>
        <v>Suape</v>
      </c>
      <c r="C221" s="7" t="str">
        <f t="shared" si="30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26"/>
        <v>15.195.617/0001-87</v>
      </c>
      <c r="H221" s="7" t="s">
        <v>380</v>
      </c>
      <c r="I221" s="7" t="str">
        <f t="shared" si="27"/>
        <v>DPGE/SCGE</v>
      </c>
      <c r="J221" s="7" t="s">
        <v>273</v>
      </c>
      <c r="K221" s="7" t="s">
        <v>258</v>
      </c>
      <c r="L221" s="7" t="s">
        <v>274</v>
      </c>
      <c r="M221" s="7">
        <v>1865.07</v>
      </c>
      <c r="N221" s="7">
        <v>4567.55</v>
      </c>
      <c r="O221" s="141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str">
        <f t="shared" si="30"/>
        <v>Suape</v>
      </c>
      <c r="B222" s="7" t="str">
        <f t="shared" si="30"/>
        <v>Suape</v>
      </c>
      <c r="C222" s="7" t="str">
        <f t="shared" si="30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26"/>
        <v>15.195.617/0001-87</v>
      </c>
      <c r="H222" s="7" t="s">
        <v>382</v>
      </c>
      <c r="I222" s="7" t="str">
        <f t="shared" si="27"/>
        <v>DPGE/SCGE</v>
      </c>
      <c r="J222" s="7" t="s">
        <v>273</v>
      </c>
      <c r="K222" s="7" t="s">
        <v>258</v>
      </c>
      <c r="L222" s="7" t="s">
        <v>274</v>
      </c>
      <c r="M222" s="7">
        <v>1865.07</v>
      </c>
      <c r="N222" s="7">
        <v>4567.55</v>
      </c>
      <c r="O222" s="141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str">
        <f t="shared" si="30"/>
        <v>Suape</v>
      </c>
      <c r="B223" s="7" t="str">
        <f t="shared" si="30"/>
        <v>Suape</v>
      </c>
      <c r="C223" s="7" t="str">
        <f t="shared" si="30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26"/>
        <v>15.195.617/0001-87</v>
      </c>
      <c r="H223" s="7" t="s">
        <v>384</v>
      </c>
      <c r="I223" s="7" t="str">
        <f t="shared" si="27"/>
        <v>DPGE/SCGE</v>
      </c>
      <c r="J223" s="7" t="s">
        <v>273</v>
      </c>
      <c r="K223" s="7" t="s">
        <v>258</v>
      </c>
      <c r="L223" s="7" t="s">
        <v>278</v>
      </c>
      <c r="M223" s="7">
        <v>1865.07</v>
      </c>
      <c r="N223" s="7">
        <v>4567.55</v>
      </c>
      <c r="O223" s="141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str">
        <f t="shared" si="30"/>
        <v>Suape</v>
      </c>
      <c r="B224" s="7" t="str">
        <f t="shared" si="30"/>
        <v>Suape</v>
      </c>
      <c r="C224" s="7" t="str">
        <f t="shared" si="30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26"/>
        <v>15.195.617/0001-87</v>
      </c>
      <c r="H224" s="7" t="s">
        <v>386</v>
      </c>
      <c r="I224" s="7" t="str">
        <f t="shared" si="27"/>
        <v>DPGE/SCGE</v>
      </c>
      <c r="J224" s="7" t="s">
        <v>273</v>
      </c>
      <c r="K224" s="7" t="s">
        <v>258</v>
      </c>
      <c r="L224" s="7" t="s">
        <v>274</v>
      </c>
      <c r="M224" s="7">
        <v>2069.0700000000002</v>
      </c>
      <c r="N224" s="7">
        <v>4941.18</v>
      </c>
      <c r="O224" s="141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str">
        <f t="shared" si="30"/>
        <v>Suape</v>
      </c>
      <c r="B225" s="7" t="str">
        <f t="shared" si="30"/>
        <v>Suape</v>
      </c>
      <c r="C225" s="7" t="str">
        <f t="shared" si="30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26"/>
        <v>15.195.617/0001-87</v>
      </c>
      <c r="H225" s="7" t="s">
        <v>388</v>
      </c>
      <c r="I225" s="7" t="str">
        <f t="shared" si="27"/>
        <v>DPGE/SCGE</v>
      </c>
      <c r="J225" s="7" t="s">
        <v>273</v>
      </c>
      <c r="K225" s="7" t="s">
        <v>258</v>
      </c>
      <c r="L225" s="7" t="s">
        <v>274</v>
      </c>
      <c r="M225" s="7">
        <v>1865.07</v>
      </c>
      <c r="N225" s="7">
        <v>4567.55</v>
      </c>
      <c r="O225" s="141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str">
        <f t="shared" si="30"/>
        <v>Suape</v>
      </c>
      <c r="B226" s="7" t="str">
        <f t="shared" si="30"/>
        <v>Suape</v>
      </c>
      <c r="C226" s="7" t="str">
        <f t="shared" si="30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26"/>
        <v>15.195.617/0001-87</v>
      </c>
      <c r="H226" s="7" t="s">
        <v>390</v>
      </c>
      <c r="I226" s="7" t="str">
        <f t="shared" si="27"/>
        <v>DPGE/SCGE</v>
      </c>
      <c r="J226" s="7" t="s">
        <v>273</v>
      </c>
      <c r="K226" s="7" t="s">
        <v>258</v>
      </c>
      <c r="L226" s="7" t="s">
        <v>278</v>
      </c>
      <c r="M226" s="7">
        <v>1865.07</v>
      </c>
      <c r="N226" s="7">
        <v>4567.55</v>
      </c>
      <c r="O226" s="141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str">
        <f t="shared" si="30"/>
        <v>Suape</v>
      </c>
      <c r="B227" s="7" t="str">
        <f t="shared" si="30"/>
        <v>Suape</v>
      </c>
      <c r="C227" s="7" t="str">
        <f t="shared" si="30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26"/>
        <v>15.195.617/0001-87</v>
      </c>
      <c r="H227" s="7" t="s">
        <v>392</v>
      </c>
      <c r="I227" s="7" t="str">
        <f t="shared" si="27"/>
        <v>DPGE/SCGE</v>
      </c>
      <c r="J227" s="7" t="s">
        <v>273</v>
      </c>
      <c r="K227" s="7" t="s">
        <v>258</v>
      </c>
      <c r="L227" s="7" t="s">
        <v>274</v>
      </c>
      <c r="M227" s="7">
        <v>2069.0700000000002</v>
      </c>
      <c r="N227" s="7">
        <v>4941.18</v>
      </c>
      <c r="O227" s="141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str">
        <f t="shared" si="30"/>
        <v>Suape</v>
      </c>
      <c r="B228" s="7" t="str">
        <f t="shared" si="30"/>
        <v>Suape</v>
      </c>
      <c r="C228" s="7" t="str">
        <f t="shared" si="30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26"/>
        <v>15.195.617/0001-87</v>
      </c>
      <c r="H228" s="7" t="s">
        <v>394</v>
      </c>
      <c r="I228" s="7" t="str">
        <f t="shared" si="27"/>
        <v>DPGE/SCGE</v>
      </c>
      <c r="J228" s="7" t="s">
        <v>273</v>
      </c>
      <c r="K228" s="7" t="s">
        <v>258</v>
      </c>
      <c r="L228" s="7" t="s">
        <v>274</v>
      </c>
      <c r="M228" s="7">
        <v>1865.07</v>
      </c>
      <c r="N228" s="7">
        <v>4567.55</v>
      </c>
      <c r="O228" s="141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str">
        <f t="shared" si="30"/>
        <v>Suape</v>
      </c>
      <c r="B229" s="7" t="str">
        <f t="shared" si="30"/>
        <v>Suape</v>
      </c>
      <c r="C229" s="7" t="str">
        <f t="shared" si="30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26"/>
        <v>15.195.617/0001-87</v>
      </c>
      <c r="H229" s="7" t="s">
        <v>396</v>
      </c>
      <c r="I229" s="7" t="str">
        <f t="shared" si="27"/>
        <v>DPGE/SCGE</v>
      </c>
      <c r="J229" s="7" t="s">
        <v>273</v>
      </c>
      <c r="K229" s="7" t="s">
        <v>258</v>
      </c>
      <c r="L229" s="7" t="s">
        <v>274</v>
      </c>
      <c r="M229" s="7">
        <v>2069.0700000000002</v>
      </c>
      <c r="N229" s="7">
        <v>4941.18</v>
      </c>
      <c r="O229" s="142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str">
        <f t="shared" si="30"/>
        <v>Suape</v>
      </c>
      <c r="B230" s="7" t="str">
        <f t="shared" si="30"/>
        <v>Suape</v>
      </c>
      <c r="C230" s="7" t="str">
        <f t="shared" si="30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26"/>
        <v>15.195.617/0001-87</v>
      </c>
      <c r="H230" s="7" t="s">
        <v>398</v>
      </c>
      <c r="I230" s="7" t="str">
        <f t="shared" si="27"/>
        <v>DPGE/SCGE</v>
      </c>
      <c r="J230" s="7" t="s">
        <v>273</v>
      </c>
      <c r="K230" s="7" t="s">
        <v>258</v>
      </c>
      <c r="L230" s="7" t="s">
        <v>274</v>
      </c>
      <c r="M230" s="7">
        <v>1865.07</v>
      </c>
      <c r="N230" s="7">
        <v>4567.55</v>
      </c>
      <c r="O230" s="141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str">
        <f t="shared" si="30"/>
        <v>Suape</v>
      </c>
      <c r="B231" s="7" t="str">
        <f t="shared" si="30"/>
        <v>Suape</v>
      </c>
      <c r="C231" s="7" t="str">
        <f t="shared" si="30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26"/>
        <v>15.195.617/0001-87</v>
      </c>
      <c r="H231" s="7" t="s">
        <v>400</v>
      </c>
      <c r="I231" s="7" t="str">
        <f t="shared" si="27"/>
        <v>DPGE/SCGE</v>
      </c>
      <c r="J231" s="7" t="s">
        <v>273</v>
      </c>
      <c r="K231" s="7" t="s">
        <v>258</v>
      </c>
      <c r="L231" s="7" t="s">
        <v>278</v>
      </c>
      <c r="M231" s="7">
        <v>1865.07</v>
      </c>
      <c r="N231" s="7">
        <v>4567.55</v>
      </c>
      <c r="O231" s="141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str">
        <f t="shared" ref="A232:C247" si="31">A231</f>
        <v>Suape</v>
      </c>
      <c r="B232" s="7" t="str">
        <f t="shared" si="31"/>
        <v>Suape</v>
      </c>
      <c r="C232" s="7" t="str">
        <f t="shared" si="31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si="26"/>
        <v>15.195.617/0001-87</v>
      </c>
      <c r="H232" s="7" t="s">
        <v>402</v>
      </c>
      <c r="I232" s="7" t="str">
        <f t="shared" si="27"/>
        <v>DPGE/SCGE</v>
      </c>
      <c r="J232" s="7" t="s">
        <v>273</v>
      </c>
      <c r="K232" s="7" t="s">
        <v>258</v>
      </c>
      <c r="L232" s="7" t="s">
        <v>278</v>
      </c>
      <c r="M232" s="7">
        <v>1865.07</v>
      </c>
      <c r="N232" s="7">
        <v>4567.55</v>
      </c>
      <c r="O232" s="141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str">
        <f t="shared" si="31"/>
        <v>Suape</v>
      </c>
      <c r="B233" s="7" t="str">
        <f t="shared" si="31"/>
        <v>Suape</v>
      </c>
      <c r="C233" s="7" t="str">
        <f t="shared" si="31"/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ref="G233:G296" si="32">G232</f>
        <v>15.195.617/0001-87</v>
      </c>
      <c r="H233" s="7" t="s">
        <v>404</v>
      </c>
      <c r="I233" s="7" t="str">
        <f t="shared" ref="I233:I296" si="33">I232</f>
        <v>DPGE/SCGE</v>
      </c>
      <c r="J233" s="7" t="s">
        <v>273</v>
      </c>
      <c r="K233" s="7" t="s">
        <v>258</v>
      </c>
      <c r="L233" s="7" t="s">
        <v>274</v>
      </c>
      <c r="M233" s="7">
        <v>2069.0700000000002</v>
      </c>
      <c r="N233" s="7">
        <v>4941.18</v>
      </c>
      <c r="O233" s="141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str">
        <f t="shared" si="31"/>
        <v>Suape</v>
      </c>
      <c r="B234" s="7" t="str">
        <f t="shared" si="31"/>
        <v>Suape</v>
      </c>
      <c r="C234" s="7" t="str">
        <f t="shared" si="31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si="32"/>
        <v>15.195.617/0001-87</v>
      </c>
      <c r="H234" s="7" t="s">
        <v>406</v>
      </c>
      <c r="I234" s="7" t="str">
        <f t="shared" si="33"/>
        <v>DPGE/SCGE</v>
      </c>
      <c r="J234" s="7" t="s">
        <v>273</v>
      </c>
      <c r="K234" s="7" t="s">
        <v>258</v>
      </c>
      <c r="L234" s="7" t="s">
        <v>274</v>
      </c>
      <c r="M234" s="7">
        <v>2069.0700000000002</v>
      </c>
      <c r="N234" s="7">
        <v>4941.18</v>
      </c>
      <c r="O234" s="141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str">
        <f t="shared" si="31"/>
        <v>Suape</v>
      </c>
      <c r="B235" s="7" t="str">
        <f t="shared" si="31"/>
        <v>Suape</v>
      </c>
      <c r="C235" s="7" t="str">
        <f t="shared" si="31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si="32"/>
        <v>15.195.617/0001-87</v>
      </c>
      <c r="H235" s="7" t="s">
        <v>408</v>
      </c>
      <c r="I235" s="7" t="str">
        <f t="shared" si="33"/>
        <v>DPGE/SCGE</v>
      </c>
      <c r="J235" s="7" t="s">
        <v>273</v>
      </c>
      <c r="K235" s="7" t="s">
        <v>258</v>
      </c>
      <c r="L235" s="7" t="s">
        <v>274</v>
      </c>
      <c r="M235" s="7">
        <v>1865.07</v>
      </c>
      <c r="N235" s="7">
        <v>4567.55</v>
      </c>
      <c r="O235" s="141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str">
        <f t="shared" si="31"/>
        <v>Suape</v>
      </c>
      <c r="B236" s="7" t="str">
        <f t="shared" si="31"/>
        <v>Suape</v>
      </c>
      <c r="C236" s="7" t="str">
        <f t="shared" si="31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32"/>
        <v>15.195.617/0001-87</v>
      </c>
      <c r="H236" s="7" t="s">
        <v>410</v>
      </c>
      <c r="I236" s="7" t="str">
        <f t="shared" si="33"/>
        <v>DPGE/SCGE</v>
      </c>
      <c r="J236" s="7" t="s">
        <v>655</v>
      </c>
      <c r="K236" s="7" t="s">
        <v>204</v>
      </c>
      <c r="L236" s="7" t="s">
        <v>274</v>
      </c>
      <c r="M236" s="7">
        <v>1865.07</v>
      </c>
      <c r="N236" s="7">
        <v>4567.55</v>
      </c>
      <c r="O236" s="141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str">
        <f t="shared" si="31"/>
        <v>Suape</v>
      </c>
      <c r="B237" s="7" t="str">
        <f t="shared" si="31"/>
        <v>Suape</v>
      </c>
      <c r="C237" s="7" t="str">
        <f t="shared" si="31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32"/>
        <v>15.195.617/0001-87</v>
      </c>
      <c r="H237" s="7" t="s">
        <v>412</v>
      </c>
      <c r="I237" s="7" t="str">
        <f t="shared" si="33"/>
        <v>DPGE/SCGE</v>
      </c>
      <c r="J237" s="7" t="s">
        <v>273</v>
      </c>
      <c r="K237" s="7" t="s">
        <v>258</v>
      </c>
      <c r="L237" s="7" t="s">
        <v>278</v>
      </c>
      <c r="M237" s="7">
        <v>8462.52</v>
      </c>
      <c r="N237" s="7">
        <v>14126.73</v>
      </c>
      <c r="O237" s="141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str">
        <f t="shared" si="31"/>
        <v>Suape</v>
      </c>
      <c r="B238" s="7" t="str">
        <f t="shared" si="31"/>
        <v>Suape</v>
      </c>
      <c r="C238" s="7" t="str">
        <f t="shared" si="31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32"/>
        <v>15.195.617/0001-87</v>
      </c>
      <c r="H238" s="7" t="s">
        <v>414</v>
      </c>
      <c r="I238" s="7" t="str">
        <f t="shared" si="33"/>
        <v>DPGE/SCGE</v>
      </c>
      <c r="J238" s="7" t="s">
        <v>273</v>
      </c>
      <c r="K238" s="7" t="s">
        <v>258</v>
      </c>
      <c r="L238" s="7" t="s">
        <v>274</v>
      </c>
      <c r="M238" s="7">
        <v>2069.0700000000002</v>
      </c>
      <c r="N238" s="7">
        <v>4941.18</v>
      </c>
      <c r="O238" s="141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str">
        <f t="shared" si="31"/>
        <v>Suape</v>
      </c>
      <c r="B239" s="7" t="str">
        <f t="shared" si="31"/>
        <v>Suape</v>
      </c>
      <c r="C239" s="7" t="str">
        <f t="shared" si="31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32"/>
        <v>15.195.617/0001-87</v>
      </c>
      <c r="H239" s="7" t="s">
        <v>416</v>
      </c>
      <c r="I239" s="7" t="str">
        <f t="shared" si="33"/>
        <v>DPGE/SCGE</v>
      </c>
      <c r="J239" s="7" t="s">
        <v>273</v>
      </c>
      <c r="K239" s="7" t="s">
        <v>258</v>
      </c>
      <c r="L239" s="7" t="s">
        <v>278</v>
      </c>
      <c r="M239" s="7">
        <v>1865.07</v>
      </c>
      <c r="N239" s="7">
        <v>4567.55</v>
      </c>
      <c r="O239" s="141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str">
        <f t="shared" si="31"/>
        <v>Suape</v>
      </c>
      <c r="B240" s="7" t="str">
        <f t="shared" si="31"/>
        <v>Suape</v>
      </c>
      <c r="C240" s="7" t="str">
        <f t="shared" si="31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32"/>
        <v>15.195.617/0001-87</v>
      </c>
      <c r="H240" s="7" t="s">
        <v>418</v>
      </c>
      <c r="I240" s="7" t="str">
        <f t="shared" si="33"/>
        <v>DPGE/SCGE</v>
      </c>
      <c r="J240" s="7" t="s">
        <v>273</v>
      </c>
      <c r="K240" s="7" t="s">
        <v>258</v>
      </c>
      <c r="L240" s="7" t="s">
        <v>274</v>
      </c>
      <c r="M240" s="7">
        <v>2069.0700000000002</v>
      </c>
      <c r="N240" s="7">
        <v>4941.18</v>
      </c>
      <c r="O240" s="141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str">
        <f t="shared" si="31"/>
        <v>Suape</v>
      </c>
      <c r="B241" s="7" t="str">
        <f t="shared" si="31"/>
        <v>Suape</v>
      </c>
      <c r="C241" s="7" t="str">
        <f t="shared" si="31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32"/>
        <v>15.195.617/0001-87</v>
      </c>
      <c r="H241" s="7" t="s">
        <v>420</v>
      </c>
      <c r="I241" s="7" t="str">
        <f t="shared" si="33"/>
        <v>DPGE/SCGE</v>
      </c>
      <c r="J241" s="7" t="s">
        <v>273</v>
      </c>
      <c r="K241" s="7" t="s">
        <v>258</v>
      </c>
      <c r="L241" s="7" t="s">
        <v>274</v>
      </c>
      <c r="M241" s="7">
        <v>1865.07</v>
      </c>
      <c r="N241" s="7">
        <v>4567.55</v>
      </c>
      <c r="O241" s="141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str">
        <f t="shared" si="31"/>
        <v>Suape</v>
      </c>
      <c r="B242" s="7" t="str">
        <f t="shared" si="31"/>
        <v>Suape</v>
      </c>
      <c r="C242" s="7" t="str">
        <f t="shared" si="31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32"/>
        <v>15.195.617/0001-87</v>
      </c>
      <c r="H242" s="7" t="s">
        <v>422</v>
      </c>
      <c r="I242" s="7" t="str">
        <f t="shared" si="33"/>
        <v>DPGE/SCGE</v>
      </c>
      <c r="J242" s="7" t="s">
        <v>273</v>
      </c>
      <c r="K242" s="7" t="s">
        <v>258</v>
      </c>
      <c r="L242" s="7" t="s">
        <v>274</v>
      </c>
      <c r="M242" s="7">
        <v>1865.07</v>
      </c>
      <c r="N242" s="7">
        <v>4567.55</v>
      </c>
      <c r="O242" s="141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str">
        <f t="shared" si="31"/>
        <v>Suape</v>
      </c>
      <c r="B243" s="7" t="str">
        <f t="shared" si="31"/>
        <v>Suape</v>
      </c>
      <c r="C243" s="7" t="str">
        <f t="shared" si="31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32"/>
        <v>15.195.617/0001-87</v>
      </c>
      <c r="H243" s="7" t="s">
        <v>424</v>
      </c>
      <c r="I243" s="7" t="str">
        <f t="shared" si="33"/>
        <v>DPGE/SCGE</v>
      </c>
      <c r="J243" s="7" t="s">
        <v>273</v>
      </c>
      <c r="K243" s="7" t="s">
        <v>258</v>
      </c>
      <c r="L243" s="7" t="s">
        <v>278</v>
      </c>
      <c r="M243" s="7">
        <v>1865.07</v>
      </c>
      <c r="N243" s="7">
        <v>4567.55</v>
      </c>
      <c r="O243" s="141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str">
        <f t="shared" si="31"/>
        <v>Suape</v>
      </c>
      <c r="B244" s="7" t="str">
        <f t="shared" si="31"/>
        <v>Suape</v>
      </c>
      <c r="C244" s="7" t="str">
        <f t="shared" si="31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32"/>
        <v>15.195.617/0001-87</v>
      </c>
      <c r="H244" s="7" t="s">
        <v>426</v>
      </c>
      <c r="I244" s="7" t="str">
        <f t="shared" si="33"/>
        <v>DPGE/SCGE</v>
      </c>
      <c r="J244" s="7" t="s">
        <v>273</v>
      </c>
      <c r="K244" s="7" t="s">
        <v>258</v>
      </c>
      <c r="L244" s="7" t="s">
        <v>278</v>
      </c>
      <c r="M244" s="7">
        <v>2069.0700000000002</v>
      </c>
      <c r="N244" s="7">
        <v>4941.18</v>
      </c>
      <c r="O244" s="141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str">
        <f t="shared" si="31"/>
        <v>Suape</v>
      </c>
      <c r="B245" s="7" t="str">
        <f t="shared" si="31"/>
        <v>Suape</v>
      </c>
      <c r="C245" s="7" t="str">
        <f t="shared" si="31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32"/>
        <v>15.195.617/0001-87</v>
      </c>
      <c r="H245" s="7" t="s">
        <v>428</v>
      </c>
      <c r="I245" s="7" t="str">
        <f t="shared" si="33"/>
        <v>DPGE/SCGE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4941.18</v>
      </c>
      <c r="O245" s="141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str">
        <f t="shared" si="31"/>
        <v>Suape</v>
      </c>
      <c r="B246" s="7" t="str">
        <f t="shared" si="31"/>
        <v>Suape</v>
      </c>
      <c r="C246" s="7" t="str">
        <f t="shared" si="31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32"/>
        <v>15.195.617/0001-87</v>
      </c>
      <c r="H246" s="7" t="s">
        <v>430</v>
      </c>
      <c r="I246" s="7" t="str">
        <f t="shared" si="33"/>
        <v>DPGE/SCGE</v>
      </c>
      <c r="J246" s="7" t="s">
        <v>273</v>
      </c>
      <c r="K246" s="7" t="s">
        <v>258</v>
      </c>
      <c r="L246" s="7" t="s">
        <v>278</v>
      </c>
      <c r="M246" s="7">
        <v>2069.0700000000002</v>
      </c>
      <c r="N246" s="7">
        <v>4941.18</v>
      </c>
      <c r="O246" s="141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str">
        <f t="shared" si="31"/>
        <v>Suape</v>
      </c>
      <c r="B247" s="7" t="str">
        <f t="shared" si="31"/>
        <v>Suape</v>
      </c>
      <c r="C247" s="7" t="str">
        <f t="shared" si="31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32"/>
        <v>15.195.617/0001-87</v>
      </c>
      <c r="H247" s="7" t="s">
        <v>432</v>
      </c>
      <c r="I247" s="7" t="str">
        <f t="shared" si="33"/>
        <v>DPGE/SCGE</v>
      </c>
      <c r="J247" s="7" t="s">
        <v>273</v>
      </c>
      <c r="K247" s="7" t="s">
        <v>258</v>
      </c>
      <c r="L247" s="7" t="s">
        <v>274</v>
      </c>
      <c r="M247" s="7">
        <v>2069.0700000000002</v>
      </c>
      <c r="N247" s="7">
        <v>4941.18</v>
      </c>
      <c r="O247" s="141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str">
        <f t="shared" ref="A248:C263" si="34">A247</f>
        <v>Suape</v>
      </c>
      <c r="B248" s="7" t="str">
        <f t="shared" si="34"/>
        <v>Suape</v>
      </c>
      <c r="C248" s="7" t="str">
        <f t="shared" si="34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32"/>
        <v>15.195.617/0001-87</v>
      </c>
      <c r="H248" s="7" t="s">
        <v>434</v>
      </c>
      <c r="I248" s="7" t="str">
        <f t="shared" si="33"/>
        <v>DPGE/SCGE</v>
      </c>
      <c r="J248" s="7" t="s">
        <v>273</v>
      </c>
      <c r="K248" s="7" t="s">
        <v>258</v>
      </c>
      <c r="L248" s="7" t="s">
        <v>278</v>
      </c>
      <c r="M248" s="7">
        <v>1865.07</v>
      </c>
      <c r="N248" s="7">
        <v>4567.55</v>
      </c>
      <c r="O248" s="141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str">
        <f t="shared" si="34"/>
        <v>Suape</v>
      </c>
      <c r="B249" s="7" t="str">
        <f t="shared" si="34"/>
        <v>Suape</v>
      </c>
      <c r="C249" s="7" t="str">
        <f t="shared" si="34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32"/>
        <v>15.195.617/0001-87</v>
      </c>
      <c r="H249" s="7" t="s">
        <v>436</v>
      </c>
      <c r="I249" s="7" t="str">
        <f t="shared" si="33"/>
        <v>DPGE/SCGE</v>
      </c>
      <c r="J249" s="7" t="s">
        <v>273</v>
      </c>
      <c r="K249" s="7" t="s">
        <v>258</v>
      </c>
      <c r="L249" s="7" t="s">
        <v>278</v>
      </c>
      <c r="M249" s="7">
        <v>1865.07</v>
      </c>
      <c r="N249" s="7">
        <v>4567.55</v>
      </c>
      <c r="O249" s="142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str">
        <f t="shared" si="34"/>
        <v>Suape</v>
      </c>
      <c r="B250" s="7" t="str">
        <f t="shared" si="34"/>
        <v>Suape</v>
      </c>
      <c r="C250" s="7" t="str">
        <f t="shared" si="34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32"/>
        <v>15.195.617/0001-87</v>
      </c>
      <c r="H250" s="7" t="s">
        <v>438</v>
      </c>
      <c r="I250" s="7" t="str">
        <f t="shared" si="33"/>
        <v>DPGE/SCGE</v>
      </c>
      <c r="J250" s="7" t="s">
        <v>273</v>
      </c>
      <c r="K250" s="7" t="s">
        <v>258</v>
      </c>
      <c r="L250" s="7" t="s">
        <v>278</v>
      </c>
      <c r="M250" s="7">
        <v>2069.0700000000002</v>
      </c>
      <c r="N250" s="7">
        <v>4941.18</v>
      </c>
      <c r="O250" s="141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str">
        <f t="shared" si="34"/>
        <v>Suape</v>
      </c>
      <c r="B251" s="7" t="str">
        <f t="shared" si="34"/>
        <v>Suape</v>
      </c>
      <c r="C251" s="7" t="str">
        <f t="shared" si="34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32"/>
        <v>15.195.617/0001-87</v>
      </c>
      <c r="H251" s="7" t="s">
        <v>440</v>
      </c>
      <c r="I251" s="7" t="str">
        <f t="shared" si="33"/>
        <v>DPGE/SCGE</v>
      </c>
      <c r="J251" s="7" t="s">
        <v>273</v>
      </c>
      <c r="K251" s="7" t="s">
        <v>258</v>
      </c>
      <c r="L251" s="7" t="s">
        <v>274</v>
      </c>
      <c r="M251" s="7">
        <v>2069.0700000000002</v>
      </c>
      <c r="N251" s="7">
        <v>4941.18</v>
      </c>
      <c r="O251" s="141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str">
        <f t="shared" si="34"/>
        <v>Suape</v>
      </c>
      <c r="B252" s="7" t="str">
        <f t="shared" si="34"/>
        <v>Suape</v>
      </c>
      <c r="C252" s="7" t="str">
        <f t="shared" si="34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32"/>
        <v>15.195.617/0001-87</v>
      </c>
      <c r="H252" s="7" t="s">
        <v>442</v>
      </c>
      <c r="I252" s="7" t="str">
        <f t="shared" si="33"/>
        <v>DPGE/SCGE</v>
      </c>
      <c r="J252" s="7" t="s">
        <v>273</v>
      </c>
      <c r="K252" s="7" t="s">
        <v>258</v>
      </c>
      <c r="L252" s="7" t="s">
        <v>274</v>
      </c>
      <c r="M252" s="7">
        <v>2069.0700000000002</v>
      </c>
      <c r="N252" s="7">
        <v>4941.18</v>
      </c>
      <c r="O252" s="141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str">
        <f t="shared" si="34"/>
        <v>Suape</v>
      </c>
      <c r="B253" s="7" t="str">
        <f t="shared" si="34"/>
        <v>Suape</v>
      </c>
      <c r="C253" s="7" t="str">
        <f t="shared" si="34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32"/>
        <v>15.195.617/0001-87</v>
      </c>
      <c r="H253" s="7" t="s">
        <v>444</v>
      </c>
      <c r="I253" s="7" t="str">
        <f t="shared" si="33"/>
        <v>DPGE/SCGE</v>
      </c>
      <c r="J253" s="7" t="s">
        <v>273</v>
      </c>
      <c r="K253" s="7" t="s">
        <v>258</v>
      </c>
      <c r="L253" s="7" t="s">
        <v>274</v>
      </c>
      <c r="M253" s="7">
        <v>1865.07</v>
      </c>
      <c r="N253" s="7">
        <v>4567.55</v>
      </c>
      <c r="O253" s="141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str">
        <f t="shared" si="34"/>
        <v>Suape</v>
      </c>
      <c r="B254" s="7" t="str">
        <f t="shared" si="34"/>
        <v>Suape</v>
      </c>
      <c r="C254" s="7" t="str">
        <f t="shared" si="34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32"/>
        <v>15.195.617/0001-87</v>
      </c>
      <c r="H254" s="7" t="s">
        <v>446</v>
      </c>
      <c r="I254" s="7" t="str">
        <f t="shared" si="33"/>
        <v>DPGE/SCGE</v>
      </c>
      <c r="J254" s="7" t="s">
        <v>273</v>
      </c>
      <c r="K254" s="7" t="s">
        <v>258</v>
      </c>
      <c r="L254" s="7" t="s">
        <v>278</v>
      </c>
      <c r="M254" s="7">
        <v>1865.07</v>
      </c>
      <c r="N254" s="7">
        <v>4567.55</v>
      </c>
      <c r="O254" s="141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str">
        <f t="shared" si="34"/>
        <v>Suape</v>
      </c>
      <c r="B255" s="7" t="str">
        <f t="shared" si="34"/>
        <v>Suape</v>
      </c>
      <c r="C255" s="7" t="str">
        <f t="shared" si="34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32"/>
        <v>15.195.617/0001-87</v>
      </c>
      <c r="H255" s="7" t="s">
        <v>448</v>
      </c>
      <c r="I255" s="7" t="str">
        <f t="shared" si="33"/>
        <v>DPGE/SCGE</v>
      </c>
      <c r="J255" s="7" t="s">
        <v>273</v>
      </c>
      <c r="K255" s="7" t="s">
        <v>258</v>
      </c>
      <c r="L255" s="7" t="s">
        <v>274</v>
      </c>
      <c r="M255" s="7">
        <v>1865.07</v>
      </c>
      <c r="N255" s="7">
        <v>4567.55</v>
      </c>
      <c r="O255" s="141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str">
        <f t="shared" si="34"/>
        <v>Suape</v>
      </c>
      <c r="B256" s="7" t="str">
        <f t="shared" si="34"/>
        <v>Suape</v>
      </c>
      <c r="C256" s="7" t="str">
        <f t="shared" si="34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32"/>
        <v>15.195.617/0001-87</v>
      </c>
      <c r="H256" s="7" t="s">
        <v>450</v>
      </c>
      <c r="I256" s="7" t="str">
        <f t="shared" si="33"/>
        <v>DPGE/SCGE</v>
      </c>
      <c r="J256" s="7" t="s">
        <v>273</v>
      </c>
      <c r="K256" s="7" t="s">
        <v>258</v>
      </c>
      <c r="L256" s="7" t="s">
        <v>274</v>
      </c>
      <c r="M256" s="7">
        <v>2069.0700000000002</v>
      </c>
      <c r="N256" s="7">
        <v>4941.18</v>
      </c>
      <c r="O256" s="142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str">
        <f t="shared" si="34"/>
        <v>Suape</v>
      </c>
      <c r="B257" s="7" t="str">
        <f t="shared" si="34"/>
        <v>Suape</v>
      </c>
      <c r="C257" s="7" t="str">
        <f t="shared" si="34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32"/>
        <v>15.195.617/0001-87</v>
      </c>
      <c r="H257" s="7" t="s">
        <v>452</v>
      </c>
      <c r="I257" s="7" t="str">
        <f t="shared" si="33"/>
        <v>DPGE/SCGE</v>
      </c>
      <c r="J257" s="7" t="s">
        <v>273</v>
      </c>
      <c r="K257" s="7" t="s">
        <v>258</v>
      </c>
      <c r="L257" s="7" t="s">
        <v>274</v>
      </c>
      <c r="M257" s="7">
        <v>1865.07</v>
      </c>
      <c r="N257" s="7">
        <v>4567.55</v>
      </c>
      <c r="O257" s="141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str">
        <f t="shared" si="34"/>
        <v>Suape</v>
      </c>
      <c r="B258" s="7" t="str">
        <f t="shared" si="34"/>
        <v>Suape</v>
      </c>
      <c r="C258" s="7" t="str">
        <f t="shared" si="34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32"/>
        <v>15.195.617/0001-87</v>
      </c>
      <c r="H258" s="7" t="s">
        <v>454</v>
      </c>
      <c r="I258" s="7" t="str">
        <f t="shared" si="33"/>
        <v>DPGE/SCGE</v>
      </c>
      <c r="J258" s="7" t="s">
        <v>273</v>
      </c>
      <c r="K258" s="7" t="s">
        <v>258</v>
      </c>
      <c r="L258" s="7" t="s">
        <v>278</v>
      </c>
      <c r="M258" s="7">
        <v>1865.07</v>
      </c>
      <c r="N258" s="7">
        <v>4567.55</v>
      </c>
      <c r="O258" s="141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str">
        <f t="shared" si="34"/>
        <v>Suape</v>
      </c>
      <c r="B259" s="7" t="str">
        <f t="shared" si="34"/>
        <v>Suape</v>
      </c>
      <c r="C259" s="7" t="str">
        <f t="shared" si="34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32"/>
        <v>15.195.617/0001-87</v>
      </c>
      <c r="H259" s="7" t="s">
        <v>456</v>
      </c>
      <c r="I259" s="7" t="str">
        <f t="shared" si="33"/>
        <v>DPGE/SCGE</v>
      </c>
      <c r="J259" s="7" t="s">
        <v>273</v>
      </c>
      <c r="K259" s="7" t="s">
        <v>258</v>
      </c>
      <c r="L259" s="7" t="s">
        <v>274</v>
      </c>
      <c r="M259" s="7">
        <v>1865.07</v>
      </c>
      <c r="N259" s="7">
        <v>4567.55</v>
      </c>
      <c r="O259" s="141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str">
        <f t="shared" si="34"/>
        <v>Suape</v>
      </c>
      <c r="B260" s="7" t="str">
        <f t="shared" si="34"/>
        <v>Suape</v>
      </c>
      <c r="C260" s="7" t="str">
        <f t="shared" si="34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32"/>
        <v>15.195.617/0001-87</v>
      </c>
      <c r="H260" s="7" t="s">
        <v>458</v>
      </c>
      <c r="I260" s="7" t="str">
        <f t="shared" si="33"/>
        <v>DPGE/SCGE</v>
      </c>
      <c r="J260" s="7" t="s">
        <v>273</v>
      </c>
      <c r="K260" s="7" t="s">
        <v>258</v>
      </c>
      <c r="L260" s="7" t="s">
        <v>278</v>
      </c>
      <c r="M260" s="7">
        <v>1865.07</v>
      </c>
      <c r="N260" s="7">
        <v>4567.55</v>
      </c>
      <c r="O260" s="141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str">
        <f t="shared" si="34"/>
        <v>Suape</v>
      </c>
      <c r="B261" s="7" t="str">
        <f t="shared" si="34"/>
        <v>Suape</v>
      </c>
      <c r="C261" s="7" t="str">
        <f t="shared" si="34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32"/>
        <v>15.195.617/0001-87</v>
      </c>
      <c r="H261" s="7" t="s">
        <v>460</v>
      </c>
      <c r="I261" s="7" t="str">
        <f t="shared" si="33"/>
        <v>DPGE/SCGE</v>
      </c>
      <c r="J261" s="7" t="s">
        <v>273</v>
      </c>
      <c r="K261" s="7" t="s">
        <v>258</v>
      </c>
      <c r="L261" s="7" t="s">
        <v>274</v>
      </c>
      <c r="M261" s="7">
        <v>2069.0700000000002</v>
      </c>
      <c r="N261" s="7">
        <v>4941.18</v>
      </c>
      <c r="O261" s="141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str">
        <f t="shared" si="34"/>
        <v>Suape</v>
      </c>
      <c r="B262" s="7" t="str">
        <f t="shared" si="34"/>
        <v>Suape</v>
      </c>
      <c r="C262" s="7" t="str">
        <f t="shared" si="34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32"/>
        <v>15.195.617/0001-87</v>
      </c>
      <c r="H262" s="7" t="s">
        <v>462</v>
      </c>
      <c r="I262" s="7" t="str">
        <f t="shared" si="33"/>
        <v>DPGE/SCGE</v>
      </c>
      <c r="J262" s="7" t="s">
        <v>273</v>
      </c>
      <c r="K262" s="7" t="s">
        <v>258</v>
      </c>
      <c r="L262" s="7" t="s">
        <v>278</v>
      </c>
      <c r="M262" s="7">
        <v>1865.07</v>
      </c>
      <c r="N262" s="7">
        <v>4567.55</v>
      </c>
      <c r="O262" s="141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str">
        <f t="shared" si="34"/>
        <v>Suape</v>
      </c>
      <c r="B263" s="7" t="str">
        <f t="shared" si="34"/>
        <v>Suape</v>
      </c>
      <c r="C263" s="7" t="str">
        <f t="shared" si="34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32"/>
        <v>15.195.617/0001-87</v>
      </c>
      <c r="H263" s="7" t="s">
        <v>464</v>
      </c>
      <c r="I263" s="7" t="str">
        <f t="shared" si="33"/>
        <v>DPGE/SCGE</v>
      </c>
      <c r="J263" s="7" t="s">
        <v>273</v>
      </c>
      <c r="K263" s="7" t="s">
        <v>258</v>
      </c>
      <c r="L263" s="7" t="s">
        <v>278</v>
      </c>
      <c r="M263" s="7">
        <v>2069.0700000000002</v>
      </c>
      <c r="N263" s="7">
        <v>4941.18</v>
      </c>
      <c r="O263" s="141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str">
        <f t="shared" ref="A264:C279" si="35">A263</f>
        <v>Suape</v>
      </c>
      <c r="B264" s="7" t="str">
        <f t="shared" si="35"/>
        <v>Suape</v>
      </c>
      <c r="C264" s="7" t="str">
        <f t="shared" si="35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32"/>
        <v>15.195.617/0001-87</v>
      </c>
      <c r="H264" s="7" t="s">
        <v>466</v>
      </c>
      <c r="I264" s="7" t="str">
        <f t="shared" si="33"/>
        <v>DPGE/SCGE</v>
      </c>
      <c r="J264" s="7" t="s">
        <v>273</v>
      </c>
      <c r="K264" s="7" t="s">
        <v>258</v>
      </c>
      <c r="L264" s="7" t="s">
        <v>274</v>
      </c>
      <c r="M264" s="7">
        <v>1865.07</v>
      </c>
      <c r="N264" s="7">
        <v>4567.55</v>
      </c>
      <c r="O264" s="141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str">
        <f t="shared" si="35"/>
        <v>Suape</v>
      </c>
      <c r="B265" s="7" t="str">
        <f t="shared" si="35"/>
        <v>Suape</v>
      </c>
      <c r="C265" s="7" t="str">
        <f t="shared" si="35"/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si="32"/>
        <v>15.195.617/0001-87</v>
      </c>
      <c r="H265" s="7" t="s">
        <v>468</v>
      </c>
      <c r="I265" s="7" t="str">
        <f t="shared" si="33"/>
        <v>DPGE/SCGE</v>
      </c>
      <c r="J265" s="7" t="s">
        <v>273</v>
      </c>
      <c r="K265" s="7" t="s">
        <v>258</v>
      </c>
      <c r="L265" s="7" t="s">
        <v>274</v>
      </c>
      <c r="M265" s="7">
        <v>2069.0700000000002</v>
      </c>
      <c r="N265" s="7">
        <v>4941.18</v>
      </c>
      <c r="O265" s="141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str">
        <f t="shared" si="35"/>
        <v>Suape</v>
      </c>
      <c r="B266" s="7" t="str">
        <f t="shared" si="35"/>
        <v>Suape</v>
      </c>
      <c r="C266" s="7" t="str">
        <f t="shared" si="35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32"/>
        <v>15.195.617/0001-87</v>
      </c>
      <c r="H266" s="7" t="s">
        <v>470</v>
      </c>
      <c r="I266" s="7" t="str">
        <f t="shared" si="33"/>
        <v>DPGE/SCGE</v>
      </c>
      <c r="J266" s="7" t="s">
        <v>273</v>
      </c>
      <c r="K266" s="7" t="s">
        <v>258</v>
      </c>
      <c r="L266" s="7" t="s">
        <v>274</v>
      </c>
      <c r="M266" s="7">
        <v>2069.0700000000002</v>
      </c>
      <c r="N266" s="7">
        <v>4941.18</v>
      </c>
      <c r="O266" s="141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str">
        <f t="shared" si="35"/>
        <v>Suape</v>
      </c>
      <c r="B267" s="7" t="str">
        <f t="shared" si="35"/>
        <v>Suape</v>
      </c>
      <c r="C267" s="7" t="str">
        <f t="shared" si="35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32"/>
        <v>15.195.617/0001-87</v>
      </c>
      <c r="H267" s="7" t="s">
        <v>472</v>
      </c>
      <c r="I267" s="7" t="str">
        <f t="shared" si="33"/>
        <v>DPGE/SCGE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4567.55</v>
      </c>
      <c r="O267" s="141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str">
        <f t="shared" si="35"/>
        <v>Suape</v>
      </c>
      <c r="B268" s="7" t="str">
        <f t="shared" si="35"/>
        <v>Suape</v>
      </c>
      <c r="C268" s="7" t="str">
        <f t="shared" si="35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32"/>
        <v>15.195.617/0001-87</v>
      </c>
      <c r="H268" s="7" t="s">
        <v>474</v>
      </c>
      <c r="I268" s="7" t="str">
        <f t="shared" si="33"/>
        <v>DPGE/SCGE</v>
      </c>
      <c r="J268" s="7" t="s">
        <v>273</v>
      </c>
      <c r="K268" s="7" t="s">
        <v>258</v>
      </c>
      <c r="L268" s="7" t="s">
        <v>274</v>
      </c>
      <c r="M268" s="7">
        <v>1865.07</v>
      </c>
      <c r="N268" s="7">
        <v>4567.55</v>
      </c>
      <c r="O268" s="141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str">
        <f t="shared" si="35"/>
        <v>Suape</v>
      </c>
      <c r="B269" s="7" t="str">
        <f t="shared" si="35"/>
        <v>Suape</v>
      </c>
      <c r="C269" s="7" t="str">
        <f t="shared" si="35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32"/>
        <v>15.195.617/0001-87</v>
      </c>
      <c r="H269" s="7" t="s">
        <v>476</v>
      </c>
      <c r="I269" s="7" t="str">
        <f t="shared" si="33"/>
        <v>DPGE/SCGE</v>
      </c>
      <c r="J269" s="7" t="s">
        <v>273</v>
      </c>
      <c r="K269" s="7" t="s">
        <v>258</v>
      </c>
      <c r="L269" s="7" t="s">
        <v>274</v>
      </c>
      <c r="M269" s="7">
        <v>1865.07</v>
      </c>
      <c r="N269" s="7">
        <v>4567.55</v>
      </c>
      <c r="O269" s="141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str">
        <f t="shared" si="35"/>
        <v>Suape</v>
      </c>
      <c r="B270" s="7" t="str">
        <f t="shared" si="35"/>
        <v>Suape</v>
      </c>
      <c r="C270" s="7" t="str">
        <f t="shared" si="35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32"/>
        <v>15.195.617/0001-87</v>
      </c>
      <c r="H270" s="7" t="s">
        <v>478</v>
      </c>
      <c r="I270" s="7" t="str">
        <f t="shared" si="33"/>
        <v>DPGE/SCGE</v>
      </c>
      <c r="J270" s="7" t="s">
        <v>273</v>
      </c>
      <c r="K270" s="7" t="s">
        <v>258</v>
      </c>
      <c r="L270" s="7" t="s">
        <v>274</v>
      </c>
      <c r="M270" s="7">
        <v>1865.07</v>
      </c>
      <c r="N270" s="7">
        <v>4567.55</v>
      </c>
      <c r="O270" s="141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str">
        <f t="shared" si="35"/>
        <v>Suape</v>
      </c>
      <c r="B271" s="7" t="str">
        <f t="shared" si="35"/>
        <v>Suape</v>
      </c>
      <c r="C271" s="7" t="str">
        <f t="shared" si="35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32"/>
        <v>15.195.617/0001-87</v>
      </c>
      <c r="H271" s="7" t="s">
        <v>480</v>
      </c>
      <c r="I271" s="7" t="str">
        <f t="shared" si="33"/>
        <v>DPGE/SCGE</v>
      </c>
      <c r="J271" s="7" t="s">
        <v>273</v>
      </c>
      <c r="K271" s="7" t="s">
        <v>258</v>
      </c>
      <c r="L271" s="7" t="s">
        <v>278</v>
      </c>
      <c r="M271" s="7">
        <v>2069.0700000000002</v>
      </c>
      <c r="N271" s="7">
        <v>4941.18</v>
      </c>
      <c r="O271" s="141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str">
        <f t="shared" si="35"/>
        <v>Suape</v>
      </c>
      <c r="B272" s="7" t="str">
        <f t="shared" si="35"/>
        <v>Suape</v>
      </c>
      <c r="C272" s="7" t="str">
        <f t="shared" si="35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32"/>
        <v>15.195.617/0001-87</v>
      </c>
      <c r="H272" s="7" t="s">
        <v>482</v>
      </c>
      <c r="I272" s="7" t="str">
        <f t="shared" si="33"/>
        <v>DPGE/SCGE</v>
      </c>
      <c r="J272" s="7" t="s">
        <v>273</v>
      </c>
      <c r="K272" s="7" t="s">
        <v>258</v>
      </c>
      <c r="L272" s="7" t="s">
        <v>274</v>
      </c>
      <c r="M272" s="7">
        <v>1865.07</v>
      </c>
      <c r="N272" s="7">
        <v>4567.55</v>
      </c>
      <c r="O272" s="141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str">
        <f t="shared" si="35"/>
        <v>Suape</v>
      </c>
      <c r="B273" s="7" t="str">
        <f t="shared" si="35"/>
        <v>Suape</v>
      </c>
      <c r="C273" s="7" t="str">
        <f t="shared" si="35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32"/>
        <v>15.195.617/0001-87</v>
      </c>
      <c r="H273" s="7" t="s">
        <v>484</v>
      </c>
      <c r="I273" s="7" t="str">
        <f t="shared" si="33"/>
        <v>DPGE/SCGE</v>
      </c>
      <c r="J273" s="7" t="s">
        <v>273</v>
      </c>
      <c r="K273" s="7" t="s">
        <v>258</v>
      </c>
      <c r="L273" s="7" t="s">
        <v>274</v>
      </c>
      <c r="M273" s="7">
        <v>2069.0700000000002</v>
      </c>
      <c r="N273" s="7">
        <v>4941.18</v>
      </c>
      <c r="O273" s="141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str">
        <f t="shared" si="35"/>
        <v>Suape</v>
      </c>
      <c r="B274" s="7" t="str">
        <f t="shared" si="35"/>
        <v>Suape</v>
      </c>
      <c r="C274" s="7" t="str">
        <f t="shared" si="35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32"/>
        <v>15.195.617/0001-87</v>
      </c>
      <c r="H274" s="7" t="s">
        <v>486</v>
      </c>
      <c r="I274" s="7" t="str">
        <f t="shared" si="33"/>
        <v>DPGE/SCGE</v>
      </c>
      <c r="J274" s="7" t="s">
        <v>655</v>
      </c>
      <c r="K274" s="7" t="s">
        <v>258</v>
      </c>
      <c r="L274" s="7" t="s">
        <v>274</v>
      </c>
      <c r="M274" s="7">
        <v>1865.07</v>
      </c>
      <c r="N274" s="7">
        <v>4567.55</v>
      </c>
      <c r="O274" s="141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str">
        <f t="shared" si="35"/>
        <v>Suape</v>
      </c>
      <c r="B275" s="7" t="str">
        <f t="shared" si="35"/>
        <v>Suape</v>
      </c>
      <c r="C275" s="7" t="str">
        <f t="shared" si="35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32"/>
        <v>15.195.617/0001-87</v>
      </c>
      <c r="H275" s="7" t="s">
        <v>488</v>
      </c>
      <c r="I275" s="7" t="str">
        <f t="shared" si="33"/>
        <v>DPGE/SCGE</v>
      </c>
      <c r="J275" s="7" t="s">
        <v>273</v>
      </c>
      <c r="K275" s="7" t="s">
        <v>258</v>
      </c>
      <c r="L275" s="7" t="s">
        <v>274</v>
      </c>
      <c r="M275" s="7">
        <v>1865.07</v>
      </c>
      <c r="N275" s="7">
        <v>4567.55</v>
      </c>
      <c r="O275" s="141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str">
        <f t="shared" si="35"/>
        <v>Suape</v>
      </c>
      <c r="B276" s="7" t="str">
        <f t="shared" si="35"/>
        <v>Suape</v>
      </c>
      <c r="C276" s="7" t="str">
        <f t="shared" si="35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32"/>
        <v>15.195.617/0001-87</v>
      </c>
      <c r="H276" s="7" t="s">
        <v>490</v>
      </c>
      <c r="I276" s="7" t="str">
        <f t="shared" si="33"/>
        <v>DPGE/SCGE</v>
      </c>
      <c r="J276" s="7" t="s">
        <v>273</v>
      </c>
      <c r="K276" s="7" t="s">
        <v>258</v>
      </c>
      <c r="L276" s="7" t="s">
        <v>274</v>
      </c>
      <c r="M276" s="7">
        <v>1865.07</v>
      </c>
      <c r="N276" s="7">
        <v>4567.55</v>
      </c>
      <c r="O276" s="141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str">
        <f t="shared" si="35"/>
        <v>Suape</v>
      </c>
      <c r="B277" s="7" t="str">
        <f t="shared" si="35"/>
        <v>Suape</v>
      </c>
      <c r="C277" s="7" t="str">
        <f t="shared" si="35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32"/>
        <v>15.195.617/0001-87</v>
      </c>
      <c r="H277" s="7" t="s">
        <v>492</v>
      </c>
      <c r="I277" s="7" t="str">
        <f t="shared" si="33"/>
        <v>DPGE/SCGE</v>
      </c>
      <c r="J277" s="7" t="s">
        <v>273</v>
      </c>
      <c r="K277" s="7" t="s">
        <v>258</v>
      </c>
      <c r="L277" s="7" t="s">
        <v>274</v>
      </c>
      <c r="M277" s="7">
        <v>1865.07</v>
      </c>
      <c r="N277" s="7">
        <v>4567.55</v>
      </c>
      <c r="O277" s="141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str">
        <f t="shared" si="35"/>
        <v>Suape</v>
      </c>
      <c r="B278" s="7" t="str">
        <f t="shared" si="35"/>
        <v>Suape</v>
      </c>
      <c r="C278" s="7" t="str">
        <f t="shared" si="35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32"/>
        <v>15.195.617/0001-87</v>
      </c>
      <c r="H278" s="7" t="s">
        <v>494</v>
      </c>
      <c r="I278" s="7" t="str">
        <f t="shared" si="33"/>
        <v>DPGE/SCGE</v>
      </c>
      <c r="J278" s="7" t="s">
        <v>273</v>
      </c>
      <c r="K278" s="7" t="s">
        <v>258</v>
      </c>
      <c r="L278" s="7" t="s">
        <v>278</v>
      </c>
      <c r="M278" s="7">
        <v>1865.07</v>
      </c>
      <c r="N278" s="7">
        <v>4567.55</v>
      </c>
      <c r="O278" s="141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str">
        <f t="shared" si="35"/>
        <v>Suape</v>
      </c>
      <c r="B279" s="7" t="str">
        <f t="shared" si="35"/>
        <v>Suape</v>
      </c>
      <c r="C279" s="7" t="str">
        <f t="shared" si="35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32"/>
        <v>15.195.617/0001-87</v>
      </c>
      <c r="H279" s="7" t="s">
        <v>496</v>
      </c>
      <c r="I279" s="7" t="str">
        <f t="shared" si="33"/>
        <v>DPGE/SCGE</v>
      </c>
      <c r="J279" s="7" t="s">
        <v>273</v>
      </c>
      <c r="K279" s="7" t="s">
        <v>258</v>
      </c>
      <c r="L279" s="7" t="s">
        <v>278</v>
      </c>
      <c r="M279" s="7">
        <v>1865.07</v>
      </c>
      <c r="N279" s="7">
        <v>4567.55</v>
      </c>
      <c r="O279" s="141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str">
        <f t="shared" ref="A280:C295" si="36">A279</f>
        <v>Suape</v>
      </c>
      <c r="B280" s="7" t="str">
        <f t="shared" si="36"/>
        <v>Suape</v>
      </c>
      <c r="C280" s="7" t="str">
        <f t="shared" si="36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32"/>
        <v>15.195.617/0001-87</v>
      </c>
      <c r="H280" s="7" t="s">
        <v>498</v>
      </c>
      <c r="I280" s="7" t="str">
        <f t="shared" si="33"/>
        <v>DPGE/SCGE</v>
      </c>
      <c r="J280" s="7" t="s">
        <v>273</v>
      </c>
      <c r="K280" s="7" t="s">
        <v>258</v>
      </c>
      <c r="L280" s="7" t="s">
        <v>274</v>
      </c>
      <c r="M280" s="7">
        <v>2069.0700000000002</v>
      </c>
      <c r="N280" s="7">
        <v>4941.18</v>
      </c>
      <c r="O280" s="141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str">
        <f t="shared" si="36"/>
        <v>Suape</v>
      </c>
      <c r="B281" s="7" t="str">
        <f t="shared" si="36"/>
        <v>Suape</v>
      </c>
      <c r="C281" s="7" t="str">
        <f t="shared" si="36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32"/>
        <v>15.195.617/0001-87</v>
      </c>
      <c r="H281" s="7" t="s">
        <v>500</v>
      </c>
      <c r="I281" s="7" t="str">
        <f t="shared" si="33"/>
        <v>DPGE/SCGE</v>
      </c>
      <c r="J281" s="7" t="s">
        <v>273</v>
      </c>
      <c r="K281" s="7" t="s">
        <v>258</v>
      </c>
      <c r="L281" s="7" t="s">
        <v>274</v>
      </c>
      <c r="M281" s="7">
        <v>2069.0700000000002</v>
      </c>
      <c r="N281" s="7">
        <v>4941.18</v>
      </c>
      <c r="O281" s="141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str">
        <f t="shared" si="36"/>
        <v>Suape</v>
      </c>
      <c r="B282" s="7" t="str">
        <f t="shared" si="36"/>
        <v>Suape</v>
      </c>
      <c r="C282" s="7" t="str">
        <f t="shared" si="36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32"/>
        <v>15.195.617/0001-87</v>
      </c>
      <c r="H282" s="7" t="s">
        <v>502</v>
      </c>
      <c r="I282" s="7" t="str">
        <f t="shared" si="33"/>
        <v>DPGE/SCGE</v>
      </c>
      <c r="J282" s="7" t="s">
        <v>273</v>
      </c>
      <c r="K282" s="7" t="s">
        <v>258</v>
      </c>
      <c r="L282" s="7" t="s">
        <v>274</v>
      </c>
      <c r="M282" s="7">
        <v>1865.07</v>
      </c>
      <c r="N282" s="7">
        <v>4567.55</v>
      </c>
      <c r="O282" s="141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str">
        <f t="shared" si="36"/>
        <v>Suape</v>
      </c>
      <c r="B283" s="7" t="str">
        <f t="shared" si="36"/>
        <v>Suape</v>
      </c>
      <c r="C283" s="7" t="str">
        <f t="shared" si="36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32"/>
        <v>15.195.617/0001-87</v>
      </c>
      <c r="H283" s="7" t="s">
        <v>504</v>
      </c>
      <c r="I283" s="7" t="str">
        <f t="shared" si="33"/>
        <v>DPGE/SCGE</v>
      </c>
      <c r="J283" s="7" t="s">
        <v>273</v>
      </c>
      <c r="K283" s="7" t="s">
        <v>258</v>
      </c>
      <c r="L283" s="7" t="s">
        <v>278</v>
      </c>
      <c r="M283" s="7">
        <v>1865.07</v>
      </c>
      <c r="N283" s="7">
        <v>4567.55</v>
      </c>
      <c r="O283" s="141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str">
        <f t="shared" si="36"/>
        <v>Suape</v>
      </c>
      <c r="B284" s="7" t="str">
        <f t="shared" si="36"/>
        <v>Suape</v>
      </c>
      <c r="C284" s="7" t="str">
        <f t="shared" si="36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32"/>
        <v>15.195.617/0001-87</v>
      </c>
      <c r="H284" s="7" t="s">
        <v>506</v>
      </c>
      <c r="I284" s="7" t="str">
        <f t="shared" si="33"/>
        <v>DPGE/SCGE</v>
      </c>
      <c r="J284" s="7" t="s">
        <v>273</v>
      </c>
      <c r="K284" s="7" t="s">
        <v>258</v>
      </c>
      <c r="L284" s="7" t="s">
        <v>274</v>
      </c>
      <c r="M284" s="7">
        <v>1865.07</v>
      </c>
      <c r="N284" s="7">
        <v>4567.55</v>
      </c>
      <c r="O284" s="141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str">
        <f t="shared" si="36"/>
        <v>Suape</v>
      </c>
      <c r="B285" s="7" t="str">
        <f t="shared" si="36"/>
        <v>Suape</v>
      </c>
      <c r="C285" s="7" t="str">
        <f t="shared" si="36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32"/>
        <v>15.195.617/0001-87</v>
      </c>
      <c r="H285" s="7" t="s">
        <v>508</v>
      </c>
      <c r="I285" s="7" t="str">
        <f t="shared" si="33"/>
        <v>DPGE/SCGE</v>
      </c>
      <c r="J285" s="7" t="s">
        <v>273</v>
      </c>
      <c r="K285" s="7" t="s">
        <v>258</v>
      </c>
      <c r="L285" s="7" t="s">
        <v>278</v>
      </c>
      <c r="M285" s="7">
        <v>2069.0700000000002</v>
      </c>
      <c r="N285" s="7">
        <v>4941.18</v>
      </c>
      <c r="O285" s="141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str">
        <f t="shared" si="36"/>
        <v>Suape</v>
      </c>
      <c r="B286" s="7" t="str">
        <f t="shared" si="36"/>
        <v>Suape</v>
      </c>
      <c r="C286" s="7" t="str">
        <f t="shared" si="36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32"/>
        <v>15.195.617/0001-87</v>
      </c>
      <c r="H286" s="7" t="s">
        <v>510</v>
      </c>
      <c r="I286" s="7" t="str">
        <f t="shared" si="33"/>
        <v>DPGE/SCGE</v>
      </c>
      <c r="J286" s="7" t="s">
        <v>273</v>
      </c>
      <c r="K286" s="7" t="s">
        <v>258</v>
      </c>
      <c r="L286" s="7" t="s">
        <v>278</v>
      </c>
      <c r="M286" s="7">
        <v>1865.07</v>
      </c>
      <c r="N286" s="7">
        <v>4567.55</v>
      </c>
      <c r="O286" s="141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str">
        <f t="shared" si="36"/>
        <v>Suape</v>
      </c>
      <c r="B287" s="7" t="str">
        <f t="shared" si="36"/>
        <v>Suape</v>
      </c>
      <c r="C287" s="7" t="str">
        <f t="shared" si="36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32"/>
        <v>15.195.617/0001-87</v>
      </c>
      <c r="H287" s="7" t="s">
        <v>512</v>
      </c>
      <c r="I287" s="7" t="str">
        <f t="shared" si="33"/>
        <v>DPGE/SCGE</v>
      </c>
      <c r="J287" s="7" t="s">
        <v>273</v>
      </c>
      <c r="K287" s="7" t="s">
        <v>258</v>
      </c>
      <c r="L287" s="7" t="s">
        <v>274</v>
      </c>
      <c r="M287" s="7">
        <v>2069.0700000000002</v>
      </c>
      <c r="N287" s="7">
        <v>4941.18</v>
      </c>
      <c r="O287" s="141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str">
        <f t="shared" si="36"/>
        <v>Suape</v>
      </c>
      <c r="B288" s="7" t="str">
        <f t="shared" si="36"/>
        <v>Suape</v>
      </c>
      <c r="C288" s="7" t="str">
        <f t="shared" si="36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32"/>
        <v>15.195.617/0001-87</v>
      </c>
      <c r="H288" s="7" t="s">
        <v>514</v>
      </c>
      <c r="I288" s="7" t="str">
        <f t="shared" si="33"/>
        <v>DPGE/SCGE</v>
      </c>
      <c r="J288" s="7" t="s">
        <v>273</v>
      </c>
      <c r="K288" s="7" t="s">
        <v>258</v>
      </c>
      <c r="L288" s="7" t="s">
        <v>274</v>
      </c>
      <c r="M288" s="7">
        <v>2069.0700000000002</v>
      </c>
      <c r="N288" s="7">
        <v>4941.18</v>
      </c>
      <c r="O288" s="141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str">
        <f t="shared" si="36"/>
        <v>Suape</v>
      </c>
      <c r="B289" s="7" t="str">
        <f t="shared" si="36"/>
        <v>Suape</v>
      </c>
      <c r="C289" s="7" t="str">
        <f t="shared" si="36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32"/>
        <v>15.195.617/0001-87</v>
      </c>
      <c r="H289" s="7" t="s">
        <v>516</v>
      </c>
      <c r="I289" s="7" t="str">
        <f t="shared" si="33"/>
        <v>DPGE/SCGE</v>
      </c>
      <c r="J289" s="7" t="s">
        <v>273</v>
      </c>
      <c r="K289" s="7" t="s">
        <v>258</v>
      </c>
      <c r="L289" s="7" t="s">
        <v>274</v>
      </c>
      <c r="M289" s="7">
        <v>1865.07</v>
      </c>
      <c r="N289" s="7">
        <v>4567.55</v>
      </c>
      <c r="O289" s="141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str">
        <f t="shared" si="36"/>
        <v>Suape</v>
      </c>
      <c r="B290" s="7" t="str">
        <f t="shared" si="36"/>
        <v>Suape</v>
      </c>
      <c r="C290" s="7" t="str">
        <f t="shared" si="36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32"/>
        <v>15.195.617/0001-87</v>
      </c>
      <c r="H290" s="7" t="s">
        <v>518</v>
      </c>
      <c r="I290" s="7" t="str">
        <f t="shared" si="33"/>
        <v>DPGE/SCGE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4567.55</v>
      </c>
      <c r="O290" s="141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str">
        <f t="shared" si="36"/>
        <v>Suape</v>
      </c>
      <c r="B291" s="7" t="str">
        <f t="shared" si="36"/>
        <v>Suape</v>
      </c>
      <c r="C291" s="7" t="str">
        <f t="shared" si="36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32"/>
        <v>15.195.617/0001-87</v>
      </c>
      <c r="H291" s="7" t="s">
        <v>520</v>
      </c>
      <c r="I291" s="7" t="str">
        <f t="shared" si="33"/>
        <v>DPGE/SCGE</v>
      </c>
      <c r="J291" s="7" t="s">
        <v>273</v>
      </c>
      <c r="K291" s="7" t="s">
        <v>258</v>
      </c>
      <c r="L291" s="7" t="s">
        <v>274</v>
      </c>
      <c r="M291" s="7">
        <v>1865.07</v>
      </c>
      <c r="N291" s="7">
        <v>4567.55</v>
      </c>
      <c r="O291" s="141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str">
        <f t="shared" si="36"/>
        <v>Suape</v>
      </c>
      <c r="B292" s="7" t="str">
        <f t="shared" si="36"/>
        <v>Suape</v>
      </c>
      <c r="C292" s="7" t="str">
        <f t="shared" si="36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32"/>
        <v>15.195.617/0001-87</v>
      </c>
      <c r="H292" s="7" t="s">
        <v>522</v>
      </c>
      <c r="I292" s="7" t="str">
        <f t="shared" si="33"/>
        <v>DPGE/SCGE</v>
      </c>
      <c r="J292" s="7" t="s">
        <v>273</v>
      </c>
      <c r="K292" s="7" t="s">
        <v>258</v>
      </c>
      <c r="L292" s="7" t="s">
        <v>274</v>
      </c>
      <c r="M292" s="7">
        <v>1865.07</v>
      </c>
      <c r="N292" s="7">
        <v>4567.55</v>
      </c>
      <c r="O292" s="141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str">
        <f t="shared" si="36"/>
        <v>Suape</v>
      </c>
      <c r="B293" s="7" t="str">
        <f t="shared" si="36"/>
        <v>Suape</v>
      </c>
      <c r="C293" s="7" t="str">
        <f t="shared" si="36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32"/>
        <v>15.195.617/0001-87</v>
      </c>
      <c r="H293" s="7" t="s">
        <v>524</v>
      </c>
      <c r="I293" s="7" t="str">
        <f t="shared" si="33"/>
        <v>DPGE/SCGE</v>
      </c>
      <c r="J293" s="7" t="s">
        <v>273</v>
      </c>
      <c r="K293" s="7" t="s">
        <v>258</v>
      </c>
      <c r="L293" s="7" t="s">
        <v>278</v>
      </c>
      <c r="M293" s="7">
        <v>1865.07</v>
      </c>
      <c r="N293" s="7">
        <v>4567.55</v>
      </c>
      <c r="O293" s="141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str">
        <f t="shared" si="36"/>
        <v>Suape</v>
      </c>
      <c r="B294" s="7" t="str">
        <f t="shared" si="36"/>
        <v>Suape</v>
      </c>
      <c r="C294" s="7" t="str">
        <f t="shared" si="36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32"/>
        <v>15.195.617/0001-87</v>
      </c>
      <c r="H294" s="7" t="s">
        <v>526</v>
      </c>
      <c r="I294" s="7" t="str">
        <f t="shared" si="33"/>
        <v>DPGE/SCGE</v>
      </c>
      <c r="J294" s="7" t="s">
        <v>273</v>
      </c>
      <c r="K294" s="7" t="s">
        <v>258</v>
      </c>
      <c r="L294" s="7" t="s">
        <v>274</v>
      </c>
      <c r="M294" s="7">
        <v>1865.07</v>
      </c>
      <c r="N294" s="7">
        <v>4567.55</v>
      </c>
      <c r="O294" s="141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str">
        <f t="shared" si="36"/>
        <v>Suape</v>
      </c>
      <c r="B295" s="7" t="str">
        <f t="shared" si="36"/>
        <v>Suape</v>
      </c>
      <c r="C295" s="7" t="str">
        <f t="shared" si="36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32"/>
        <v>15.195.617/0001-87</v>
      </c>
      <c r="H295" s="7" t="s">
        <v>528</v>
      </c>
      <c r="I295" s="7" t="str">
        <f t="shared" si="33"/>
        <v>DPGE/SCGE</v>
      </c>
      <c r="J295" s="7" t="s">
        <v>273</v>
      </c>
      <c r="K295" s="7" t="s">
        <v>258</v>
      </c>
      <c r="L295" s="7" t="s">
        <v>278</v>
      </c>
      <c r="M295" s="7">
        <v>2069.0700000000002</v>
      </c>
      <c r="N295" s="7">
        <v>4941.18</v>
      </c>
      <c r="O295" s="141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str">
        <f t="shared" ref="A296:C311" si="37">A295</f>
        <v>Suape</v>
      </c>
      <c r="B296" s="7" t="str">
        <f t="shared" si="37"/>
        <v>Suape</v>
      </c>
      <c r="C296" s="7" t="str">
        <f t="shared" si="37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si="32"/>
        <v>15.195.617/0001-87</v>
      </c>
      <c r="H296" s="7" t="s">
        <v>530</v>
      </c>
      <c r="I296" s="7" t="str">
        <f t="shared" si="33"/>
        <v>DPGE/SCGE</v>
      </c>
      <c r="J296" s="7" t="s">
        <v>273</v>
      </c>
      <c r="K296" s="7" t="s">
        <v>258</v>
      </c>
      <c r="L296" s="7" t="s">
        <v>274</v>
      </c>
      <c r="M296" s="7">
        <v>1865.07</v>
      </c>
      <c r="N296" s="7">
        <v>4567.55</v>
      </c>
      <c r="O296" s="142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str">
        <f t="shared" si="37"/>
        <v>Suape</v>
      </c>
      <c r="B297" s="7" t="str">
        <f t="shared" si="37"/>
        <v>Suape</v>
      </c>
      <c r="C297" s="7" t="str">
        <f t="shared" si="37"/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ref="G297:G360" si="38">G296</f>
        <v>15.195.617/0001-87</v>
      </c>
      <c r="H297" s="7" t="s">
        <v>532</v>
      </c>
      <c r="I297" s="7" t="str">
        <f t="shared" ref="I297:I360" si="39">I296</f>
        <v>DPGE/SCGE</v>
      </c>
      <c r="J297" s="7" t="s">
        <v>273</v>
      </c>
      <c r="K297" s="7" t="s">
        <v>258</v>
      </c>
      <c r="L297" s="7" t="s">
        <v>278</v>
      </c>
      <c r="M297" s="7">
        <v>2069.0700000000002</v>
      </c>
      <c r="N297" s="7">
        <v>4941.18</v>
      </c>
      <c r="O297" s="141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str">
        <f t="shared" si="37"/>
        <v>Suape</v>
      </c>
      <c r="B298" s="7" t="str">
        <f t="shared" si="37"/>
        <v>Suape</v>
      </c>
      <c r="C298" s="7" t="str">
        <f t="shared" si="37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si="38"/>
        <v>15.195.617/0001-87</v>
      </c>
      <c r="H298" s="7" t="s">
        <v>534</v>
      </c>
      <c r="I298" s="7" t="str">
        <f t="shared" si="39"/>
        <v>DPGE/SCGE</v>
      </c>
      <c r="J298" s="7" t="s">
        <v>273</v>
      </c>
      <c r="K298" s="7" t="s">
        <v>258</v>
      </c>
      <c r="L298" s="7" t="s">
        <v>278</v>
      </c>
      <c r="M298" s="7">
        <v>1865.07</v>
      </c>
      <c r="N298" s="7">
        <v>4567.55</v>
      </c>
      <c r="O298" s="141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str">
        <f t="shared" si="37"/>
        <v>Suape</v>
      </c>
      <c r="B299" s="7" t="str">
        <f t="shared" si="37"/>
        <v>Suape</v>
      </c>
      <c r="C299" s="7" t="str">
        <f t="shared" si="37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si="38"/>
        <v>15.195.617/0001-87</v>
      </c>
      <c r="H299" s="7" t="s">
        <v>536</v>
      </c>
      <c r="I299" s="7" t="str">
        <f t="shared" si="39"/>
        <v>DPGE/SCGE</v>
      </c>
      <c r="J299" s="7" t="s">
        <v>273</v>
      </c>
      <c r="K299" s="7" t="s">
        <v>258</v>
      </c>
      <c r="L299" s="7" t="s">
        <v>274</v>
      </c>
      <c r="M299" s="7">
        <v>2069.0700000000002</v>
      </c>
      <c r="N299" s="7">
        <v>4941.18</v>
      </c>
      <c r="O299" s="141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str">
        <f t="shared" si="37"/>
        <v>Suape</v>
      </c>
      <c r="B300" s="7" t="str">
        <f t="shared" si="37"/>
        <v>Suape</v>
      </c>
      <c r="C300" s="7" t="str">
        <f t="shared" si="37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38"/>
        <v>15.195.617/0001-87</v>
      </c>
      <c r="H300" s="7" t="s">
        <v>538</v>
      </c>
      <c r="I300" s="7" t="str">
        <f t="shared" si="39"/>
        <v>DPGE/SCGE</v>
      </c>
      <c r="J300" s="7" t="s">
        <v>273</v>
      </c>
      <c r="K300" s="7" t="s">
        <v>258</v>
      </c>
      <c r="L300" s="7" t="s">
        <v>278</v>
      </c>
      <c r="M300" s="7">
        <v>2069.0700000000002</v>
      </c>
      <c r="N300" s="7">
        <v>4941.18</v>
      </c>
      <c r="O300" s="141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str">
        <f t="shared" si="37"/>
        <v>Suape</v>
      </c>
      <c r="B301" s="7" t="str">
        <f t="shared" si="37"/>
        <v>Suape</v>
      </c>
      <c r="C301" s="7" t="str">
        <f t="shared" si="37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38"/>
        <v>15.195.617/0001-87</v>
      </c>
      <c r="H301" s="7" t="s">
        <v>540</v>
      </c>
      <c r="I301" s="7" t="str">
        <f t="shared" si="39"/>
        <v>DPGE/SCGE</v>
      </c>
      <c r="J301" s="7" t="s">
        <v>273</v>
      </c>
      <c r="K301" s="7" t="s">
        <v>258</v>
      </c>
      <c r="L301" s="7" t="s">
        <v>274</v>
      </c>
      <c r="M301" s="7">
        <v>1865.07</v>
      </c>
      <c r="N301" s="7">
        <v>4567.55</v>
      </c>
      <c r="O301" s="141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str">
        <f t="shared" si="37"/>
        <v>Suape</v>
      </c>
      <c r="B302" s="7" t="str">
        <f t="shared" si="37"/>
        <v>Suape</v>
      </c>
      <c r="C302" s="7" t="str">
        <f t="shared" si="37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38"/>
        <v>15.195.617/0001-87</v>
      </c>
      <c r="H302" s="7" t="s">
        <v>542</v>
      </c>
      <c r="I302" s="7" t="str">
        <f t="shared" si="39"/>
        <v>DPGE/SCGE</v>
      </c>
      <c r="J302" s="7" t="s">
        <v>273</v>
      </c>
      <c r="K302" s="7" t="s">
        <v>258</v>
      </c>
      <c r="L302" s="7" t="s">
        <v>274</v>
      </c>
      <c r="M302" s="7">
        <v>2069.0700000000002</v>
      </c>
      <c r="N302" s="7">
        <v>4941.18</v>
      </c>
      <c r="O302" s="141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str">
        <f t="shared" si="37"/>
        <v>Suape</v>
      </c>
      <c r="B303" s="7" t="str">
        <f t="shared" si="37"/>
        <v>Suape</v>
      </c>
      <c r="C303" s="7" t="str">
        <f t="shared" si="37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38"/>
        <v>15.195.617/0001-87</v>
      </c>
      <c r="H303" s="7" t="s">
        <v>544</v>
      </c>
      <c r="I303" s="7" t="str">
        <f t="shared" si="39"/>
        <v>DPGE/SCGE</v>
      </c>
      <c r="J303" s="7" t="s">
        <v>273</v>
      </c>
      <c r="K303" s="7" t="s">
        <v>258</v>
      </c>
      <c r="L303" s="7" t="s">
        <v>274</v>
      </c>
      <c r="M303" s="7">
        <v>1865.07</v>
      </c>
      <c r="N303" s="7">
        <v>4567.55</v>
      </c>
      <c r="O303" s="141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str">
        <f t="shared" si="37"/>
        <v>Suape</v>
      </c>
      <c r="B304" s="7" t="str">
        <f t="shared" si="37"/>
        <v>Suape</v>
      </c>
      <c r="C304" s="7" t="str">
        <f t="shared" si="37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38"/>
        <v>15.195.617/0001-87</v>
      </c>
      <c r="H304" s="7" t="s">
        <v>546</v>
      </c>
      <c r="I304" s="7" t="str">
        <f t="shared" si="39"/>
        <v>DPGE/SCGE</v>
      </c>
      <c r="J304" s="7" t="s">
        <v>273</v>
      </c>
      <c r="K304" s="7" t="s">
        <v>258</v>
      </c>
      <c r="L304" s="7" t="s">
        <v>274</v>
      </c>
      <c r="M304" s="7">
        <v>1865.07</v>
      </c>
      <c r="N304" s="7">
        <v>4567.55</v>
      </c>
      <c r="O304" s="141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str">
        <f t="shared" si="37"/>
        <v>Suape</v>
      </c>
      <c r="B305" s="7" t="str">
        <f t="shared" si="37"/>
        <v>Suape</v>
      </c>
      <c r="C305" s="7" t="str">
        <f t="shared" si="37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38"/>
        <v>15.195.617/0001-87</v>
      </c>
      <c r="H305" s="7" t="s">
        <v>548</v>
      </c>
      <c r="I305" s="7" t="str">
        <f t="shared" si="39"/>
        <v>DPGE/SCGE</v>
      </c>
      <c r="J305" s="7" t="s">
        <v>273</v>
      </c>
      <c r="K305" s="7" t="s">
        <v>258</v>
      </c>
      <c r="L305" s="7" t="s">
        <v>278</v>
      </c>
      <c r="M305" s="7">
        <v>2069.0700000000002</v>
      </c>
      <c r="N305" s="7">
        <v>4941.18</v>
      </c>
      <c r="O305" s="141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str">
        <f t="shared" si="37"/>
        <v>Suape</v>
      </c>
      <c r="B306" s="7" t="str">
        <f t="shared" si="37"/>
        <v>Suape</v>
      </c>
      <c r="C306" s="7" t="str">
        <f t="shared" si="37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38"/>
        <v>15.195.617/0001-87</v>
      </c>
      <c r="H306" s="7" t="s">
        <v>550</v>
      </c>
      <c r="I306" s="7" t="str">
        <f t="shared" si="39"/>
        <v>DPGE/SCGE</v>
      </c>
      <c r="J306" s="7" t="s">
        <v>273</v>
      </c>
      <c r="K306" s="7" t="s">
        <v>258</v>
      </c>
      <c r="L306" s="7" t="s">
        <v>278</v>
      </c>
      <c r="M306" s="7">
        <v>2069.0700000000002</v>
      </c>
      <c r="N306" s="7">
        <v>4941.18</v>
      </c>
      <c r="O306" s="141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str">
        <f t="shared" si="37"/>
        <v>Suape</v>
      </c>
      <c r="B307" s="7" t="str">
        <f t="shared" si="37"/>
        <v>Suape</v>
      </c>
      <c r="C307" s="7" t="str">
        <f t="shared" si="37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38"/>
        <v>15.195.617/0001-87</v>
      </c>
      <c r="H307" s="7" t="s">
        <v>552</v>
      </c>
      <c r="I307" s="7" t="str">
        <f t="shared" si="39"/>
        <v>DPGE/SCGE</v>
      </c>
      <c r="J307" s="7" t="s">
        <v>273</v>
      </c>
      <c r="K307" s="7" t="s">
        <v>258</v>
      </c>
      <c r="L307" s="7" t="s">
        <v>278</v>
      </c>
      <c r="M307" s="7">
        <v>1865.07</v>
      </c>
      <c r="N307" s="7">
        <v>4567.55</v>
      </c>
      <c r="O307" s="141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str">
        <f t="shared" si="37"/>
        <v>Suape</v>
      </c>
      <c r="B308" s="7" t="str">
        <f t="shared" si="37"/>
        <v>Suape</v>
      </c>
      <c r="C308" s="7" t="str">
        <f t="shared" si="37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38"/>
        <v>15.195.617/0001-87</v>
      </c>
      <c r="H308" s="7" t="s">
        <v>554</v>
      </c>
      <c r="I308" s="7" t="str">
        <f t="shared" si="39"/>
        <v>DPGE/SCGE</v>
      </c>
      <c r="J308" s="7" t="s">
        <v>273</v>
      </c>
      <c r="K308" s="7" t="s">
        <v>258</v>
      </c>
      <c r="L308" s="7" t="s">
        <v>274</v>
      </c>
      <c r="M308" s="7">
        <v>1865.07</v>
      </c>
      <c r="N308" s="7">
        <v>4567.55</v>
      </c>
      <c r="O308" s="141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str">
        <f t="shared" si="37"/>
        <v>Suape</v>
      </c>
      <c r="B309" s="7" t="str">
        <f t="shared" si="37"/>
        <v>Suape</v>
      </c>
      <c r="C309" s="7" t="str">
        <f t="shared" si="37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38"/>
        <v>15.195.617/0001-87</v>
      </c>
      <c r="H309" s="7" t="s">
        <v>556</v>
      </c>
      <c r="I309" s="7" t="str">
        <f t="shared" si="39"/>
        <v>DPGE/SCGE</v>
      </c>
      <c r="J309" s="7" t="s">
        <v>273</v>
      </c>
      <c r="K309" s="7" t="s">
        <v>258</v>
      </c>
      <c r="L309" s="7" t="s">
        <v>274</v>
      </c>
      <c r="M309" s="7">
        <v>1865.07</v>
      </c>
      <c r="N309" s="7">
        <v>4567.55</v>
      </c>
      <c r="O309" s="141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str">
        <f t="shared" si="37"/>
        <v>Suape</v>
      </c>
      <c r="B310" s="7" t="str">
        <f t="shared" si="37"/>
        <v>Suape</v>
      </c>
      <c r="C310" s="7" t="str">
        <f t="shared" si="37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38"/>
        <v>15.195.617/0001-87</v>
      </c>
      <c r="H310" s="7" t="s">
        <v>558</v>
      </c>
      <c r="I310" s="7" t="str">
        <f t="shared" si="39"/>
        <v>DPGE/SCGE</v>
      </c>
      <c r="J310" s="7" t="s">
        <v>273</v>
      </c>
      <c r="K310" s="7" t="s">
        <v>258</v>
      </c>
      <c r="L310" s="7" t="s">
        <v>274</v>
      </c>
      <c r="M310" s="7">
        <v>1865.07</v>
      </c>
      <c r="N310" s="7">
        <v>4567.55</v>
      </c>
      <c r="O310" s="141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str">
        <f t="shared" si="37"/>
        <v>Suape</v>
      </c>
      <c r="B311" s="7" t="str">
        <f t="shared" si="37"/>
        <v>Suape</v>
      </c>
      <c r="C311" s="7" t="str">
        <f t="shared" si="37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38"/>
        <v>15.195.617/0001-87</v>
      </c>
      <c r="H311" s="7" t="s">
        <v>560</v>
      </c>
      <c r="I311" s="7" t="str">
        <f t="shared" si="39"/>
        <v>DPGE/SCGE</v>
      </c>
      <c r="J311" s="7" t="s">
        <v>273</v>
      </c>
      <c r="K311" s="7" t="s">
        <v>258</v>
      </c>
      <c r="L311" s="7" t="s">
        <v>278</v>
      </c>
      <c r="M311" s="7">
        <v>2069.0700000000002</v>
      </c>
      <c r="N311" s="7">
        <v>4941.18</v>
      </c>
      <c r="O311" s="141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str">
        <f t="shared" ref="A312:C327" si="40">A311</f>
        <v>Suape</v>
      </c>
      <c r="B312" s="7" t="str">
        <f t="shared" si="40"/>
        <v>Suape</v>
      </c>
      <c r="C312" s="7" t="str">
        <f t="shared" si="40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38"/>
        <v>15.195.617/0001-87</v>
      </c>
      <c r="H312" s="7" t="s">
        <v>562</v>
      </c>
      <c r="I312" s="7" t="str">
        <f t="shared" si="39"/>
        <v>DPGE/SCGE</v>
      </c>
      <c r="J312" s="7" t="s">
        <v>273</v>
      </c>
      <c r="K312" s="7" t="s">
        <v>258</v>
      </c>
      <c r="L312" s="7" t="s">
        <v>274</v>
      </c>
      <c r="M312" s="7">
        <v>1865.07</v>
      </c>
      <c r="N312" s="7">
        <v>4567.55</v>
      </c>
      <c r="O312" s="141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str">
        <f t="shared" si="40"/>
        <v>Suape</v>
      </c>
      <c r="B313" s="7" t="str">
        <f t="shared" si="40"/>
        <v>Suape</v>
      </c>
      <c r="C313" s="7" t="str">
        <f t="shared" si="40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38"/>
        <v>15.195.617/0001-87</v>
      </c>
      <c r="H313" s="7" t="s">
        <v>564</v>
      </c>
      <c r="I313" s="7" t="str">
        <f t="shared" si="39"/>
        <v>DPGE/SCGE</v>
      </c>
      <c r="J313" s="7" t="s">
        <v>273</v>
      </c>
      <c r="K313" s="7" t="s">
        <v>258</v>
      </c>
      <c r="L313" s="7" t="s">
        <v>274</v>
      </c>
      <c r="M313" s="7">
        <v>1865.07</v>
      </c>
      <c r="N313" s="7">
        <v>4567.55</v>
      </c>
      <c r="O313" s="141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str">
        <f t="shared" si="40"/>
        <v>Suape</v>
      </c>
      <c r="B314" s="7" t="str">
        <f t="shared" si="40"/>
        <v>Suape</v>
      </c>
      <c r="C314" s="7" t="str">
        <f t="shared" si="40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38"/>
        <v>15.195.617/0001-87</v>
      </c>
      <c r="H314" s="7" t="s">
        <v>566</v>
      </c>
      <c r="I314" s="7" t="str">
        <f t="shared" si="39"/>
        <v>DPGE/SCGE</v>
      </c>
      <c r="J314" s="7" t="s">
        <v>273</v>
      </c>
      <c r="K314" s="7" t="s">
        <v>258</v>
      </c>
      <c r="L314" s="7" t="s">
        <v>274</v>
      </c>
      <c r="M314" s="7">
        <v>1865.07</v>
      </c>
      <c r="N314" s="7">
        <v>4567.55</v>
      </c>
      <c r="O314" s="141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str">
        <f t="shared" si="40"/>
        <v>Suape</v>
      </c>
      <c r="B315" s="7" t="str">
        <f t="shared" si="40"/>
        <v>Suape</v>
      </c>
      <c r="C315" s="7" t="str">
        <f t="shared" si="40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38"/>
        <v>15.195.617/0001-87</v>
      </c>
      <c r="H315" s="7" t="s">
        <v>568</v>
      </c>
      <c r="I315" s="7" t="str">
        <f t="shared" si="39"/>
        <v>DPGE/SCGE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4567.55</v>
      </c>
      <c r="O315" s="141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str">
        <f t="shared" si="40"/>
        <v>Suape</v>
      </c>
      <c r="B316" s="7" t="str">
        <f t="shared" si="40"/>
        <v>Suape</v>
      </c>
      <c r="C316" s="7" t="str">
        <f t="shared" si="40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38"/>
        <v>15.195.617/0001-87</v>
      </c>
      <c r="H316" s="7" t="s">
        <v>570</v>
      </c>
      <c r="I316" s="7" t="str">
        <f t="shared" si="39"/>
        <v>DPGE/SCGE</v>
      </c>
      <c r="J316" s="7" t="s">
        <v>273</v>
      </c>
      <c r="K316" s="7" t="s">
        <v>258</v>
      </c>
      <c r="L316" s="7" t="s">
        <v>274</v>
      </c>
      <c r="M316" s="7">
        <v>2069.0700000000002</v>
      </c>
      <c r="N316" s="7">
        <v>4941.18</v>
      </c>
      <c r="O316" s="142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str">
        <f t="shared" si="40"/>
        <v>Suape</v>
      </c>
      <c r="B317" s="7" t="str">
        <f t="shared" si="40"/>
        <v>Suape</v>
      </c>
      <c r="C317" s="7" t="str">
        <f t="shared" si="40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38"/>
        <v>15.195.617/0001-87</v>
      </c>
      <c r="H317" s="7" t="s">
        <v>572</v>
      </c>
      <c r="I317" s="7" t="str">
        <f t="shared" si="39"/>
        <v>DPGE/SCGE</v>
      </c>
      <c r="J317" s="7" t="s">
        <v>273</v>
      </c>
      <c r="K317" s="7" t="s">
        <v>258</v>
      </c>
      <c r="L317" s="7" t="s">
        <v>274</v>
      </c>
      <c r="M317" s="7">
        <v>1865.07</v>
      </c>
      <c r="N317" s="7">
        <v>4567.55</v>
      </c>
      <c r="O317" s="142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str">
        <f t="shared" si="40"/>
        <v>Suape</v>
      </c>
      <c r="B318" s="7" t="str">
        <f t="shared" si="40"/>
        <v>Suape</v>
      </c>
      <c r="C318" s="7" t="str">
        <f t="shared" si="40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38"/>
        <v>15.195.617/0001-87</v>
      </c>
      <c r="H318" s="7" t="s">
        <v>574</v>
      </c>
      <c r="I318" s="7" t="str">
        <f t="shared" si="39"/>
        <v>DPGE/SCGE</v>
      </c>
      <c r="J318" s="7" t="s">
        <v>273</v>
      </c>
      <c r="K318" s="7" t="s">
        <v>258</v>
      </c>
      <c r="L318" s="7" t="s">
        <v>274</v>
      </c>
      <c r="M318" s="7">
        <v>1865.07</v>
      </c>
      <c r="N318" s="7">
        <v>4567.55</v>
      </c>
      <c r="O318" s="141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str">
        <f t="shared" si="40"/>
        <v>Suape</v>
      </c>
      <c r="B319" s="7" t="str">
        <f t="shared" si="40"/>
        <v>Suape</v>
      </c>
      <c r="C319" s="7" t="str">
        <f t="shared" si="40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38"/>
        <v>15.195.617/0001-87</v>
      </c>
      <c r="H319" s="7" t="s">
        <v>576</v>
      </c>
      <c r="I319" s="7" t="str">
        <f t="shared" si="39"/>
        <v>DPGE/SCGE</v>
      </c>
      <c r="J319" s="7" t="s">
        <v>273</v>
      </c>
      <c r="K319" s="7" t="s">
        <v>258</v>
      </c>
      <c r="L319" s="7" t="s">
        <v>278</v>
      </c>
      <c r="M319" s="7">
        <v>2069.0700000000002</v>
      </c>
      <c r="N319" s="7">
        <v>4941.18</v>
      </c>
      <c r="O319" s="141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str">
        <f t="shared" si="40"/>
        <v>Suape</v>
      </c>
      <c r="B320" s="7" t="str">
        <f t="shared" si="40"/>
        <v>Suape</v>
      </c>
      <c r="C320" s="7" t="str">
        <f t="shared" si="40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38"/>
        <v>15.195.617/0001-87</v>
      </c>
      <c r="H320" s="7" t="s">
        <v>578</v>
      </c>
      <c r="I320" s="7" t="str">
        <f t="shared" si="39"/>
        <v>DPGE/SCGE</v>
      </c>
      <c r="J320" s="7" t="s">
        <v>273</v>
      </c>
      <c r="K320" s="7" t="s">
        <v>258</v>
      </c>
      <c r="L320" s="7" t="s">
        <v>274</v>
      </c>
      <c r="M320" s="7">
        <v>1865.07</v>
      </c>
      <c r="N320" s="7">
        <v>4567.55</v>
      </c>
      <c r="O320" s="141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str">
        <f t="shared" si="40"/>
        <v>Suape</v>
      </c>
      <c r="B321" s="7" t="str">
        <f t="shared" si="40"/>
        <v>Suape</v>
      </c>
      <c r="C321" s="7" t="str">
        <f t="shared" si="40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38"/>
        <v>15.195.617/0001-87</v>
      </c>
      <c r="H321" s="7" t="s">
        <v>580</v>
      </c>
      <c r="I321" s="7" t="str">
        <f t="shared" si="39"/>
        <v>DPGE/SCGE</v>
      </c>
      <c r="J321" s="7" t="s">
        <v>273</v>
      </c>
      <c r="K321" s="7" t="s">
        <v>258</v>
      </c>
      <c r="L321" s="7" t="s">
        <v>278</v>
      </c>
      <c r="M321" s="7">
        <v>2069.0700000000002</v>
      </c>
      <c r="N321" s="7">
        <v>4941.18</v>
      </c>
      <c r="O321" s="141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str">
        <f t="shared" si="40"/>
        <v>Suape</v>
      </c>
      <c r="B322" s="7" t="str">
        <f t="shared" si="40"/>
        <v>Suape</v>
      </c>
      <c r="C322" s="7" t="str">
        <f t="shared" si="40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38"/>
        <v>15.195.617/0001-87</v>
      </c>
      <c r="H322" s="7" t="s">
        <v>582</v>
      </c>
      <c r="I322" s="7" t="str">
        <f t="shared" si="39"/>
        <v>DPGE/SCGE</v>
      </c>
      <c r="J322" s="7" t="s">
        <v>273</v>
      </c>
      <c r="K322" s="7" t="s">
        <v>258</v>
      </c>
      <c r="L322" s="7" t="s">
        <v>278</v>
      </c>
      <c r="M322" s="7">
        <v>2069.0700000000002</v>
      </c>
      <c r="N322" s="7">
        <v>4941.18</v>
      </c>
      <c r="O322" s="141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str">
        <f t="shared" si="40"/>
        <v>Suape</v>
      </c>
      <c r="B323" s="7" t="str">
        <f t="shared" si="40"/>
        <v>Suape</v>
      </c>
      <c r="C323" s="7" t="str">
        <f t="shared" si="40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38"/>
        <v>15.195.617/0001-87</v>
      </c>
      <c r="H323" s="7" t="s">
        <v>584</v>
      </c>
      <c r="I323" s="7" t="str">
        <f t="shared" si="39"/>
        <v>DPGE/SCGE</v>
      </c>
      <c r="J323" s="7" t="s">
        <v>273</v>
      </c>
      <c r="K323" s="7" t="s">
        <v>258</v>
      </c>
      <c r="L323" s="7" t="s">
        <v>274</v>
      </c>
      <c r="M323" s="7">
        <v>1865.07</v>
      </c>
      <c r="N323" s="7">
        <v>4567.55</v>
      </c>
      <c r="O323" s="141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str">
        <f t="shared" si="40"/>
        <v>Suape</v>
      </c>
      <c r="B324" s="7" t="str">
        <f t="shared" si="40"/>
        <v>Suape</v>
      </c>
      <c r="C324" s="7" t="str">
        <f t="shared" si="40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38"/>
        <v>15.195.617/0001-87</v>
      </c>
      <c r="H324" s="7" t="s">
        <v>586</v>
      </c>
      <c r="I324" s="7" t="str">
        <f t="shared" si="39"/>
        <v>DPGE/SCGE</v>
      </c>
      <c r="J324" s="7" t="s">
        <v>273</v>
      </c>
      <c r="K324" s="7" t="s">
        <v>258</v>
      </c>
      <c r="L324" s="7" t="s">
        <v>278</v>
      </c>
      <c r="M324" s="7">
        <v>2069.0700000000002</v>
      </c>
      <c r="N324" s="7">
        <v>4941.18</v>
      </c>
      <c r="O324" s="141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str">
        <f t="shared" si="40"/>
        <v>Suape</v>
      </c>
      <c r="B325" s="7" t="str">
        <f t="shared" si="40"/>
        <v>Suape</v>
      </c>
      <c r="C325" s="7" t="str">
        <f t="shared" si="40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38"/>
        <v>15.195.617/0001-87</v>
      </c>
      <c r="H325" s="7" t="s">
        <v>588</v>
      </c>
      <c r="I325" s="7" t="str">
        <f t="shared" si="39"/>
        <v>DPGE/SCGE</v>
      </c>
      <c r="J325" s="7" t="s">
        <v>273</v>
      </c>
      <c r="K325" s="7" t="s">
        <v>258</v>
      </c>
      <c r="L325" s="7" t="s">
        <v>274</v>
      </c>
      <c r="M325" s="7">
        <v>1865.07</v>
      </c>
      <c r="N325" s="7">
        <v>4567.55</v>
      </c>
      <c r="O325" s="141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str">
        <f t="shared" si="40"/>
        <v>Suape</v>
      </c>
      <c r="B326" s="7" t="str">
        <f t="shared" si="40"/>
        <v>Suape</v>
      </c>
      <c r="C326" s="7" t="str">
        <f t="shared" si="40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38"/>
        <v>15.195.617/0001-87</v>
      </c>
      <c r="H326" s="7" t="s">
        <v>590</v>
      </c>
      <c r="I326" s="7" t="str">
        <f t="shared" si="39"/>
        <v>DPGE/SCGE</v>
      </c>
      <c r="J326" s="7" t="s">
        <v>273</v>
      </c>
      <c r="K326" s="7" t="s">
        <v>258</v>
      </c>
      <c r="L326" s="7" t="s">
        <v>278</v>
      </c>
      <c r="M326" s="7">
        <v>1865.07</v>
      </c>
      <c r="N326" s="7">
        <v>4567.55</v>
      </c>
      <c r="O326" s="141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str">
        <f t="shared" si="40"/>
        <v>Suape</v>
      </c>
      <c r="B327" s="7" t="str">
        <f t="shared" si="40"/>
        <v>Suape</v>
      </c>
      <c r="C327" s="7" t="str">
        <f t="shared" si="40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38"/>
        <v>15.195.617/0001-87</v>
      </c>
      <c r="H327" s="7" t="s">
        <v>592</v>
      </c>
      <c r="I327" s="7" t="str">
        <f t="shared" si="39"/>
        <v>DPGE/SCGE</v>
      </c>
      <c r="J327" s="7" t="s">
        <v>273</v>
      </c>
      <c r="K327" s="7" t="s">
        <v>258</v>
      </c>
      <c r="L327" s="7" t="s">
        <v>274</v>
      </c>
      <c r="M327" s="7">
        <v>2069.0700000000002</v>
      </c>
      <c r="N327" s="7">
        <v>4941.18</v>
      </c>
      <c r="O327" s="141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str">
        <f t="shared" ref="A328:C343" si="41">A327</f>
        <v>Suape</v>
      </c>
      <c r="B328" s="7" t="str">
        <f t="shared" si="41"/>
        <v>Suape</v>
      </c>
      <c r="C328" s="7" t="str">
        <f t="shared" si="41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38"/>
        <v>15.195.617/0001-87</v>
      </c>
      <c r="H328" s="7" t="s">
        <v>594</v>
      </c>
      <c r="I328" s="7" t="str">
        <f t="shared" si="39"/>
        <v>DPGE/SCGE</v>
      </c>
      <c r="J328" s="7" t="s">
        <v>273</v>
      </c>
      <c r="K328" s="7" t="s">
        <v>258</v>
      </c>
      <c r="L328" s="7" t="s">
        <v>278</v>
      </c>
      <c r="M328" s="7">
        <v>1865.07</v>
      </c>
      <c r="N328" s="7">
        <v>4567.55</v>
      </c>
      <c r="O328" s="141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str">
        <f t="shared" si="41"/>
        <v>Suape</v>
      </c>
      <c r="B329" s="7" t="str">
        <f t="shared" si="41"/>
        <v>Suape</v>
      </c>
      <c r="C329" s="7" t="str">
        <f t="shared" si="41"/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si="38"/>
        <v>15.195.617/0001-87</v>
      </c>
      <c r="H329" s="7" t="s">
        <v>596</v>
      </c>
      <c r="I329" s="7" t="str">
        <f t="shared" si="39"/>
        <v>DPGE/SCGE</v>
      </c>
      <c r="J329" s="7" t="s">
        <v>273</v>
      </c>
      <c r="K329" s="7" t="s">
        <v>258</v>
      </c>
      <c r="L329" s="7" t="s">
        <v>278</v>
      </c>
      <c r="M329" s="7">
        <v>2069.0700000000002</v>
      </c>
      <c r="N329" s="7">
        <v>4941.18</v>
      </c>
      <c r="O329" s="141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str">
        <f t="shared" si="41"/>
        <v>Suape</v>
      </c>
      <c r="B330" s="7" t="str">
        <f t="shared" si="41"/>
        <v>Suape</v>
      </c>
      <c r="C330" s="7" t="str">
        <f t="shared" si="41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38"/>
        <v>15.195.617/0001-87</v>
      </c>
      <c r="H330" s="7" t="s">
        <v>598</v>
      </c>
      <c r="I330" s="7" t="str">
        <f t="shared" si="39"/>
        <v>DPGE/SCGE</v>
      </c>
      <c r="J330" s="7" t="s">
        <v>273</v>
      </c>
      <c r="K330" s="7" t="s">
        <v>258</v>
      </c>
      <c r="L330" s="7" t="s">
        <v>278</v>
      </c>
      <c r="M330" s="7">
        <v>2069.0700000000002</v>
      </c>
      <c r="N330" s="7">
        <v>4941.18</v>
      </c>
      <c r="O330" s="141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str">
        <f t="shared" si="41"/>
        <v>Suape</v>
      </c>
      <c r="B331" s="7" t="str">
        <f t="shared" si="41"/>
        <v>Suape</v>
      </c>
      <c r="C331" s="7" t="str">
        <f t="shared" si="41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38"/>
        <v>15.195.617/0001-87</v>
      </c>
      <c r="H331" s="7" t="s">
        <v>600</v>
      </c>
      <c r="I331" s="7" t="str">
        <f t="shared" si="39"/>
        <v>DPGE/SCGE</v>
      </c>
      <c r="J331" s="7" t="s">
        <v>273</v>
      </c>
      <c r="K331" s="7" t="s">
        <v>258</v>
      </c>
      <c r="L331" s="7" t="s">
        <v>278</v>
      </c>
      <c r="M331" s="7">
        <v>2069.0700000000002</v>
      </c>
      <c r="N331" s="7">
        <v>4941.18</v>
      </c>
      <c r="O331" s="141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str">
        <f t="shared" si="41"/>
        <v>Suape</v>
      </c>
      <c r="B332" s="7" t="str">
        <f t="shared" si="41"/>
        <v>Suape</v>
      </c>
      <c r="C332" s="7" t="str">
        <f t="shared" si="41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38"/>
        <v>15.195.617/0001-87</v>
      </c>
      <c r="H332" s="7" t="s">
        <v>602</v>
      </c>
      <c r="I332" s="7" t="str">
        <f t="shared" si="39"/>
        <v>DPGE/SCGE</v>
      </c>
      <c r="J332" s="7" t="s">
        <v>273</v>
      </c>
      <c r="K332" s="7" t="s">
        <v>258</v>
      </c>
      <c r="L332" s="7" t="s">
        <v>278</v>
      </c>
      <c r="M332" s="7">
        <v>2069.0700000000002</v>
      </c>
      <c r="N332" s="7">
        <v>4941.18</v>
      </c>
      <c r="O332" s="141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str">
        <f t="shared" si="41"/>
        <v>Suape</v>
      </c>
      <c r="B333" s="7" t="str">
        <f t="shared" si="41"/>
        <v>Suape</v>
      </c>
      <c r="C333" s="7" t="str">
        <f t="shared" si="41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38"/>
        <v>15.195.617/0001-87</v>
      </c>
      <c r="H333" s="7" t="s">
        <v>604</v>
      </c>
      <c r="I333" s="7" t="str">
        <f t="shared" si="39"/>
        <v>DPGE/SCGE</v>
      </c>
      <c r="J333" s="7" t="s">
        <v>273</v>
      </c>
      <c r="K333" s="7" t="s">
        <v>258</v>
      </c>
      <c r="L333" s="7" t="s">
        <v>278</v>
      </c>
      <c r="M333" s="7">
        <v>2069.0700000000002</v>
      </c>
      <c r="N333" s="7">
        <v>4941.18</v>
      </c>
      <c r="O333" s="141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str">
        <f t="shared" si="41"/>
        <v>Suape</v>
      </c>
      <c r="B334" s="7" t="str">
        <f t="shared" si="41"/>
        <v>Suape</v>
      </c>
      <c r="C334" s="7" t="str">
        <f t="shared" si="41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38"/>
        <v>15.195.617/0001-87</v>
      </c>
      <c r="H334" s="7" t="s">
        <v>606</v>
      </c>
      <c r="I334" s="7" t="str">
        <f t="shared" si="39"/>
        <v>DPGE/SCGE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4941.18</v>
      </c>
      <c r="O334" s="141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str">
        <f t="shared" si="41"/>
        <v>Suape</v>
      </c>
      <c r="B335" s="7" t="str">
        <f t="shared" si="41"/>
        <v>Suape</v>
      </c>
      <c r="C335" s="7" t="str">
        <f t="shared" si="41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38"/>
        <v>15.195.617/0001-87</v>
      </c>
      <c r="H335" s="7" t="s">
        <v>608</v>
      </c>
      <c r="I335" s="7" t="str">
        <f t="shared" si="39"/>
        <v>DPGE/SCGE</v>
      </c>
      <c r="J335" s="7" t="s">
        <v>273</v>
      </c>
      <c r="K335" s="7" t="s">
        <v>258</v>
      </c>
      <c r="L335" s="7" t="s">
        <v>278</v>
      </c>
      <c r="M335" s="7">
        <v>2069.0700000000002</v>
      </c>
      <c r="N335" s="7">
        <v>4941.18</v>
      </c>
      <c r="O335" s="141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str">
        <f t="shared" si="41"/>
        <v>Suape</v>
      </c>
      <c r="B336" s="7" t="str">
        <f t="shared" si="41"/>
        <v>Suape</v>
      </c>
      <c r="C336" s="7" t="str">
        <f t="shared" si="41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38"/>
        <v>15.195.617/0001-87</v>
      </c>
      <c r="H336" s="7" t="s">
        <v>610</v>
      </c>
      <c r="I336" s="7" t="str">
        <f t="shared" si="39"/>
        <v>DPGE/SCGE</v>
      </c>
      <c r="J336" s="7" t="s">
        <v>273</v>
      </c>
      <c r="K336" s="7" t="s">
        <v>258</v>
      </c>
      <c r="L336" s="7" t="s">
        <v>274</v>
      </c>
      <c r="M336" s="7">
        <v>1865.07</v>
      </c>
      <c r="N336" s="7">
        <v>4567.55</v>
      </c>
      <c r="O336" s="141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str">
        <f t="shared" si="41"/>
        <v>Suape</v>
      </c>
      <c r="B337" s="7" t="str">
        <f t="shared" si="41"/>
        <v>Suape</v>
      </c>
      <c r="C337" s="7" t="str">
        <f t="shared" si="41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38"/>
        <v>15.195.617/0001-87</v>
      </c>
      <c r="H337" s="7" t="s">
        <v>612</v>
      </c>
      <c r="I337" s="7" t="str">
        <f t="shared" si="39"/>
        <v>DPGE/SCGE</v>
      </c>
      <c r="J337" s="7" t="s">
        <v>273</v>
      </c>
      <c r="K337" s="7" t="s">
        <v>258</v>
      </c>
      <c r="L337" s="7" t="s">
        <v>274</v>
      </c>
      <c r="M337" s="7">
        <v>2069.0700000000002</v>
      </c>
      <c r="N337" s="7">
        <v>4941.18</v>
      </c>
      <c r="O337" s="141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str">
        <f t="shared" si="41"/>
        <v>Suape</v>
      </c>
      <c r="B338" s="7" t="str">
        <f t="shared" si="41"/>
        <v>Suape</v>
      </c>
      <c r="C338" s="7" t="str">
        <f t="shared" si="41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38"/>
        <v>15.195.617/0001-87</v>
      </c>
      <c r="H338" s="7" t="s">
        <v>614</v>
      </c>
      <c r="I338" s="7" t="str">
        <f t="shared" si="39"/>
        <v>DPGE/SCGE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4567.55</v>
      </c>
      <c r="O338" s="141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str">
        <f t="shared" si="41"/>
        <v>Suape</v>
      </c>
      <c r="B339" s="7" t="str">
        <f t="shared" si="41"/>
        <v>Suape</v>
      </c>
      <c r="C339" s="7" t="str">
        <f t="shared" si="41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38"/>
        <v>15.195.617/0001-87</v>
      </c>
      <c r="H339" s="7" t="s">
        <v>616</v>
      </c>
      <c r="I339" s="7" t="str">
        <f t="shared" si="39"/>
        <v>DPGE/SCGE</v>
      </c>
      <c r="J339" s="7" t="s">
        <v>273</v>
      </c>
      <c r="K339" s="7" t="s">
        <v>258</v>
      </c>
      <c r="L339" s="7" t="s">
        <v>274</v>
      </c>
      <c r="M339" s="7">
        <v>1865.07</v>
      </c>
      <c r="N339" s="7">
        <v>4567.55</v>
      </c>
      <c r="O339" s="141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str">
        <f t="shared" si="41"/>
        <v>Suape</v>
      </c>
      <c r="B340" s="7" t="str">
        <f t="shared" si="41"/>
        <v>Suape</v>
      </c>
      <c r="C340" s="7" t="str">
        <f t="shared" si="41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38"/>
        <v>15.195.617/0001-87</v>
      </c>
      <c r="H340" s="7" t="s">
        <v>618</v>
      </c>
      <c r="I340" s="7" t="str">
        <f t="shared" si="39"/>
        <v>DPGE/SCGE</v>
      </c>
      <c r="J340" s="7" t="s">
        <v>273</v>
      </c>
      <c r="K340" s="7" t="s">
        <v>258</v>
      </c>
      <c r="L340" s="7" t="s">
        <v>278</v>
      </c>
      <c r="M340" s="7">
        <v>2069.0700000000002</v>
      </c>
      <c r="N340" s="7">
        <v>4941.18</v>
      </c>
      <c r="O340" s="141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str">
        <f t="shared" si="41"/>
        <v>Suape</v>
      </c>
      <c r="B341" s="7" t="str">
        <f t="shared" si="41"/>
        <v>Suape</v>
      </c>
      <c r="C341" s="7" t="str">
        <f t="shared" si="41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38"/>
        <v>15.195.617/0001-87</v>
      </c>
      <c r="H341" s="7" t="s">
        <v>620</v>
      </c>
      <c r="I341" s="7" t="str">
        <f t="shared" si="39"/>
        <v>DPGE/SCGE</v>
      </c>
      <c r="J341" s="7" t="s">
        <v>273</v>
      </c>
      <c r="K341" s="7" t="s">
        <v>258</v>
      </c>
      <c r="L341" s="7" t="s">
        <v>278</v>
      </c>
      <c r="M341" s="7">
        <v>2069.0700000000002</v>
      </c>
      <c r="N341" s="7">
        <v>4941.18</v>
      </c>
      <c r="O341" s="141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str">
        <f t="shared" si="41"/>
        <v>Suape</v>
      </c>
      <c r="B342" s="7" t="str">
        <f t="shared" si="41"/>
        <v>Suape</v>
      </c>
      <c r="C342" s="7" t="str">
        <f t="shared" si="41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38"/>
        <v>15.195.617/0001-87</v>
      </c>
      <c r="H342" s="7" t="s">
        <v>622</v>
      </c>
      <c r="I342" s="7" t="str">
        <f t="shared" si="39"/>
        <v>DPGE/SCGE</v>
      </c>
      <c r="J342" s="7" t="s">
        <v>273</v>
      </c>
      <c r="K342" s="7" t="s">
        <v>258</v>
      </c>
      <c r="L342" s="7" t="s">
        <v>278</v>
      </c>
      <c r="M342" s="7">
        <v>2069.0700000000002</v>
      </c>
      <c r="N342" s="7">
        <v>4941.18</v>
      </c>
      <c r="O342" s="141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str">
        <f t="shared" si="41"/>
        <v>Suape</v>
      </c>
      <c r="B343" s="7" t="str">
        <f t="shared" si="41"/>
        <v>Suape</v>
      </c>
      <c r="C343" s="7" t="str">
        <f t="shared" si="41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38"/>
        <v>15.195.617/0001-87</v>
      </c>
      <c r="H343" s="7" t="s">
        <v>624</v>
      </c>
      <c r="I343" s="7" t="str">
        <f t="shared" si="39"/>
        <v>DPGE/SCGE</v>
      </c>
      <c r="J343" s="7" t="s">
        <v>273</v>
      </c>
      <c r="K343" s="7" t="s">
        <v>258</v>
      </c>
      <c r="L343" s="7" t="s">
        <v>274</v>
      </c>
      <c r="M343" s="7">
        <v>1865.07</v>
      </c>
      <c r="N343" s="7">
        <v>4567.55</v>
      </c>
      <c r="O343" s="141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str">
        <f t="shared" ref="A344:C359" si="42">A343</f>
        <v>Suape</v>
      </c>
      <c r="B344" s="7" t="str">
        <f t="shared" si="42"/>
        <v>Suape</v>
      </c>
      <c r="C344" s="7" t="str">
        <f t="shared" si="42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38"/>
        <v>15.195.617/0001-87</v>
      </c>
      <c r="H344" s="7" t="s">
        <v>626</v>
      </c>
      <c r="I344" s="7" t="str">
        <f t="shared" si="39"/>
        <v>DPGE/SCGE</v>
      </c>
      <c r="J344" s="7" t="s">
        <v>273</v>
      </c>
      <c r="K344" s="7" t="s">
        <v>258</v>
      </c>
      <c r="L344" s="7" t="s">
        <v>274</v>
      </c>
      <c r="M344" s="7">
        <v>1865.07</v>
      </c>
      <c r="N344" s="7">
        <v>4567.55</v>
      </c>
      <c r="O344" s="141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str">
        <f t="shared" si="42"/>
        <v>Suape</v>
      </c>
      <c r="B345" s="7" t="str">
        <f t="shared" si="42"/>
        <v>Suape</v>
      </c>
      <c r="C345" s="7" t="str">
        <f t="shared" si="42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38"/>
        <v>15.195.617/0001-87</v>
      </c>
      <c r="H345" s="7" t="s">
        <v>628</v>
      </c>
      <c r="I345" s="7" t="str">
        <f t="shared" si="39"/>
        <v>DPGE/SCGE</v>
      </c>
      <c r="J345" s="7" t="s">
        <v>273</v>
      </c>
      <c r="K345" s="7" t="s">
        <v>258</v>
      </c>
      <c r="L345" s="7" t="s">
        <v>274</v>
      </c>
      <c r="M345" s="7">
        <v>1865.07</v>
      </c>
      <c r="N345" s="7">
        <v>4567.55</v>
      </c>
      <c r="O345" s="141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str">
        <f t="shared" si="42"/>
        <v>Suape</v>
      </c>
      <c r="B346" s="7" t="str">
        <f t="shared" si="42"/>
        <v>Suape</v>
      </c>
      <c r="C346" s="7" t="str">
        <f t="shared" si="42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38"/>
        <v>15.195.617/0001-87</v>
      </c>
      <c r="H346" s="7" t="s">
        <v>630</v>
      </c>
      <c r="I346" s="7" t="str">
        <f t="shared" si="39"/>
        <v>DPGE/SCGE</v>
      </c>
      <c r="J346" s="7" t="s">
        <v>273</v>
      </c>
      <c r="K346" s="7" t="s">
        <v>258</v>
      </c>
      <c r="L346" s="7" t="s">
        <v>278</v>
      </c>
      <c r="M346" s="7">
        <v>2069.0700000000002</v>
      </c>
      <c r="N346" s="7">
        <v>4941.18</v>
      </c>
      <c r="O346" s="141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str">
        <f t="shared" si="42"/>
        <v>Suape</v>
      </c>
      <c r="B347" s="7" t="str">
        <f t="shared" si="42"/>
        <v>Suape</v>
      </c>
      <c r="C347" s="7" t="str">
        <f t="shared" si="42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38"/>
        <v>15.195.617/0001-87</v>
      </c>
      <c r="H347" s="7" t="s">
        <v>632</v>
      </c>
      <c r="I347" s="7" t="str">
        <f t="shared" si="39"/>
        <v>DPGE/SCGE</v>
      </c>
      <c r="J347" s="7" t="s">
        <v>273</v>
      </c>
      <c r="K347" s="7" t="s">
        <v>258</v>
      </c>
      <c r="L347" s="7" t="s">
        <v>278</v>
      </c>
      <c r="M347" s="7">
        <v>2069.0700000000002</v>
      </c>
      <c r="N347" s="7">
        <v>4941.18</v>
      </c>
      <c r="O347" s="141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str">
        <f t="shared" si="42"/>
        <v>Suape</v>
      </c>
      <c r="B348" s="7" t="str">
        <f t="shared" si="42"/>
        <v>Suape</v>
      </c>
      <c r="C348" s="7" t="str">
        <f t="shared" si="42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38"/>
        <v>15.195.617/0001-87</v>
      </c>
      <c r="H348" s="7" t="s">
        <v>634</v>
      </c>
      <c r="I348" s="7" t="str">
        <f t="shared" si="39"/>
        <v>DPGE/SCGE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4941.18</v>
      </c>
      <c r="O348" s="141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str">
        <f t="shared" si="42"/>
        <v>Suape</v>
      </c>
      <c r="B349" s="7" t="str">
        <f t="shared" si="42"/>
        <v>Suape</v>
      </c>
      <c r="C349" s="7" t="str">
        <f t="shared" si="42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38"/>
        <v>15.195.617/0001-87</v>
      </c>
      <c r="H349" s="7" t="s">
        <v>636</v>
      </c>
      <c r="I349" s="7" t="str">
        <f t="shared" si="39"/>
        <v>DPGE/SCGE</v>
      </c>
      <c r="J349" s="7" t="s">
        <v>273</v>
      </c>
      <c r="K349" s="7" t="s">
        <v>258</v>
      </c>
      <c r="L349" s="7" t="s">
        <v>278</v>
      </c>
      <c r="M349" s="7">
        <v>1865.07</v>
      </c>
      <c r="N349" s="7">
        <v>4567.55</v>
      </c>
      <c r="O349" s="142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str">
        <f t="shared" si="42"/>
        <v>Suape</v>
      </c>
      <c r="B350" s="7" t="str">
        <f t="shared" si="42"/>
        <v>Suape</v>
      </c>
      <c r="C350" s="7" t="str">
        <f t="shared" si="42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38"/>
        <v>15.195.617/0001-87</v>
      </c>
      <c r="H350" s="7" t="s">
        <v>638</v>
      </c>
      <c r="I350" s="7" t="str">
        <f t="shared" si="39"/>
        <v>DPGE/SCGE</v>
      </c>
      <c r="J350" s="7" t="s">
        <v>273</v>
      </c>
      <c r="K350" s="7" t="s">
        <v>258</v>
      </c>
      <c r="L350" s="7" t="s">
        <v>278</v>
      </c>
      <c r="M350" s="7">
        <v>2069.0700000000002</v>
      </c>
      <c r="N350" s="7">
        <v>4941.18</v>
      </c>
      <c r="O350" s="141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str">
        <f t="shared" si="42"/>
        <v>Suape</v>
      </c>
      <c r="B351" s="7" t="str">
        <f t="shared" si="42"/>
        <v>Suape</v>
      </c>
      <c r="C351" s="7" t="str">
        <f t="shared" si="42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38"/>
        <v>15.195.617/0001-87</v>
      </c>
      <c r="H351" s="7" t="s">
        <v>640</v>
      </c>
      <c r="I351" s="7" t="str">
        <f t="shared" si="39"/>
        <v>DPGE/SCGE</v>
      </c>
      <c r="J351" s="7" t="s">
        <v>273</v>
      </c>
      <c r="K351" s="7" t="s">
        <v>258</v>
      </c>
      <c r="L351" s="7" t="s">
        <v>274</v>
      </c>
      <c r="M351" s="7">
        <v>2069.0700000000002</v>
      </c>
      <c r="N351" s="7">
        <v>4941.18</v>
      </c>
      <c r="O351" s="141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str">
        <f t="shared" si="42"/>
        <v>Suape</v>
      </c>
      <c r="B352" s="7" t="str">
        <f t="shared" si="42"/>
        <v>Suape</v>
      </c>
      <c r="C352" s="7" t="str">
        <f t="shared" si="42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38"/>
        <v>15.195.617/0001-87</v>
      </c>
      <c r="H352" s="7" t="s">
        <v>642</v>
      </c>
      <c r="I352" s="7" t="str">
        <f t="shared" si="39"/>
        <v>DPGE/SCGE</v>
      </c>
      <c r="J352" s="7" t="s">
        <v>273</v>
      </c>
      <c r="K352" s="7" t="s">
        <v>258</v>
      </c>
      <c r="L352" s="7" t="s">
        <v>274</v>
      </c>
      <c r="M352" s="7">
        <v>1865.07</v>
      </c>
      <c r="N352" s="7">
        <v>4567.55</v>
      </c>
      <c r="O352" s="141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str">
        <f t="shared" si="42"/>
        <v>Suape</v>
      </c>
      <c r="B353" s="7" t="str">
        <f t="shared" si="42"/>
        <v>Suape</v>
      </c>
      <c r="C353" s="7" t="str">
        <f t="shared" si="42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38"/>
        <v>15.195.617/0001-87</v>
      </c>
      <c r="H353" s="7" t="s">
        <v>644</v>
      </c>
      <c r="I353" s="7" t="str">
        <f t="shared" si="39"/>
        <v>DPGE/SCGE</v>
      </c>
      <c r="J353" s="7" t="s">
        <v>273</v>
      </c>
      <c r="K353" s="7" t="s">
        <v>258</v>
      </c>
      <c r="L353" s="7" t="s">
        <v>278</v>
      </c>
      <c r="M353" s="7">
        <v>1865.07</v>
      </c>
      <c r="N353" s="7">
        <v>4567.55</v>
      </c>
      <c r="O353" s="141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str">
        <f t="shared" si="42"/>
        <v>Suape</v>
      </c>
      <c r="B354" s="7" t="str">
        <f t="shared" si="42"/>
        <v>Suape</v>
      </c>
      <c r="C354" s="7" t="str">
        <f t="shared" si="42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38"/>
        <v>15.195.617/0001-87</v>
      </c>
      <c r="H354" s="7" t="s">
        <v>646</v>
      </c>
      <c r="I354" s="7" t="str">
        <f t="shared" si="39"/>
        <v>DPGE/SCGE</v>
      </c>
      <c r="J354" s="7" t="s">
        <v>273</v>
      </c>
      <c r="K354" s="7" t="s">
        <v>258</v>
      </c>
      <c r="L354" s="7" t="s">
        <v>274</v>
      </c>
      <c r="M354" s="7">
        <v>2069.0700000000002</v>
      </c>
      <c r="N354" s="7">
        <v>4941.18</v>
      </c>
      <c r="O354" s="141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str">
        <f t="shared" si="42"/>
        <v>Suape</v>
      </c>
      <c r="B355" s="7" t="str">
        <f t="shared" si="42"/>
        <v>Suape</v>
      </c>
      <c r="C355" s="7" t="str">
        <f t="shared" si="42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38"/>
        <v>15.195.617/0001-87</v>
      </c>
      <c r="H355" s="7" t="s">
        <v>648</v>
      </c>
      <c r="I355" s="7" t="str">
        <f t="shared" si="39"/>
        <v>DPGE/SCGE</v>
      </c>
      <c r="J355" s="7" t="s">
        <v>273</v>
      </c>
      <c r="K355" s="7" t="s">
        <v>258</v>
      </c>
      <c r="L355" s="7" t="s">
        <v>274</v>
      </c>
      <c r="M355" s="7">
        <v>1865.07</v>
      </c>
      <c r="N355" s="7">
        <v>4567.55</v>
      </c>
      <c r="O355" s="141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str">
        <f t="shared" si="42"/>
        <v>Suape</v>
      </c>
      <c r="B356" s="7" t="str">
        <f t="shared" si="42"/>
        <v>Suape</v>
      </c>
      <c r="C356" s="7" t="str">
        <f t="shared" si="42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38"/>
        <v>15.195.617/0001-87</v>
      </c>
      <c r="H356" s="7" t="s">
        <v>650</v>
      </c>
      <c r="I356" s="7" t="str">
        <f t="shared" si="39"/>
        <v>DPGE/SCGE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4567.55</v>
      </c>
      <c r="O356" s="141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str">
        <f t="shared" si="42"/>
        <v>Suape</v>
      </c>
      <c r="B357" s="7" t="str">
        <f t="shared" si="42"/>
        <v>Suape</v>
      </c>
      <c r="C357" s="7" t="str">
        <f t="shared" si="42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38"/>
        <v>15.195.617/0001-87</v>
      </c>
      <c r="H357" s="7" t="s">
        <v>652</v>
      </c>
      <c r="I357" s="7" t="str">
        <f t="shared" si="39"/>
        <v>DPGE/SCGE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4567.55</v>
      </c>
      <c r="O357" s="141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str">
        <f t="shared" si="42"/>
        <v>Suape</v>
      </c>
      <c r="B358" s="7" t="str">
        <f t="shared" si="42"/>
        <v>Suape</v>
      </c>
      <c r="C358" s="7" t="str">
        <f t="shared" si="42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38"/>
        <v>15.195.617/0001-87</v>
      </c>
      <c r="H358" s="7" t="s">
        <v>654</v>
      </c>
      <c r="I358" s="7" t="str">
        <f t="shared" si="39"/>
        <v>DPGE/SCGE</v>
      </c>
      <c r="J358" s="7" t="s">
        <v>273</v>
      </c>
      <c r="K358" s="7" t="s">
        <v>258</v>
      </c>
      <c r="L358" s="7" t="s">
        <v>274</v>
      </c>
      <c r="M358" s="7">
        <v>1865.07</v>
      </c>
      <c r="N358" s="7">
        <v>4567.55</v>
      </c>
      <c r="O358" s="141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str">
        <f t="shared" si="42"/>
        <v>Suape</v>
      </c>
      <c r="B359" s="7" t="str">
        <f t="shared" si="42"/>
        <v>Suape</v>
      </c>
      <c r="C359" s="7" t="str">
        <f t="shared" si="42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38"/>
        <v>15.195.617/0001-87</v>
      </c>
      <c r="H359" s="7" t="s">
        <v>714</v>
      </c>
      <c r="I359" s="7" t="str">
        <f t="shared" si="39"/>
        <v>DPGE/SCGE</v>
      </c>
      <c r="J359" s="7" t="s">
        <v>273</v>
      </c>
      <c r="K359" s="7" t="s">
        <v>258</v>
      </c>
      <c r="L359" s="7" t="s">
        <v>274</v>
      </c>
      <c r="M359" s="7">
        <v>2069.0700000000002</v>
      </c>
      <c r="N359" s="7">
        <v>4941.18</v>
      </c>
      <c r="O359" s="141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str">
        <f t="shared" ref="A360:C375" si="43">A359</f>
        <v>Suape</v>
      </c>
      <c r="B360" s="7" t="str">
        <f t="shared" si="43"/>
        <v>Suape</v>
      </c>
      <c r="C360" s="7" t="str">
        <f t="shared" si="43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si="38"/>
        <v>15.195.617/0001-87</v>
      </c>
      <c r="H360" s="7" t="s">
        <v>716</v>
      </c>
      <c r="I360" s="7" t="str">
        <f t="shared" si="39"/>
        <v>DPGE/SCGE</v>
      </c>
      <c r="J360" s="7" t="s">
        <v>273</v>
      </c>
      <c r="K360" s="7" t="s">
        <v>258</v>
      </c>
      <c r="L360" s="7" t="s">
        <v>278</v>
      </c>
      <c r="M360" s="7">
        <v>1865.07</v>
      </c>
      <c r="N360" s="7">
        <v>4567.55</v>
      </c>
      <c r="O360" s="141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str">
        <f t="shared" si="43"/>
        <v>Suape</v>
      </c>
      <c r="B361" s="7" t="str">
        <f t="shared" si="43"/>
        <v>Suape</v>
      </c>
      <c r="C361" s="7" t="str">
        <f t="shared" si="43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ref="G361:G376" si="44">G360</f>
        <v>15.195.617/0001-87</v>
      </c>
      <c r="H361" s="7" t="s">
        <v>717</v>
      </c>
      <c r="I361" s="7" t="str">
        <f t="shared" ref="I361:I376" si="45">I360</f>
        <v>DPGE/SCGE</v>
      </c>
      <c r="J361" s="7" t="s">
        <v>273</v>
      </c>
      <c r="K361" s="7" t="s">
        <v>258</v>
      </c>
      <c r="L361" s="7" t="s">
        <v>274</v>
      </c>
      <c r="M361" s="7">
        <v>1865.07</v>
      </c>
      <c r="N361" s="7">
        <v>4567.55</v>
      </c>
      <c r="O361" s="141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str">
        <f t="shared" si="43"/>
        <v>Suape</v>
      </c>
      <c r="B362" s="7" t="str">
        <f t="shared" si="43"/>
        <v>Suape</v>
      </c>
      <c r="C362" s="7" t="str">
        <f t="shared" si="43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si="44"/>
        <v>15.195.617/0001-87</v>
      </c>
      <c r="H362" s="7" t="s">
        <v>718</v>
      </c>
      <c r="I362" s="7" t="str">
        <f t="shared" si="45"/>
        <v>DPGE/SCGE</v>
      </c>
      <c r="J362" s="7" t="s">
        <v>273</v>
      </c>
      <c r="K362" s="7" t="s">
        <v>258</v>
      </c>
      <c r="L362" s="7" t="s">
        <v>274</v>
      </c>
      <c r="M362" s="7">
        <v>1865.07</v>
      </c>
      <c r="N362" s="7">
        <v>4567.55</v>
      </c>
      <c r="O362" s="141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str">
        <f t="shared" si="43"/>
        <v>Suape</v>
      </c>
      <c r="B363" s="7" t="str">
        <f t="shared" si="43"/>
        <v>Suape</v>
      </c>
      <c r="C363" s="7" t="str">
        <f t="shared" si="43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si="44"/>
        <v>15.195.617/0001-87</v>
      </c>
      <c r="H363" s="7" t="s">
        <v>719</v>
      </c>
      <c r="I363" s="7" t="str">
        <f t="shared" si="45"/>
        <v>DPGE/SCGE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4567.55</v>
      </c>
      <c r="O363" s="141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str">
        <f t="shared" si="43"/>
        <v>Suape</v>
      </c>
      <c r="B364" s="7" t="str">
        <f t="shared" si="43"/>
        <v>Suape</v>
      </c>
      <c r="C364" s="7" t="str">
        <f t="shared" si="43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44"/>
        <v>15.195.617/0001-87</v>
      </c>
      <c r="H364" s="7" t="s">
        <v>720</v>
      </c>
      <c r="I364" s="7" t="str">
        <f t="shared" si="45"/>
        <v>DPGE/SCGE</v>
      </c>
      <c r="J364" s="7" t="s">
        <v>273</v>
      </c>
      <c r="K364" s="7" t="s">
        <v>258</v>
      </c>
      <c r="L364" s="7" t="s">
        <v>274</v>
      </c>
      <c r="M364" s="7">
        <v>2069.0700000000002</v>
      </c>
      <c r="N364" s="7">
        <v>4941.18</v>
      </c>
      <c r="O364" s="135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str">
        <f t="shared" si="43"/>
        <v>Suape</v>
      </c>
      <c r="B365" s="7" t="str">
        <f t="shared" si="43"/>
        <v>Suape</v>
      </c>
      <c r="C365" s="7" t="str">
        <f t="shared" si="43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44"/>
        <v>15.195.617/0001-87</v>
      </c>
      <c r="H365" s="7" t="s">
        <v>721</v>
      </c>
      <c r="I365" s="7" t="str">
        <f t="shared" si="45"/>
        <v>DPGE/SCGE</v>
      </c>
      <c r="J365" s="7" t="s">
        <v>273</v>
      </c>
      <c r="K365" s="7" t="s">
        <v>258</v>
      </c>
      <c r="L365" s="7" t="s">
        <v>278</v>
      </c>
      <c r="M365" s="7">
        <v>1865.07</v>
      </c>
      <c r="N365" s="7">
        <v>4941.18</v>
      </c>
      <c r="O365" s="141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str">
        <f t="shared" si="43"/>
        <v>Suape</v>
      </c>
      <c r="B366" s="7" t="str">
        <f t="shared" si="43"/>
        <v>Suape</v>
      </c>
      <c r="C366" s="7" t="str">
        <f t="shared" si="43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44"/>
        <v>15.195.617/0001-87</v>
      </c>
      <c r="H366" s="7" t="s">
        <v>722</v>
      </c>
      <c r="I366" s="7" t="str">
        <f t="shared" si="45"/>
        <v>DPGE/SCGE</v>
      </c>
      <c r="J366" s="7" t="s">
        <v>273</v>
      </c>
      <c r="K366" s="7" t="s">
        <v>258</v>
      </c>
      <c r="L366" s="7" t="s">
        <v>278</v>
      </c>
      <c r="M366" s="7">
        <v>1865.07</v>
      </c>
      <c r="N366" s="7">
        <v>4567.55</v>
      </c>
      <c r="O366" s="136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str">
        <f t="shared" si="43"/>
        <v>Suape</v>
      </c>
      <c r="B367" s="7" t="str">
        <f t="shared" si="43"/>
        <v>Suape</v>
      </c>
      <c r="C367" s="7" t="str">
        <f t="shared" si="43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44"/>
        <v>15.195.617/0001-87</v>
      </c>
      <c r="H367" s="7" t="s">
        <v>723</v>
      </c>
      <c r="I367" s="7" t="str">
        <f t="shared" si="45"/>
        <v>DPGE/SCGE</v>
      </c>
      <c r="J367" s="7" t="s">
        <v>273</v>
      </c>
      <c r="K367" s="7" t="s">
        <v>258</v>
      </c>
      <c r="L367" s="7" t="s">
        <v>274</v>
      </c>
      <c r="M367" s="7">
        <v>1865.07</v>
      </c>
      <c r="N367" s="7">
        <v>4567.55</v>
      </c>
      <c r="O367" s="141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str">
        <f t="shared" si="43"/>
        <v>Suape</v>
      </c>
      <c r="B368" s="7" t="str">
        <f t="shared" si="43"/>
        <v>Suape</v>
      </c>
      <c r="C368" s="7" t="str">
        <f t="shared" si="43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44"/>
        <v>15.195.617/0001-87</v>
      </c>
      <c r="H368" s="7" t="s">
        <v>724</v>
      </c>
      <c r="I368" s="7" t="str">
        <f t="shared" si="45"/>
        <v>DPGE/SCGE</v>
      </c>
      <c r="J368" s="7" t="s">
        <v>273</v>
      </c>
      <c r="K368" s="7" t="s">
        <v>258</v>
      </c>
      <c r="L368" s="7" t="s">
        <v>274</v>
      </c>
      <c r="M368" s="7">
        <v>2069.0700000000002</v>
      </c>
      <c r="N368" s="7">
        <v>4941.18</v>
      </c>
      <c r="O368" s="141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str">
        <f t="shared" si="43"/>
        <v>Suape</v>
      </c>
      <c r="B369" s="7" t="str">
        <f t="shared" si="43"/>
        <v>Suape</v>
      </c>
      <c r="C369" s="7" t="str">
        <f t="shared" si="43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44"/>
        <v>15.195.617/0001-87</v>
      </c>
      <c r="H369" s="7" t="s">
        <v>725</v>
      </c>
      <c r="I369" s="7" t="str">
        <f t="shared" si="45"/>
        <v>DPGE/SCGE</v>
      </c>
      <c r="J369" s="7" t="s">
        <v>273</v>
      </c>
      <c r="K369" s="7" t="s">
        <v>258</v>
      </c>
      <c r="L369" s="7" t="s">
        <v>278</v>
      </c>
      <c r="M369" s="7">
        <v>1865.07</v>
      </c>
      <c r="N369" s="7">
        <v>4567.55</v>
      </c>
      <c r="O369" s="141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str">
        <f t="shared" si="43"/>
        <v>Suape</v>
      </c>
      <c r="B370" s="7" t="str">
        <f t="shared" si="43"/>
        <v>Suape</v>
      </c>
      <c r="C370" s="7" t="str">
        <f t="shared" si="43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44"/>
        <v>15.195.617/0001-87</v>
      </c>
      <c r="H370" s="7" t="s">
        <v>726</v>
      </c>
      <c r="I370" s="7" t="str">
        <f t="shared" si="45"/>
        <v>DPGE/SCGE</v>
      </c>
      <c r="J370" s="7" t="s">
        <v>273</v>
      </c>
      <c r="K370" s="7" t="s">
        <v>258</v>
      </c>
      <c r="L370" s="7" t="s">
        <v>274</v>
      </c>
      <c r="M370" s="7">
        <v>1865.07</v>
      </c>
      <c r="N370" s="7">
        <v>4567.55</v>
      </c>
      <c r="O370" s="141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str">
        <f t="shared" si="43"/>
        <v>Suape</v>
      </c>
      <c r="B371" s="7" t="str">
        <f t="shared" si="43"/>
        <v>Suape</v>
      </c>
      <c r="C371" s="7" t="str">
        <f t="shared" si="43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44"/>
        <v>15.195.617/0001-87</v>
      </c>
      <c r="H371" s="7" t="s">
        <v>727</v>
      </c>
      <c r="I371" s="7" t="str">
        <f t="shared" si="45"/>
        <v>DPGE/SCGE</v>
      </c>
      <c r="J371" s="7" t="s">
        <v>273</v>
      </c>
      <c r="K371" s="7" t="s">
        <v>258</v>
      </c>
      <c r="L371" s="7" t="s">
        <v>274</v>
      </c>
      <c r="M371" s="7">
        <v>2069.0700000000002</v>
      </c>
      <c r="N371" s="7">
        <v>4941.18</v>
      </c>
      <c r="O371" s="141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str">
        <f t="shared" si="43"/>
        <v>Suape</v>
      </c>
      <c r="B372" s="7" t="str">
        <f t="shared" si="43"/>
        <v>Suape</v>
      </c>
      <c r="C372" s="7" t="str">
        <f t="shared" si="43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44"/>
        <v>15.195.617/0001-87</v>
      </c>
      <c r="H372" s="7" t="s">
        <v>728</v>
      </c>
      <c r="I372" s="7" t="str">
        <f t="shared" si="45"/>
        <v>DPGE/SCGE</v>
      </c>
      <c r="J372" s="7" t="s">
        <v>273</v>
      </c>
      <c r="K372" s="7" t="s">
        <v>258</v>
      </c>
      <c r="L372" s="7" t="s">
        <v>278</v>
      </c>
      <c r="M372" s="7">
        <v>1865.07</v>
      </c>
      <c r="N372" s="7">
        <v>4567.55</v>
      </c>
      <c r="O372" s="142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str">
        <f t="shared" si="43"/>
        <v>Suape</v>
      </c>
      <c r="B373" s="7" t="str">
        <f t="shared" si="43"/>
        <v>Suape</v>
      </c>
      <c r="C373" s="7" t="str">
        <f t="shared" si="43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44"/>
        <v>15.195.617/0001-87</v>
      </c>
      <c r="H373" s="7" t="s">
        <v>729</v>
      </c>
      <c r="I373" s="7" t="str">
        <f t="shared" si="45"/>
        <v>DPGE/SCGE</v>
      </c>
      <c r="J373" s="7" t="s">
        <v>273</v>
      </c>
      <c r="K373" s="7" t="s">
        <v>258</v>
      </c>
      <c r="L373" s="7" t="s">
        <v>278</v>
      </c>
      <c r="M373" s="7">
        <v>2069.0700000000002</v>
      </c>
      <c r="N373" s="7">
        <v>4941.18</v>
      </c>
      <c r="O373" s="141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str">
        <f t="shared" si="43"/>
        <v>Suape</v>
      </c>
      <c r="B374" s="7" t="str">
        <f t="shared" si="43"/>
        <v>Suape</v>
      </c>
      <c r="C374" s="7" t="str">
        <f t="shared" si="43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44"/>
        <v>15.195.617/0001-87</v>
      </c>
      <c r="H374" s="7" t="s">
        <v>730</v>
      </c>
      <c r="I374" s="7" t="str">
        <f t="shared" si="45"/>
        <v>DPGE/SCGE</v>
      </c>
      <c r="J374" s="7" t="s">
        <v>273</v>
      </c>
      <c r="K374" s="7" t="s">
        <v>258</v>
      </c>
      <c r="L374" s="7" t="s">
        <v>278</v>
      </c>
      <c r="M374" s="7">
        <v>1865.07</v>
      </c>
      <c r="N374" s="7">
        <v>4567.55</v>
      </c>
      <c r="O374" s="141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str">
        <f t="shared" si="43"/>
        <v>Suape</v>
      </c>
      <c r="B375" s="7" t="str">
        <f t="shared" si="43"/>
        <v>Suape</v>
      </c>
      <c r="C375" s="7" t="str">
        <f t="shared" si="43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44"/>
        <v>15.195.617/0001-87</v>
      </c>
      <c r="H375" s="7" t="s">
        <v>731</v>
      </c>
      <c r="I375" s="7" t="str">
        <f t="shared" si="45"/>
        <v>DPGE/SCGE</v>
      </c>
      <c r="J375" s="7" t="s">
        <v>273</v>
      </c>
      <c r="K375" s="7" t="s">
        <v>258</v>
      </c>
      <c r="L375" s="7" t="s">
        <v>274</v>
      </c>
      <c r="M375" s="7">
        <v>1865.07</v>
      </c>
      <c r="N375" s="7">
        <v>4567.55</v>
      </c>
      <c r="O375" s="141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str">
        <f t="shared" ref="A376:C391" si="46">A375</f>
        <v>Suape</v>
      </c>
      <c r="B376" s="7" t="str">
        <f t="shared" si="46"/>
        <v>Suape</v>
      </c>
      <c r="C376" s="7" t="str">
        <f t="shared" si="46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si="44"/>
        <v>15.195.617/0001-87</v>
      </c>
      <c r="H376" s="7" t="s">
        <v>732</v>
      </c>
      <c r="I376" s="7" t="str">
        <f t="shared" si="45"/>
        <v>DPGE/SCGE</v>
      </c>
      <c r="J376" s="7" t="s">
        <v>273</v>
      </c>
      <c r="K376" s="7" t="s">
        <v>258</v>
      </c>
      <c r="L376" s="7" t="s">
        <v>274</v>
      </c>
      <c r="M376" s="7">
        <v>1865.07</v>
      </c>
      <c r="N376" s="7">
        <v>4567.55</v>
      </c>
      <c r="O376" s="141"/>
      <c r="P376" s="2"/>
      <c r="Q376" s="2"/>
      <c r="R376" s="2"/>
      <c r="S376" s="2"/>
      <c r="T376" s="2"/>
      <c r="U376" s="2"/>
      <c r="V376" s="2"/>
      <c r="W376" s="2"/>
    </row>
    <row r="377" spans="1:23" ht="30">
      <c r="A377" s="7" t="str">
        <f t="shared" ref="A377:C386" si="47">A374</f>
        <v>Suape</v>
      </c>
      <c r="B377" s="7" t="str">
        <f t="shared" si="47"/>
        <v>Suape</v>
      </c>
      <c r="C377" s="7" t="str">
        <f t="shared" si="47"/>
        <v>PRESTAÇÃO DE SERVIÇO CONTINUADO DE VIGILÂNCIA ARMADA</v>
      </c>
      <c r="D377" s="7" t="s">
        <v>269</v>
      </c>
      <c r="E377" s="7">
        <v>2021</v>
      </c>
      <c r="F377" s="7" t="s">
        <v>270</v>
      </c>
      <c r="G377" s="7" t="str">
        <f t="shared" ref="G377:G386" si="48">G374</f>
        <v>15.195.617/0001-87</v>
      </c>
      <c r="H377" s="7" t="s">
        <v>733</v>
      </c>
      <c r="I377" s="7" t="str">
        <f t="shared" ref="I377:I386" si="49">I374</f>
        <v>DPGE/SCGE</v>
      </c>
      <c r="J377" s="7" t="s">
        <v>273</v>
      </c>
      <c r="K377" s="7" t="s">
        <v>258</v>
      </c>
      <c r="L377" s="7" t="s">
        <v>278</v>
      </c>
      <c r="M377" s="7">
        <v>2069.0700000000002</v>
      </c>
      <c r="N377" s="7">
        <v>4941.18</v>
      </c>
      <c r="O377" s="141"/>
      <c r="P377" s="2"/>
      <c r="Q377" s="2"/>
      <c r="R377" s="2"/>
      <c r="S377" s="2"/>
      <c r="T377" s="2"/>
      <c r="U377" s="2"/>
      <c r="V377" s="2"/>
      <c r="W377" s="2"/>
    </row>
    <row r="378" spans="1:23" ht="30">
      <c r="A378" s="7" t="str">
        <f t="shared" si="47"/>
        <v>Suape</v>
      </c>
      <c r="B378" s="7" t="str">
        <f t="shared" si="47"/>
        <v>Suape</v>
      </c>
      <c r="C378" s="7" t="str">
        <f t="shared" si="47"/>
        <v>PRESTAÇÃO DE SERVIÇO CONTINUADO DE VIGILÂNCIA ARMADA</v>
      </c>
      <c r="D378" s="7" t="s">
        <v>269</v>
      </c>
      <c r="E378" s="7">
        <v>2021</v>
      </c>
      <c r="F378" s="7" t="s">
        <v>270</v>
      </c>
      <c r="G378" s="7" t="str">
        <f t="shared" si="48"/>
        <v>15.195.617/0001-87</v>
      </c>
      <c r="H378" s="7" t="s">
        <v>765</v>
      </c>
      <c r="I378" s="7" t="str">
        <f t="shared" si="49"/>
        <v>DPGE/SCGE</v>
      </c>
      <c r="J378" s="7" t="s">
        <v>273</v>
      </c>
      <c r="K378" s="7" t="s">
        <v>258</v>
      </c>
      <c r="L378" s="7" t="s">
        <v>274</v>
      </c>
      <c r="M378" s="7">
        <v>1865.07</v>
      </c>
      <c r="N378" s="7">
        <v>4567.55</v>
      </c>
      <c r="O378" s="141"/>
      <c r="P378" s="2"/>
      <c r="Q378" s="2"/>
      <c r="R378" s="2"/>
      <c r="S378" s="2"/>
      <c r="T378" s="2"/>
      <c r="U378" s="2"/>
      <c r="V378" s="2"/>
      <c r="W378" s="2"/>
    </row>
    <row r="379" spans="1:23" ht="30">
      <c r="A379" s="7" t="str">
        <f t="shared" si="47"/>
        <v>Suape</v>
      </c>
      <c r="B379" s="7" t="str">
        <f t="shared" si="47"/>
        <v>Suape</v>
      </c>
      <c r="C379" s="7" t="str">
        <f t="shared" si="47"/>
        <v>PRESTAÇÃO DE SERVIÇO CONTINUADO DE VIGILÂNCIA ARMADA</v>
      </c>
      <c r="D379" s="7" t="s">
        <v>269</v>
      </c>
      <c r="E379" s="7">
        <v>2021</v>
      </c>
      <c r="F379" s="7" t="s">
        <v>270</v>
      </c>
      <c r="G379" s="7" t="str">
        <f t="shared" si="48"/>
        <v>15.195.617/0001-87</v>
      </c>
      <c r="H379" s="7" t="s">
        <v>766</v>
      </c>
      <c r="I379" s="7" t="str">
        <f t="shared" si="49"/>
        <v>DPGE/SCGE</v>
      </c>
      <c r="J379" s="7" t="s">
        <v>273</v>
      </c>
      <c r="K379" s="7" t="s">
        <v>258</v>
      </c>
      <c r="L379" s="7" t="s">
        <v>274</v>
      </c>
      <c r="M379" s="7">
        <v>1865.07</v>
      </c>
      <c r="N379" s="7">
        <v>4567.55</v>
      </c>
      <c r="O379" s="141"/>
      <c r="P379" s="2"/>
      <c r="Q379" s="2"/>
      <c r="R379" s="2"/>
      <c r="S379" s="2"/>
      <c r="T379" s="2"/>
      <c r="U379" s="2"/>
      <c r="V379" s="2"/>
      <c r="W379" s="2"/>
    </row>
    <row r="380" spans="1:23" ht="30">
      <c r="A380" s="7" t="str">
        <f t="shared" si="47"/>
        <v>Suape</v>
      </c>
      <c r="B380" s="7" t="str">
        <f t="shared" si="47"/>
        <v>Suape</v>
      </c>
      <c r="C380" s="7" t="str">
        <f t="shared" si="47"/>
        <v>PRESTAÇÃO DE SERVIÇO CONTINUADO DE VIGILÂNCIA ARMADA</v>
      </c>
      <c r="D380" s="7" t="s">
        <v>269</v>
      </c>
      <c r="E380" s="7">
        <v>2021</v>
      </c>
      <c r="F380" s="7" t="s">
        <v>270</v>
      </c>
      <c r="G380" s="7" t="str">
        <f t="shared" si="48"/>
        <v>15.195.617/0001-87</v>
      </c>
      <c r="H380" s="7" t="s">
        <v>767</v>
      </c>
      <c r="I380" s="7" t="str">
        <f t="shared" si="49"/>
        <v>DPGE/SCGE</v>
      </c>
      <c r="J380" s="7" t="s">
        <v>273</v>
      </c>
      <c r="K380" s="7" t="s">
        <v>258</v>
      </c>
      <c r="L380" s="7" t="s">
        <v>274</v>
      </c>
      <c r="M380" s="7">
        <v>2069.0700000000002</v>
      </c>
      <c r="N380" s="7">
        <v>4941.18</v>
      </c>
      <c r="O380" s="141"/>
      <c r="P380" s="2"/>
      <c r="Q380" s="2"/>
      <c r="R380" s="2"/>
      <c r="S380" s="2"/>
      <c r="T380" s="2"/>
      <c r="U380" s="2"/>
      <c r="V380" s="2"/>
      <c r="W380" s="2"/>
    </row>
    <row r="381" spans="1:23" ht="30">
      <c r="A381" s="7" t="str">
        <f t="shared" si="47"/>
        <v>Suape</v>
      </c>
      <c r="B381" s="7" t="str">
        <f t="shared" si="47"/>
        <v>Suape</v>
      </c>
      <c r="C381" s="7" t="str">
        <f t="shared" si="47"/>
        <v>PRESTAÇÃO DE SERVIÇO CONTINUADO DE VIGILÂNCIA ARMADA</v>
      </c>
      <c r="D381" s="7" t="s">
        <v>269</v>
      </c>
      <c r="E381" s="7">
        <v>2021</v>
      </c>
      <c r="F381" s="7" t="s">
        <v>270</v>
      </c>
      <c r="G381" s="7" t="str">
        <f t="shared" si="48"/>
        <v>15.195.617/0001-87</v>
      </c>
      <c r="H381" s="7" t="s">
        <v>768</v>
      </c>
      <c r="I381" s="7" t="str">
        <f t="shared" si="49"/>
        <v>DPGE/SCGE</v>
      </c>
      <c r="J381" s="7" t="s">
        <v>273</v>
      </c>
      <c r="K381" s="7" t="s">
        <v>258</v>
      </c>
      <c r="L381" s="7" t="s">
        <v>278</v>
      </c>
      <c r="M381" s="7">
        <v>2069.0700000000002</v>
      </c>
      <c r="N381" s="7">
        <v>4941.18</v>
      </c>
      <c r="O381" s="141"/>
      <c r="P381" s="2"/>
      <c r="Q381" s="2"/>
      <c r="R381" s="2"/>
      <c r="S381" s="2"/>
      <c r="T381" s="2"/>
      <c r="U381" s="2"/>
      <c r="V381" s="2"/>
      <c r="W381" s="2"/>
    </row>
    <row r="382" spans="1:23" ht="30">
      <c r="A382" s="7" t="str">
        <f t="shared" si="47"/>
        <v>Suape</v>
      </c>
      <c r="B382" s="7" t="str">
        <f t="shared" si="47"/>
        <v>Suape</v>
      </c>
      <c r="C382" s="7" t="str">
        <f t="shared" si="47"/>
        <v>PRESTAÇÃO DE SERVIÇO CONTINUADO DE VIGILÂNCIA ARMADA</v>
      </c>
      <c r="D382" s="7" t="s">
        <v>269</v>
      </c>
      <c r="E382" s="7">
        <v>2021</v>
      </c>
      <c r="F382" s="7" t="s">
        <v>270</v>
      </c>
      <c r="G382" s="7" t="str">
        <f t="shared" si="48"/>
        <v>15.195.617/0001-87</v>
      </c>
      <c r="H382" s="7" t="s">
        <v>769</v>
      </c>
      <c r="I382" s="7" t="str">
        <f t="shared" si="49"/>
        <v>DPGE/SCGE</v>
      </c>
      <c r="J382" s="7" t="s">
        <v>273</v>
      </c>
      <c r="K382" s="7" t="s">
        <v>258</v>
      </c>
      <c r="L382" s="7" t="s">
        <v>278</v>
      </c>
      <c r="M382" s="7">
        <v>1865.07</v>
      </c>
      <c r="N382" s="7">
        <v>4567.55</v>
      </c>
      <c r="O382" s="141"/>
      <c r="P382" s="2"/>
      <c r="Q382" s="2"/>
      <c r="R382" s="2"/>
      <c r="S382" s="2"/>
      <c r="T382" s="2"/>
      <c r="U382" s="2"/>
      <c r="V382" s="2"/>
      <c r="W382" s="2"/>
    </row>
    <row r="383" spans="1:23" ht="30">
      <c r="A383" s="7" t="str">
        <f t="shared" si="47"/>
        <v>Suape</v>
      </c>
      <c r="B383" s="7" t="str">
        <f t="shared" si="47"/>
        <v>Suape</v>
      </c>
      <c r="C383" s="7" t="str">
        <f t="shared" si="47"/>
        <v>PRESTAÇÃO DE SERVIÇO CONTINUADO DE VIGILÂNCIA ARMADA</v>
      </c>
      <c r="D383" s="7" t="s">
        <v>269</v>
      </c>
      <c r="E383" s="7">
        <v>2021</v>
      </c>
      <c r="F383" s="7" t="s">
        <v>270</v>
      </c>
      <c r="G383" s="7" t="str">
        <f t="shared" si="48"/>
        <v>15.195.617/0001-87</v>
      </c>
      <c r="H383" s="7" t="s">
        <v>770</v>
      </c>
      <c r="I383" s="7" t="str">
        <f t="shared" si="49"/>
        <v>DPGE/SCGE</v>
      </c>
      <c r="J383" s="7" t="s">
        <v>273</v>
      </c>
      <c r="K383" s="7" t="s">
        <v>258</v>
      </c>
      <c r="L383" s="7" t="s">
        <v>274</v>
      </c>
      <c r="M383" s="7">
        <v>1865.07</v>
      </c>
      <c r="N383" s="7">
        <v>4567.55</v>
      </c>
      <c r="O383" s="141"/>
      <c r="P383" s="2"/>
      <c r="Q383" s="2"/>
      <c r="R383" s="2"/>
      <c r="S383" s="2"/>
      <c r="T383" s="2"/>
      <c r="U383" s="2"/>
      <c r="V383" s="2"/>
      <c r="W383" s="2"/>
    </row>
    <row r="384" spans="1:23" ht="30">
      <c r="A384" s="7" t="str">
        <f t="shared" si="47"/>
        <v>Suape</v>
      </c>
      <c r="B384" s="7" t="str">
        <f t="shared" si="47"/>
        <v>Suape</v>
      </c>
      <c r="C384" s="7" t="str">
        <f t="shared" si="47"/>
        <v>PRESTAÇÃO DE SERVIÇO CONTINUADO DE VIGILÂNCIA ARMADA</v>
      </c>
      <c r="D384" s="7" t="s">
        <v>269</v>
      </c>
      <c r="E384" s="7">
        <v>2021</v>
      </c>
      <c r="F384" s="7" t="s">
        <v>270</v>
      </c>
      <c r="G384" s="7" t="str">
        <f t="shared" si="48"/>
        <v>15.195.617/0001-87</v>
      </c>
      <c r="H384" s="7" t="s">
        <v>771</v>
      </c>
      <c r="I384" s="7" t="str">
        <f t="shared" si="49"/>
        <v>DPGE/SCGE</v>
      </c>
      <c r="J384" s="7" t="s">
        <v>273</v>
      </c>
      <c r="K384" s="7" t="s">
        <v>258</v>
      </c>
      <c r="L384" s="7" t="s">
        <v>274</v>
      </c>
      <c r="M384" s="7">
        <v>1865.07</v>
      </c>
      <c r="N384" s="7">
        <v>4567.55</v>
      </c>
      <c r="O384" s="141"/>
      <c r="P384" s="2"/>
      <c r="Q384" s="2"/>
      <c r="R384" s="2"/>
      <c r="S384" s="2"/>
      <c r="T384" s="2"/>
      <c r="U384" s="2"/>
      <c r="V384" s="2"/>
      <c r="W384" s="2"/>
    </row>
    <row r="385" spans="1:23" ht="30">
      <c r="A385" s="7" t="str">
        <f t="shared" si="47"/>
        <v>Suape</v>
      </c>
      <c r="B385" s="7" t="str">
        <f t="shared" si="47"/>
        <v>Suape</v>
      </c>
      <c r="C385" s="7" t="str">
        <f t="shared" si="47"/>
        <v>PRESTAÇÃO DE SERVIÇO CONTINUADO DE VIGILÂNCIA ARMADA</v>
      </c>
      <c r="D385" s="7" t="s">
        <v>269</v>
      </c>
      <c r="E385" s="7">
        <v>2021</v>
      </c>
      <c r="F385" s="7" t="s">
        <v>270</v>
      </c>
      <c r="G385" s="7" t="str">
        <f t="shared" si="48"/>
        <v>15.195.617/0001-87</v>
      </c>
      <c r="H385" s="7" t="s">
        <v>772</v>
      </c>
      <c r="I385" s="7" t="str">
        <f t="shared" si="49"/>
        <v>DPGE/SCGE</v>
      </c>
      <c r="J385" s="7" t="s">
        <v>273</v>
      </c>
      <c r="K385" s="7" t="s">
        <v>258</v>
      </c>
      <c r="L385" s="7" t="s">
        <v>274</v>
      </c>
      <c r="M385" s="7">
        <v>2069.0700000000002</v>
      </c>
      <c r="N385" s="7">
        <v>4941.18</v>
      </c>
      <c r="O385" s="141"/>
      <c r="P385" s="2"/>
      <c r="Q385" s="2"/>
      <c r="R385" s="2"/>
      <c r="S385" s="2"/>
      <c r="T385" s="2"/>
      <c r="U385" s="2"/>
      <c r="V385" s="2"/>
      <c r="W385" s="2"/>
    </row>
    <row r="386" spans="1:23" ht="30">
      <c r="A386" s="7" t="str">
        <f t="shared" si="47"/>
        <v>Suape</v>
      </c>
      <c r="B386" s="7" t="str">
        <f t="shared" si="47"/>
        <v>Suape</v>
      </c>
      <c r="C386" s="7" t="str">
        <f t="shared" si="47"/>
        <v>PRESTAÇÃO DE SERVIÇO CONTINUADO DE VIGILÂNCIA ARMADA</v>
      </c>
      <c r="D386" s="7" t="s">
        <v>269</v>
      </c>
      <c r="E386" s="7">
        <v>2021</v>
      </c>
      <c r="F386" s="7" t="s">
        <v>270</v>
      </c>
      <c r="G386" s="7" t="str">
        <f t="shared" si="48"/>
        <v>15.195.617/0001-87</v>
      </c>
      <c r="H386" s="7" t="s">
        <v>773</v>
      </c>
      <c r="I386" s="7" t="str">
        <f t="shared" si="49"/>
        <v>DPGE/SCGE</v>
      </c>
      <c r="J386" s="7" t="s">
        <v>273</v>
      </c>
      <c r="K386" s="7" t="s">
        <v>258</v>
      </c>
      <c r="L386" s="7" t="s">
        <v>278</v>
      </c>
      <c r="M386" s="7">
        <v>1865.07</v>
      </c>
      <c r="N386" s="7">
        <v>4567.55</v>
      </c>
      <c r="O386" s="141"/>
      <c r="P386" s="2"/>
      <c r="Q386" s="2"/>
      <c r="R386" s="2"/>
      <c r="S386" s="2"/>
      <c r="T386" s="2"/>
      <c r="U386" s="2"/>
      <c r="V386" s="2"/>
      <c r="W386" s="2"/>
    </row>
    <row r="387" spans="1:23" ht="70">
      <c r="A387" s="21" t="str">
        <f t="shared" ref="A387:B387" si="50">A386</f>
        <v>Suape</v>
      </c>
      <c r="B387" s="21" t="str">
        <f t="shared" si="50"/>
        <v>Suape</v>
      </c>
      <c r="C387" s="21" t="s">
        <v>101</v>
      </c>
      <c r="D387" s="21">
        <v>55</v>
      </c>
      <c r="E387" s="21">
        <v>2022</v>
      </c>
      <c r="F387" s="21" t="s">
        <v>734</v>
      </c>
      <c r="G387" s="21" t="s">
        <v>735</v>
      </c>
      <c r="H387" s="21" t="s">
        <v>736</v>
      </c>
      <c r="I387" s="21" t="s">
        <v>105</v>
      </c>
      <c r="J387" s="21" t="s">
        <v>273</v>
      </c>
      <c r="K387" s="21" t="s">
        <v>258</v>
      </c>
      <c r="L387" s="21" t="s">
        <v>274</v>
      </c>
      <c r="M387" s="21">
        <v>16500</v>
      </c>
      <c r="N387" s="21">
        <v>8552.7999999999993</v>
      </c>
      <c r="O387" s="120"/>
      <c r="P387" s="2"/>
      <c r="Q387" s="2"/>
      <c r="R387" s="2"/>
      <c r="S387" s="2"/>
      <c r="T387" s="2"/>
      <c r="U387" s="2"/>
      <c r="V387" s="2"/>
      <c r="W387" s="2"/>
    </row>
    <row r="388" spans="1:23" ht="70">
      <c r="A388" s="21" t="str">
        <f t="shared" si="46"/>
        <v>Suape</v>
      </c>
      <c r="B388" s="21" t="str">
        <f t="shared" si="46"/>
        <v>Suape</v>
      </c>
      <c r="C388" s="21" t="s">
        <v>101</v>
      </c>
      <c r="D388" s="21">
        <v>55</v>
      </c>
      <c r="E388" s="21">
        <v>2022</v>
      </c>
      <c r="F388" s="21" t="s">
        <v>734</v>
      </c>
      <c r="G388" s="21" t="s">
        <v>735</v>
      </c>
      <c r="H388" s="21" t="s">
        <v>737</v>
      </c>
      <c r="I388" s="21" t="s">
        <v>105</v>
      </c>
      <c r="J388" s="21" t="s">
        <v>751</v>
      </c>
      <c r="K388" s="21" t="s">
        <v>26</v>
      </c>
      <c r="L388" s="21" t="s">
        <v>27</v>
      </c>
      <c r="M388" s="21">
        <v>16500</v>
      </c>
      <c r="N388" s="21">
        <v>8552.7999999999993</v>
      </c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str">
        <f t="shared" si="46"/>
        <v>Suape</v>
      </c>
      <c r="B389" s="21" t="str">
        <f t="shared" si="46"/>
        <v>Suape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738</v>
      </c>
      <c r="I389" s="21" t="s">
        <v>105</v>
      </c>
      <c r="J389" s="21" t="s">
        <v>752</v>
      </c>
      <c r="K389" s="21" t="s">
        <v>26</v>
      </c>
      <c r="L389" s="21" t="s">
        <v>27</v>
      </c>
      <c r="M389" s="21">
        <v>9290</v>
      </c>
      <c r="N389" s="21">
        <v>17159.77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str">
        <f t="shared" si="46"/>
        <v>Suape</v>
      </c>
      <c r="B390" s="21" t="str">
        <f t="shared" si="46"/>
        <v>Suape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739</v>
      </c>
      <c r="I390" s="21" t="s">
        <v>105</v>
      </c>
      <c r="J390" s="21" t="s">
        <v>753</v>
      </c>
      <c r="K390" s="21" t="s">
        <v>26</v>
      </c>
      <c r="L390" s="21" t="s">
        <v>27</v>
      </c>
      <c r="M390" s="21">
        <v>4909</v>
      </c>
      <c r="N390" s="21">
        <v>9614.36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str">
        <f t="shared" si="46"/>
        <v>Suape</v>
      </c>
      <c r="B391" s="21" t="str">
        <f t="shared" si="46"/>
        <v>Suape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740</v>
      </c>
      <c r="I391" s="21" t="s">
        <v>105</v>
      </c>
      <c r="J391" s="21" t="s">
        <v>754</v>
      </c>
      <c r="K391" s="21" t="s">
        <v>26</v>
      </c>
      <c r="L391" s="21" t="s">
        <v>27</v>
      </c>
      <c r="M391" s="21">
        <v>4207</v>
      </c>
      <c r="N391" s="21">
        <v>9184.14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str">
        <f t="shared" ref="A392:B401" si="51">A391</f>
        <v>Suape</v>
      </c>
      <c r="B392" s="21" t="str">
        <f t="shared" si="51"/>
        <v>Suape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21" t="s">
        <v>741</v>
      </c>
      <c r="I392" s="21" t="s">
        <v>105</v>
      </c>
      <c r="J392" s="21" t="s">
        <v>755</v>
      </c>
      <c r="K392" s="21" t="s">
        <v>26</v>
      </c>
      <c r="L392" s="21" t="s">
        <v>245</v>
      </c>
      <c r="M392" s="21">
        <v>3695</v>
      </c>
      <c r="N392" s="21">
        <v>9302.3700000000008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70">
      <c r="A393" s="21" t="str">
        <f t="shared" si="51"/>
        <v>Suape</v>
      </c>
      <c r="B393" s="21" t="str">
        <f t="shared" si="51"/>
        <v>Suape</v>
      </c>
      <c r="C393" s="21" t="s">
        <v>101</v>
      </c>
      <c r="D393" s="21">
        <v>55</v>
      </c>
      <c r="E393" s="21">
        <v>2022</v>
      </c>
      <c r="F393" s="21" t="s">
        <v>734</v>
      </c>
      <c r="G393" s="21" t="s">
        <v>735</v>
      </c>
      <c r="H393" s="21" t="s">
        <v>742</v>
      </c>
      <c r="I393" s="21" t="s">
        <v>105</v>
      </c>
      <c r="J393" s="21" t="s">
        <v>755</v>
      </c>
      <c r="K393" s="21" t="s">
        <v>26</v>
      </c>
      <c r="L393" s="21" t="s">
        <v>245</v>
      </c>
      <c r="M393" s="21">
        <v>3298</v>
      </c>
      <c r="N393" s="21">
        <v>9302.3700000000008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70">
      <c r="A394" s="21" t="str">
        <f t="shared" si="51"/>
        <v>Suape</v>
      </c>
      <c r="B394" s="21" t="str">
        <f t="shared" si="51"/>
        <v>Suape</v>
      </c>
      <c r="C394" s="21" t="s">
        <v>101</v>
      </c>
      <c r="D394" s="21">
        <v>55</v>
      </c>
      <c r="E394" s="21">
        <v>2022</v>
      </c>
      <c r="F394" s="21" t="s">
        <v>734</v>
      </c>
      <c r="G394" s="21" t="s">
        <v>735</v>
      </c>
      <c r="H394" s="21" t="s">
        <v>743</v>
      </c>
      <c r="I394" s="21" t="s">
        <v>105</v>
      </c>
      <c r="J394" s="21" t="s">
        <v>756</v>
      </c>
      <c r="K394" s="21" t="s">
        <v>26</v>
      </c>
      <c r="L394" s="21" t="s">
        <v>27</v>
      </c>
      <c r="M394" s="21">
        <v>5190</v>
      </c>
      <c r="N394" s="21">
        <v>8419.81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70">
      <c r="A395" s="21" t="str">
        <f t="shared" si="51"/>
        <v>Suape</v>
      </c>
      <c r="B395" s="21" t="str">
        <f t="shared" si="51"/>
        <v>Suape</v>
      </c>
      <c r="C395" s="21" t="s">
        <v>101</v>
      </c>
      <c r="D395" s="21">
        <v>55</v>
      </c>
      <c r="E395" s="21">
        <v>2022</v>
      </c>
      <c r="F395" s="21" t="s">
        <v>734</v>
      </c>
      <c r="G395" s="21" t="s">
        <v>735</v>
      </c>
      <c r="H395" s="21" t="s">
        <v>744</v>
      </c>
      <c r="I395" s="21" t="s">
        <v>105</v>
      </c>
      <c r="J395" s="21" t="s">
        <v>757</v>
      </c>
      <c r="K395" s="21" t="s">
        <v>26</v>
      </c>
      <c r="L395" s="21" t="s">
        <v>27</v>
      </c>
      <c r="M395" s="21">
        <v>3656</v>
      </c>
      <c r="N395" s="21">
        <v>8511.2199999999993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70">
      <c r="A396" s="21" t="str">
        <f t="shared" si="51"/>
        <v>Suape</v>
      </c>
      <c r="B396" s="21" t="str">
        <f t="shared" si="51"/>
        <v>Suape</v>
      </c>
      <c r="C396" s="21" t="s">
        <v>101</v>
      </c>
      <c r="D396" s="21">
        <v>55</v>
      </c>
      <c r="E396" s="21">
        <v>2022</v>
      </c>
      <c r="F396" s="21" t="s">
        <v>734</v>
      </c>
      <c r="G396" s="21" t="s">
        <v>735</v>
      </c>
      <c r="H396" s="21" t="s">
        <v>266</v>
      </c>
      <c r="I396" s="21" t="s">
        <v>105</v>
      </c>
      <c r="J396" s="21" t="s">
        <v>758</v>
      </c>
      <c r="K396" s="21" t="s">
        <v>26</v>
      </c>
      <c r="L396" s="21" t="s">
        <v>27</v>
      </c>
      <c r="M396" s="21">
        <v>3723</v>
      </c>
      <c r="N396" s="21">
        <v>8409.93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70">
      <c r="A397" s="21" t="str">
        <f t="shared" si="51"/>
        <v>Suape</v>
      </c>
      <c r="B397" s="21" t="str">
        <f t="shared" si="51"/>
        <v>Suape</v>
      </c>
      <c r="C397" s="21" t="s">
        <v>101</v>
      </c>
      <c r="D397" s="21">
        <v>55</v>
      </c>
      <c r="E397" s="21">
        <v>2022</v>
      </c>
      <c r="F397" s="21" t="s">
        <v>734</v>
      </c>
      <c r="G397" s="21" t="s">
        <v>735</v>
      </c>
      <c r="H397" s="21" t="s">
        <v>745</v>
      </c>
      <c r="I397" s="21" t="s">
        <v>105</v>
      </c>
      <c r="J397" s="21" t="s">
        <v>759</v>
      </c>
      <c r="K397" s="21" t="s">
        <v>26</v>
      </c>
      <c r="L397" s="21" t="s">
        <v>27</v>
      </c>
      <c r="M397" s="21">
        <v>3656</v>
      </c>
      <c r="N397" s="21">
        <v>7827.5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70">
      <c r="A398" s="21" t="str">
        <f t="shared" si="51"/>
        <v>Suape</v>
      </c>
      <c r="B398" s="21" t="str">
        <f t="shared" si="51"/>
        <v>Suape</v>
      </c>
      <c r="C398" s="21" t="s">
        <v>101</v>
      </c>
      <c r="D398" s="21">
        <v>55</v>
      </c>
      <c r="E398" s="21">
        <v>2022</v>
      </c>
      <c r="F398" s="21" t="s">
        <v>734</v>
      </c>
      <c r="G398" s="21" t="s">
        <v>735</v>
      </c>
      <c r="H398" s="21" t="s">
        <v>746</v>
      </c>
      <c r="I398" s="21" t="s">
        <v>105</v>
      </c>
      <c r="J398" s="21" t="s">
        <v>760</v>
      </c>
      <c r="K398" s="21" t="s">
        <v>26</v>
      </c>
      <c r="L398" s="21" t="s">
        <v>27</v>
      </c>
      <c r="M398" s="21">
        <v>3656</v>
      </c>
      <c r="N398" s="21">
        <v>6796.35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70">
      <c r="A399" s="21" t="str">
        <f t="shared" si="51"/>
        <v>Suape</v>
      </c>
      <c r="B399" s="21" t="str">
        <f t="shared" si="51"/>
        <v>Suape</v>
      </c>
      <c r="C399" s="21" t="s">
        <v>101</v>
      </c>
      <c r="D399" s="21">
        <v>55</v>
      </c>
      <c r="E399" s="21">
        <v>2022</v>
      </c>
      <c r="F399" s="21" t="s">
        <v>734</v>
      </c>
      <c r="G399" s="21" t="s">
        <v>735</v>
      </c>
      <c r="H399" s="21" t="s">
        <v>747</v>
      </c>
      <c r="I399" s="21" t="s">
        <v>105</v>
      </c>
      <c r="J399" s="21" t="s">
        <v>761</v>
      </c>
      <c r="K399" s="21" t="s">
        <v>26</v>
      </c>
      <c r="L399" s="21" t="s">
        <v>27</v>
      </c>
      <c r="M399" s="21">
        <v>3110</v>
      </c>
      <c r="N399" s="21">
        <v>5426.56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70">
      <c r="A400" s="21" t="str">
        <f t="shared" si="51"/>
        <v>Suape</v>
      </c>
      <c r="B400" s="21" t="str">
        <f t="shared" si="51"/>
        <v>Suape</v>
      </c>
      <c r="C400" s="21" t="s">
        <v>101</v>
      </c>
      <c r="D400" s="21">
        <v>55</v>
      </c>
      <c r="E400" s="21">
        <v>2022</v>
      </c>
      <c r="F400" s="21" t="s">
        <v>734</v>
      </c>
      <c r="G400" s="21" t="s">
        <v>735</v>
      </c>
      <c r="H400" s="21" t="s">
        <v>748</v>
      </c>
      <c r="I400" s="21" t="s">
        <v>105</v>
      </c>
      <c r="J400" s="21" t="s">
        <v>762</v>
      </c>
      <c r="K400" s="21" t="s">
        <v>26</v>
      </c>
      <c r="L400" s="21" t="s">
        <v>27</v>
      </c>
      <c r="M400" s="21">
        <v>3012</v>
      </c>
      <c r="N400" s="21">
        <v>5426.56</v>
      </c>
      <c r="O400" s="2"/>
      <c r="P400" s="2"/>
      <c r="Q400" s="2"/>
      <c r="R400" s="2"/>
      <c r="S400" s="2"/>
      <c r="T400" s="2"/>
      <c r="U400" s="2"/>
      <c r="V400" s="2"/>
      <c r="W400" s="2"/>
    </row>
    <row r="401" spans="1:63" ht="70">
      <c r="A401" s="21" t="str">
        <f t="shared" si="51"/>
        <v>Suape</v>
      </c>
      <c r="B401" s="21" t="str">
        <f t="shared" si="51"/>
        <v>Suape</v>
      </c>
      <c r="C401" s="21" t="s">
        <v>101</v>
      </c>
      <c r="D401" s="21">
        <v>55</v>
      </c>
      <c r="E401" s="21">
        <v>2022</v>
      </c>
      <c r="F401" s="21" t="s">
        <v>734</v>
      </c>
      <c r="G401" s="21" t="s">
        <v>735</v>
      </c>
      <c r="H401" s="21" t="s">
        <v>749</v>
      </c>
      <c r="I401" s="21" t="s">
        <v>105</v>
      </c>
      <c r="J401" s="21" t="s">
        <v>762</v>
      </c>
      <c r="K401" s="21" t="s">
        <v>26</v>
      </c>
      <c r="L401" s="21" t="s">
        <v>27</v>
      </c>
      <c r="M401" s="21">
        <v>3012</v>
      </c>
      <c r="N401" s="21">
        <v>5426.56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63">
      <c r="A402" s="2"/>
      <c r="B402" s="2"/>
      <c r="C402" s="2"/>
      <c r="D402" s="2"/>
      <c r="E402" s="2"/>
      <c r="F402" s="2"/>
      <c r="G402" s="2"/>
      <c r="H402" s="2"/>
      <c r="I402" s="2"/>
      <c r="J402" s="114"/>
      <c r="K402" s="114"/>
      <c r="L402" s="115"/>
      <c r="M402" s="112"/>
      <c r="N402" s="112"/>
      <c r="O402" s="2"/>
      <c r="P402" s="2"/>
      <c r="Q402" s="2"/>
      <c r="R402" s="2"/>
      <c r="S402" s="2"/>
      <c r="T402" s="2"/>
      <c r="U402" s="2"/>
      <c r="V402" s="2"/>
      <c r="W402" s="2"/>
    </row>
    <row r="403" spans="1:63" ht="14.15" customHeight="1">
      <c r="A403" s="154" t="s">
        <v>656</v>
      </c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12"/>
      <c r="N403" s="112"/>
      <c r="O403" s="2"/>
      <c r="P403" s="2"/>
      <c r="Q403" s="2"/>
      <c r="R403" s="2"/>
      <c r="S403" s="2"/>
      <c r="T403" s="2"/>
      <c r="U403" s="2"/>
      <c r="V403" s="2"/>
      <c r="W403" s="2"/>
    </row>
    <row r="404" spans="1:63" ht="14.15" customHeight="1">
      <c r="A404" s="165" t="s">
        <v>657</v>
      </c>
      <c r="B404" s="166"/>
      <c r="C404" s="166"/>
      <c r="D404" s="166"/>
      <c r="E404" s="166"/>
      <c r="F404" s="166"/>
      <c r="G404" s="166"/>
      <c r="H404" s="166"/>
      <c r="I404" s="166"/>
      <c r="J404" s="166"/>
      <c r="K404" s="166"/>
      <c r="L404" s="167"/>
      <c r="M404" s="112"/>
      <c r="N404" s="112"/>
      <c r="O404" s="2"/>
      <c r="P404" s="2"/>
      <c r="Q404" s="2"/>
      <c r="R404" s="2"/>
      <c r="S404" s="2"/>
      <c r="T404" s="2"/>
      <c r="U404" s="2"/>
      <c r="V404" s="2"/>
      <c r="W404" s="2"/>
    </row>
    <row r="405" spans="1:63" ht="14.15" customHeight="1">
      <c r="A405" s="161" t="s">
        <v>658</v>
      </c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3"/>
    </row>
    <row r="406" spans="1:63" ht="14.15" customHeight="1">
      <c r="A406" s="161" t="s">
        <v>659</v>
      </c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3"/>
    </row>
    <row r="407" spans="1:63" ht="14.15" customHeight="1">
      <c r="A407" s="161" t="s">
        <v>660</v>
      </c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3"/>
    </row>
    <row r="408" spans="1:63" ht="14.15" customHeight="1">
      <c r="A408" s="161" t="s">
        <v>661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3"/>
    </row>
    <row r="409" spans="1:63" ht="14.15" customHeight="1">
      <c r="A409" s="161" t="s">
        <v>662</v>
      </c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3"/>
    </row>
    <row r="410" spans="1:63" ht="14.15" customHeight="1">
      <c r="A410" s="161" t="s">
        <v>663</v>
      </c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3"/>
    </row>
    <row r="411" spans="1:63" ht="14.15" customHeight="1">
      <c r="A411" s="161" t="s">
        <v>664</v>
      </c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3"/>
    </row>
    <row r="412" spans="1:63" ht="14.15" customHeight="1">
      <c r="A412" s="161" t="s">
        <v>665</v>
      </c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3"/>
    </row>
    <row r="413" spans="1:63" ht="14.15" customHeight="1">
      <c r="A413" s="161" t="s">
        <v>666</v>
      </c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3"/>
    </row>
    <row r="414" spans="1:63" ht="14.15" customHeight="1">
      <c r="A414" s="161" t="s">
        <v>667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3"/>
    </row>
    <row r="415" spans="1:63" ht="14.15" customHeight="1">
      <c r="A415" s="161" t="s">
        <v>668</v>
      </c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3"/>
    </row>
    <row r="416" spans="1:63" s="113" customFormat="1" ht="14.15" customHeight="1">
      <c r="A416" s="161" t="s">
        <v>669</v>
      </c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3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</row>
    <row r="417" spans="1:63" s="113" customFormat="1" ht="14.15" customHeight="1">
      <c r="A417" s="153" t="s">
        <v>670</v>
      </c>
      <c r="B417" s="153"/>
      <c r="C417" s="153"/>
      <c r="D417" s="153"/>
      <c r="E417" s="153"/>
      <c r="F417" s="153"/>
      <c r="G417" s="153"/>
      <c r="H417" s="153"/>
      <c r="I417" s="153"/>
      <c r="J417" s="153"/>
      <c r="K417" s="153"/>
      <c r="L417" s="153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</row>
    <row r="418" spans="1:63" s="113" customFormat="1" ht="14.15" customHeight="1">
      <c r="A418" s="153" t="s">
        <v>671</v>
      </c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</row>
    <row r="419" spans="1:63" s="113" customFormat="1" ht="14.15" customHeight="1">
      <c r="A419" s="153" t="s">
        <v>672</v>
      </c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</row>
  </sheetData>
  <autoFilter ref="A5:N401" xr:uid="{00000000-0009-0000-0000-000003000000}"/>
  <mergeCells count="22">
    <mergeCell ref="A409:L409"/>
    <mergeCell ref="A1:A3"/>
    <mergeCell ref="B1:N1"/>
    <mergeCell ref="B2:N2"/>
    <mergeCell ref="B3:N3"/>
    <mergeCell ref="A4:N4"/>
    <mergeCell ref="A403:L403"/>
    <mergeCell ref="A404:L404"/>
    <mergeCell ref="A405:L405"/>
    <mergeCell ref="A406:L406"/>
    <mergeCell ref="A407:L407"/>
    <mergeCell ref="A408:L408"/>
    <mergeCell ref="A416:L416"/>
    <mergeCell ref="A417:L417"/>
    <mergeCell ref="A418:L418"/>
    <mergeCell ref="A419:L419"/>
    <mergeCell ref="A410:L410"/>
    <mergeCell ref="A411:L411"/>
    <mergeCell ref="A412:L412"/>
    <mergeCell ref="A413:L413"/>
    <mergeCell ref="A414:L414"/>
    <mergeCell ref="A415:L4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3524-1A3E-4DE9-A672-F3234E241450}">
  <dimension ref="A1:BK434"/>
  <sheetViews>
    <sheetView tabSelected="1" zoomScale="90" zoomScaleNormal="90" workbookViewId="0">
      <selection activeCell="A4" sqref="A4:N4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5.9140625" style="113" bestFit="1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817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19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G22" si="0">A6</f>
        <v>Suape</v>
      </c>
      <c r="B7" s="7" t="str">
        <f t="shared" si="0"/>
        <v>Suape</v>
      </c>
      <c r="C7" s="7" t="str">
        <f t="shared" si="0"/>
        <v>PRESTAÇÃO DE SERVIÇOS GERAIS DE LIMPEZA E CONSERVAÇÃO PREDIAL, COPEIRA, RECEPCIONISTA E CONTÍNUO</v>
      </c>
      <c r="D7" s="7" t="str">
        <f t="shared" si="0"/>
        <v>005</v>
      </c>
      <c r="E7" s="7">
        <f t="shared" si="0"/>
        <v>2020</v>
      </c>
      <c r="F7" s="7" t="str">
        <f t="shared" si="0"/>
        <v>UNIKA TERCEIRIZAÇÃO E SERVIÇOS EIRELI - EPP</v>
      </c>
      <c r="G7" s="7" t="str">
        <f t="shared" si="0"/>
        <v>11.788.943/0001-47</v>
      </c>
      <c r="H7" s="7" t="s">
        <v>28</v>
      </c>
      <c r="I7" s="7" t="str">
        <f t="shared" ref="I7:I70" si="1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19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0"/>
        <v>Suape</v>
      </c>
      <c r="C8" s="7" t="str">
        <f t="shared" si="0"/>
        <v>PRESTAÇÃO DE SERVIÇOS GERAIS DE LIMPEZA E CONSERVAÇÃO PREDIAL, COPEIRA, RECEPCIONISTA E CONTÍNUO</v>
      </c>
      <c r="D8" s="7" t="str">
        <f t="shared" si="0"/>
        <v>005</v>
      </c>
      <c r="E8" s="7">
        <f t="shared" si="0"/>
        <v>2020</v>
      </c>
      <c r="F8" s="7" t="str">
        <f t="shared" si="0"/>
        <v>UNIKA TERCEIRIZAÇÃO E SERVIÇOS EIRELI - EPP</v>
      </c>
      <c r="G8" s="7" t="str">
        <f t="shared" si="0"/>
        <v>11.788.943/0001-47</v>
      </c>
      <c r="H8" s="7" t="s">
        <v>29</v>
      </c>
      <c r="I8" s="7" t="str">
        <f t="shared" si="1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19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0"/>
        <v>Suape</v>
      </c>
      <c r="C9" s="7" t="str">
        <f t="shared" si="0"/>
        <v>PRESTAÇÃO DE SERVIÇOS GERAIS DE LIMPEZA E CONSERVAÇÃO PREDIAL, COPEIRA, RECEPCIONISTA E CONTÍNUO</v>
      </c>
      <c r="D9" s="7" t="str">
        <f t="shared" si="0"/>
        <v>005</v>
      </c>
      <c r="E9" s="7">
        <f t="shared" si="0"/>
        <v>2020</v>
      </c>
      <c r="F9" s="7" t="str">
        <f t="shared" si="0"/>
        <v>UNIKA TERCEIRIZAÇÃO E SERVIÇOS EIRELI - EPP</v>
      </c>
      <c r="G9" s="7" t="str">
        <f t="shared" si="0"/>
        <v>11.788.943/0001-47</v>
      </c>
      <c r="H9" s="7" t="s">
        <v>30</v>
      </c>
      <c r="I9" s="7" t="str">
        <f t="shared" si="1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19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0"/>
        <v>Suape</v>
      </c>
      <c r="C10" s="7" t="str">
        <f t="shared" si="0"/>
        <v>PRESTAÇÃO DE SERVIÇOS GERAIS DE LIMPEZA E CONSERVAÇÃO PREDIAL, COPEIRA, RECEPCIONISTA E CONTÍNUO</v>
      </c>
      <c r="D10" s="7" t="str">
        <f t="shared" si="0"/>
        <v>005</v>
      </c>
      <c r="E10" s="7">
        <f t="shared" si="0"/>
        <v>2020</v>
      </c>
      <c r="F10" s="7" t="str">
        <f t="shared" si="0"/>
        <v>UNIKA TERCEIRIZAÇÃO E SERVIÇOS EIRELI - EPP</v>
      </c>
      <c r="G10" s="7" t="str">
        <f t="shared" si="0"/>
        <v>11.788.943/0001-47</v>
      </c>
      <c r="H10" s="7" t="s">
        <v>31</v>
      </c>
      <c r="I10" s="7" t="str">
        <f t="shared" si="1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19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0"/>
        <v>Suape</v>
      </c>
      <c r="C11" s="7" t="str">
        <f t="shared" si="0"/>
        <v>PRESTAÇÃO DE SERVIÇOS GERAIS DE LIMPEZA E CONSERVAÇÃO PREDIAL, COPEIRA, RECEPCIONISTA E CONTÍNUO</v>
      </c>
      <c r="D11" s="7" t="str">
        <f t="shared" si="0"/>
        <v>005</v>
      </c>
      <c r="E11" s="7">
        <f t="shared" si="0"/>
        <v>2020</v>
      </c>
      <c r="F11" s="7" t="str">
        <f t="shared" si="0"/>
        <v>UNIKA TERCEIRIZAÇÃO E SERVIÇOS EIRELI - EPP</v>
      </c>
      <c r="G11" s="7" t="str">
        <f t="shared" si="0"/>
        <v>11.788.943/0001-47</v>
      </c>
      <c r="H11" s="7" t="s">
        <v>32</v>
      </c>
      <c r="I11" s="7" t="str">
        <f t="shared" si="1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19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0"/>
        <v>Suape</v>
      </c>
      <c r="C12" s="7" t="str">
        <f t="shared" si="0"/>
        <v>PRESTAÇÃO DE SERVIÇOS GERAIS DE LIMPEZA E CONSERVAÇÃO PREDIAL, COPEIRA, RECEPCIONISTA E CONTÍNUO</v>
      </c>
      <c r="D12" s="7" t="str">
        <f t="shared" si="0"/>
        <v>005</v>
      </c>
      <c r="E12" s="7">
        <f t="shared" si="0"/>
        <v>2020</v>
      </c>
      <c r="F12" s="7" t="str">
        <f t="shared" si="0"/>
        <v>UNIKA TERCEIRIZAÇÃO E SERVIÇOS EIRELI - EPP</v>
      </c>
      <c r="G12" s="7" t="str">
        <f t="shared" si="0"/>
        <v>11.788.943/0001-47</v>
      </c>
      <c r="H12" s="7" t="s">
        <v>33</v>
      </c>
      <c r="I12" s="7" t="str">
        <f t="shared" si="1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19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0"/>
        <v>Suape</v>
      </c>
      <c r="C13" s="7" t="str">
        <f t="shared" si="0"/>
        <v>PRESTAÇÃO DE SERVIÇOS GERAIS DE LIMPEZA E CONSERVAÇÃO PREDIAL, COPEIRA, RECEPCIONISTA E CONTÍNUO</v>
      </c>
      <c r="D13" s="7" t="str">
        <f t="shared" si="0"/>
        <v>005</v>
      </c>
      <c r="E13" s="7">
        <f t="shared" si="0"/>
        <v>2020</v>
      </c>
      <c r="F13" s="7" t="str">
        <f t="shared" si="0"/>
        <v>UNIKA TERCEIRIZAÇÃO E SERVIÇOS EIRELI - EPP</v>
      </c>
      <c r="G13" s="7" t="str">
        <f t="shared" si="0"/>
        <v>11.788.943/0001-47</v>
      </c>
      <c r="H13" s="7" t="s">
        <v>34</v>
      </c>
      <c r="I13" s="7" t="str">
        <f t="shared" si="1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19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0"/>
        <v>Suape</v>
      </c>
      <c r="C14" s="7" t="str">
        <f t="shared" si="0"/>
        <v>PRESTAÇÃO DE SERVIÇOS GERAIS DE LIMPEZA E CONSERVAÇÃO PREDIAL, COPEIRA, RECEPCIONISTA E CONTÍNUO</v>
      </c>
      <c r="D14" s="7" t="str">
        <f t="shared" si="0"/>
        <v>005</v>
      </c>
      <c r="E14" s="7">
        <f t="shared" si="0"/>
        <v>2020</v>
      </c>
      <c r="F14" s="7" t="str">
        <f t="shared" si="0"/>
        <v>UNIKA TERCEIRIZAÇÃO E SERVIÇOS EIRELI - EPP</v>
      </c>
      <c r="G14" s="7" t="str">
        <f t="shared" si="0"/>
        <v>11.788.943/0001-47</v>
      </c>
      <c r="H14" s="7" t="s">
        <v>35</v>
      </c>
      <c r="I14" s="7" t="str">
        <f t="shared" si="1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19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0"/>
        <v>Suape</v>
      </c>
      <c r="C15" s="7" t="str">
        <f t="shared" si="0"/>
        <v>PRESTAÇÃO DE SERVIÇOS GERAIS DE LIMPEZA E CONSERVAÇÃO PREDIAL, COPEIRA, RECEPCIONISTA E CONTÍNUO</v>
      </c>
      <c r="D15" s="7" t="str">
        <f t="shared" si="0"/>
        <v>005</v>
      </c>
      <c r="E15" s="7">
        <f t="shared" si="0"/>
        <v>2020</v>
      </c>
      <c r="F15" s="7" t="str">
        <f t="shared" si="0"/>
        <v>UNIKA TERCEIRIZAÇÃO E SERVIÇOS EIRELI - EPP</v>
      </c>
      <c r="G15" s="7" t="str">
        <f t="shared" si="0"/>
        <v>11.788.943/0001-47</v>
      </c>
      <c r="H15" s="7" t="s">
        <v>36</v>
      </c>
      <c r="I15" s="7" t="str">
        <f t="shared" si="1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19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0"/>
        <v>Suape</v>
      </c>
      <c r="C16" s="7" t="str">
        <f t="shared" si="0"/>
        <v>PRESTAÇÃO DE SERVIÇOS GERAIS DE LIMPEZA E CONSERVAÇÃO PREDIAL, COPEIRA, RECEPCIONISTA E CONTÍNUO</v>
      </c>
      <c r="D16" s="7" t="str">
        <f t="shared" si="0"/>
        <v>005</v>
      </c>
      <c r="E16" s="7">
        <f t="shared" si="0"/>
        <v>2020</v>
      </c>
      <c r="F16" s="7" t="str">
        <f t="shared" si="0"/>
        <v>UNIKA TERCEIRIZAÇÃO E SERVIÇOS EIRELI - EPP</v>
      </c>
      <c r="G16" s="7" t="str">
        <f t="shared" si="0"/>
        <v>11.788.943/0001-47</v>
      </c>
      <c r="H16" s="7" t="s">
        <v>37</v>
      </c>
      <c r="I16" s="7" t="str">
        <f t="shared" si="1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19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0"/>
        <v>Suape</v>
      </c>
      <c r="C17" s="7" t="str">
        <f t="shared" si="0"/>
        <v>PRESTAÇÃO DE SERVIÇOS GERAIS DE LIMPEZA E CONSERVAÇÃO PREDIAL, COPEIRA, RECEPCIONISTA E CONTÍNUO</v>
      </c>
      <c r="D17" s="7" t="str">
        <f t="shared" si="0"/>
        <v>005</v>
      </c>
      <c r="E17" s="7">
        <f t="shared" si="0"/>
        <v>2020</v>
      </c>
      <c r="F17" s="7" t="str">
        <f t="shared" si="0"/>
        <v>UNIKA TERCEIRIZAÇÃO E SERVIÇOS EIRELI - EPP</v>
      </c>
      <c r="G17" s="7" t="str">
        <f t="shared" si="0"/>
        <v>11.788.943/0001-47</v>
      </c>
      <c r="H17" s="7" t="s">
        <v>38</v>
      </c>
      <c r="I17" s="7" t="str">
        <f t="shared" si="1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19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0"/>
        <v>Suape</v>
      </c>
      <c r="C18" s="7" t="str">
        <f t="shared" si="0"/>
        <v>PRESTAÇÃO DE SERVIÇOS GERAIS DE LIMPEZA E CONSERVAÇÃO PREDIAL, COPEIRA, RECEPCIONISTA E CONTÍNUO</v>
      </c>
      <c r="D18" s="7" t="str">
        <f t="shared" si="0"/>
        <v>005</v>
      </c>
      <c r="E18" s="7">
        <f t="shared" si="0"/>
        <v>2020</v>
      </c>
      <c r="F18" s="7" t="str">
        <f t="shared" si="0"/>
        <v>UNIKA TERCEIRIZAÇÃO E SERVIÇOS EIRELI - EPP</v>
      </c>
      <c r="G18" s="7" t="str">
        <f t="shared" si="0"/>
        <v>11.788.943/0001-47</v>
      </c>
      <c r="H18" s="7" t="s">
        <v>39</v>
      </c>
      <c r="I18" s="7" t="str">
        <f t="shared" si="1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19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0"/>
        <v>Suape</v>
      </c>
      <c r="C19" s="7" t="str">
        <f t="shared" si="0"/>
        <v>PRESTAÇÃO DE SERVIÇOS GERAIS DE LIMPEZA E CONSERVAÇÃO PREDIAL, COPEIRA, RECEPCIONISTA E CONTÍNUO</v>
      </c>
      <c r="D19" s="7" t="str">
        <f t="shared" si="0"/>
        <v>005</v>
      </c>
      <c r="E19" s="7">
        <f t="shared" si="0"/>
        <v>2020</v>
      </c>
      <c r="F19" s="7" t="str">
        <f t="shared" si="0"/>
        <v>UNIKA TERCEIRIZAÇÃO E SERVIÇOS EIRELI - EPP</v>
      </c>
      <c r="G19" s="7" t="str">
        <f t="shared" si="0"/>
        <v>11.788.943/0001-47</v>
      </c>
      <c r="H19" s="7" t="s">
        <v>40</v>
      </c>
      <c r="I19" s="7" t="str">
        <f t="shared" si="1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19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0"/>
        <v>Suape</v>
      </c>
      <c r="C20" s="7" t="str">
        <f t="shared" si="0"/>
        <v>PRESTAÇÃO DE SERVIÇOS GERAIS DE LIMPEZA E CONSERVAÇÃO PREDIAL, COPEIRA, RECEPCIONISTA E CONTÍNUO</v>
      </c>
      <c r="D20" s="7" t="str">
        <f t="shared" si="0"/>
        <v>005</v>
      </c>
      <c r="E20" s="7">
        <f t="shared" si="0"/>
        <v>2020</v>
      </c>
      <c r="F20" s="7" t="str">
        <f t="shared" si="0"/>
        <v>UNIKA TERCEIRIZAÇÃO E SERVIÇOS EIRELI - EPP</v>
      </c>
      <c r="G20" s="7" t="str">
        <f t="shared" si="0"/>
        <v>11.788.943/0001-47</v>
      </c>
      <c r="H20" s="7" t="s">
        <v>41</v>
      </c>
      <c r="I20" s="7" t="str">
        <f t="shared" si="1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19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0"/>
        <v>Suape</v>
      </c>
      <c r="C21" s="7" t="str">
        <f t="shared" si="0"/>
        <v>PRESTAÇÃO DE SERVIÇOS GERAIS DE LIMPEZA E CONSERVAÇÃO PREDIAL, COPEIRA, RECEPCIONISTA E CONTÍNUO</v>
      </c>
      <c r="D21" s="7" t="str">
        <f t="shared" si="0"/>
        <v>005</v>
      </c>
      <c r="E21" s="7">
        <f t="shared" si="0"/>
        <v>2020</v>
      </c>
      <c r="F21" s="7" t="str">
        <f t="shared" si="0"/>
        <v>UNIKA TERCEIRIZAÇÃO E SERVIÇOS EIRELI - EPP</v>
      </c>
      <c r="G21" s="7" t="str">
        <f t="shared" si="0"/>
        <v>11.788.943/0001-47</v>
      </c>
      <c r="H21" s="7" t="s">
        <v>42</v>
      </c>
      <c r="I21" s="7" t="str">
        <f t="shared" si="1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19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0"/>
        <v>Suape</v>
      </c>
      <c r="C22" s="7" t="str">
        <f t="shared" si="0"/>
        <v>PRESTAÇÃO DE SERVIÇOS GERAIS DE LIMPEZA E CONSERVAÇÃO PREDIAL, COPEIRA, RECEPCIONISTA E CONTÍNUO</v>
      </c>
      <c r="D22" s="7" t="str">
        <f t="shared" si="0"/>
        <v>005</v>
      </c>
      <c r="E22" s="7">
        <f t="shared" si="0"/>
        <v>2020</v>
      </c>
      <c r="F22" s="7" t="str">
        <f t="shared" si="0"/>
        <v>UNIKA TERCEIRIZAÇÃO E SERVIÇOS EIRELI - EPP</v>
      </c>
      <c r="G22" s="7" t="str">
        <f t="shared" si="0"/>
        <v>11.788.943/0001-47</v>
      </c>
      <c r="H22" s="7" t="s">
        <v>43</v>
      </c>
      <c r="I22" s="7" t="str">
        <f t="shared" si="1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19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ref="A23:G38" si="2">A22</f>
        <v>Suape</v>
      </c>
      <c r="B23" s="7" t="str">
        <f t="shared" si="2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2"/>
        <v>005</v>
      </c>
      <c r="E23" s="7">
        <f t="shared" si="2"/>
        <v>2020</v>
      </c>
      <c r="F23" s="7" t="str">
        <f t="shared" si="2"/>
        <v>UNIKA TERCEIRIZAÇÃO E SERVIÇOS EIRELI - EPP</v>
      </c>
      <c r="G23" s="7" t="str">
        <f t="shared" si="2"/>
        <v>11.788.943/0001-47</v>
      </c>
      <c r="H23" s="7" t="s">
        <v>44</v>
      </c>
      <c r="I23" s="7" t="str">
        <f t="shared" si="1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19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2"/>
        <v>Suape</v>
      </c>
      <c r="B24" s="7" t="str">
        <f t="shared" si="2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2"/>
        <v>005</v>
      </c>
      <c r="E24" s="7">
        <f t="shared" si="2"/>
        <v>2020</v>
      </c>
      <c r="F24" s="7" t="str">
        <f t="shared" si="2"/>
        <v>UNIKA TERCEIRIZAÇÃO E SERVIÇOS EIRELI - EPP</v>
      </c>
      <c r="G24" s="7" t="str">
        <f t="shared" si="2"/>
        <v>11.788.943/0001-47</v>
      </c>
      <c r="H24" s="7" t="s">
        <v>45</v>
      </c>
      <c r="I24" s="7" t="str">
        <f t="shared" si="1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19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2"/>
        <v>Suape</v>
      </c>
      <c r="B25" s="7" t="str">
        <f t="shared" si="2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2"/>
        <v>005</v>
      </c>
      <c r="E25" s="7">
        <f t="shared" si="2"/>
        <v>2020</v>
      </c>
      <c r="F25" s="7" t="str">
        <f t="shared" si="2"/>
        <v>UNIKA TERCEIRIZAÇÃO E SERVIÇOS EIRELI - EPP</v>
      </c>
      <c r="G25" s="7" t="str">
        <f t="shared" si="2"/>
        <v>11.788.943/0001-47</v>
      </c>
      <c r="H25" s="7" t="s">
        <v>46</v>
      </c>
      <c r="I25" s="7" t="str">
        <f t="shared" si="1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19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2"/>
        <v>Suape</v>
      </c>
      <c r="B26" s="7" t="str">
        <f t="shared" si="2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2"/>
        <v>005</v>
      </c>
      <c r="E26" s="7">
        <f t="shared" si="2"/>
        <v>2020</v>
      </c>
      <c r="F26" s="7" t="str">
        <f t="shared" si="2"/>
        <v>UNIKA TERCEIRIZAÇÃO E SERVIÇOS EIRELI - EPP</v>
      </c>
      <c r="G26" s="7" t="str">
        <f t="shared" si="2"/>
        <v>11.788.943/0001-47</v>
      </c>
      <c r="H26" s="7" t="s">
        <v>47</v>
      </c>
      <c r="I26" s="7" t="str">
        <f t="shared" si="1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19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2"/>
        <v>Suape</v>
      </c>
      <c r="B27" s="7" t="str">
        <f t="shared" si="2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2"/>
        <v>005</v>
      </c>
      <c r="E27" s="7">
        <f t="shared" si="2"/>
        <v>2020</v>
      </c>
      <c r="F27" s="7" t="str">
        <f t="shared" si="2"/>
        <v>UNIKA TERCEIRIZAÇÃO E SERVIÇOS EIRELI - EPP</v>
      </c>
      <c r="G27" s="7" t="str">
        <f t="shared" si="2"/>
        <v>11.788.943/0001-47</v>
      </c>
      <c r="H27" s="7" t="s">
        <v>48</v>
      </c>
      <c r="I27" s="7" t="str">
        <f t="shared" si="1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19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2"/>
        <v>Suape</v>
      </c>
      <c r="B28" s="7" t="str">
        <f t="shared" si="2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2"/>
        <v>005</v>
      </c>
      <c r="E28" s="7">
        <f t="shared" si="2"/>
        <v>2020</v>
      </c>
      <c r="F28" s="7" t="str">
        <f t="shared" si="2"/>
        <v>UNIKA TERCEIRIZAÇÃO E SERVIÇOS EIRELI - EPP</v>
      </c>
      <c r="G28" s="7" t="str">
        <f t="shared" si="2"/>
        <v>11.788.943/0001-47</v>
      </c>
      <c r="H28" s="7" t="s">
        <v>49</v>
      </c>
      <c r="I28" s="7" t="str">
        <f t="shared" si="1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19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2"/>
        <v>Suape</v>
      </c>
      <c r="B29" s="7" t="str">
        <f t="shared" si="2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2"/>
        <v>005</v>
      </c>
      <c r="E29" s="7">
        <f t="shared" si="2"/>
        <v>2020</v>
      </c>
      <c r="F29" s="7" t="str">
        <f t="shared" si="2"/>
        <v>UNIKA TERCEIRIZAÇÃO E SERVIÇOS EIRELI - EPP</v>
      </c>
      <c r="G29" s="7" t="str">
        <f t="shared" si="2"/>
        <v>11.788.943/0001-47</v>
      </c>
      <c r="H29" s="7" t="s">
        <v>50</v>
      </c>
      <c r="I29" s="7" t="str">
        <f t="shared" si="1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19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2"/>
        <v>Suape</v>
      </c>
      <c r="B30" s="7" t="str">
        <f t="shared" si="2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2"/>
        <v>005</v>
      </c>
      <c r="E30" s="7">
        <f t="shared" si="2"/>
        <v>2020</v>
      </c>
      <c r="F30" s="7" t="str">
        <f t="shared" si="2"/>
        <v>UNIKA TERCEIRIZAÇÃO E SERVIÇOS EIRELI - EPP</v>
      </c>
      <c r="G30" s="7" t="str">
        <f t="shared" si="2"/>
        <v>11.788.943/0001-47</v>
      </c>
      <c r="H30" s="7" t="s">
        <v>52</v>
      </c>
      <c r="I30" s="7" t="str">
        <f t="shared" si="1"/>
        <v>SUAPE/DAF</v>
      </c>
      <c r="J30" s="7" t="s">
        <v>25</v>
      </c>
      <c r="K30" s="7" t="s">
        <v>26</v>
      </c>
      <c r="L30" s="7" t="s">
        <v>27</v>
      </c>
      <c r="M30" s="7">
        <v>1575.6</v>
      </c>
      <c r="N30" s="7">
        <v>3237.82</v>
      </c>
      <c r="O30" s="119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2"/>
        <v>Suape</v>
      </c>
      <c r="B31" s="7" t="str">
        <f t="shared" si="2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2"/>
        <v>005</v>
      </c>
      <c r="E31" s="7">
        <f t="shared" si="2"/>
        <v>2020</v>
      </c>
      <c r="F31" s="7" t="str">
        <f t="shared" si="2"/>
        <v>UNIKA TERCEIRIZAÇÃO E SERVIÇOS EIRELI - EPP</v>
      </c>
      <c r="G31" s="7" t="str">
        <f t="shared" si="2"/>
        <v>11.788.943/0001-47</v>
      </c>
      <c r="H31" s="7" t="s">
        <v>53</v>
      </c>
      <c r="I31" s="7" t="str">
        <f t="shared" si="1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19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2"/>
        <v>Suape</v>
      </c>
      <c r="B32" s="7" t="str">
        <f t="shared" si="2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2"/>
        <v>005</v>
      </c>
      <c r="E32" s="7">
        <f t="shared" si="2"/>
        <v>2020</v>
      </c>
      <c r="F32" s="7" t="str">
        <f t="shared" si="2"/>
        <v>UNIKA TERCEIRIZAÇÃO E SERVIÇOS EIRELI - EPP</v>
      </c>
      <c r="G32" s="7" t="str">
        <f t="shared" si="2"/>
        <v>11.788.943/0001-47</v>
      </c>
      <c r="H32" s="7" t="s">
        <v>54</v>
      </c>
      <c r="I32" s="7" t="str">
        <f t="shared" si="1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19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2"/>
        <v>Suape</v>
      </c>
      <c r="B33" s="7" t="str">
        <f t="shared" si="2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2"/>
        <v>005</v>
      </c>
      <c r="E33" s="7">
        <f t="shared" si="2"/>
        <v>2020</v>
      </c>
      <c r="F33" s="7" t="str">
        <f t="shared" si="2"/>
        <v>UNIKA TERCEIRIZAÇÃO E SERVIÇOS EIRELI - EPP</v>
      </c>
      <c r="G33" s="7" t="str">
        <f t="shared" si="2"/>
        <v>11.788.943/0001-47</v>
      </c>
      <c r="H33" s="7" t="s">
        <v>55</v>
      </c>
      <c r="I33" s="7" t="str">
        <f t="shared" si="1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19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2"/>
        <v>Suape</v>
      </c>
      <c r="B34" s="7" t="str">
        <f t="shared" si="2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2"/>
        <v>005</v>
      </c>
      <c r="E34" s="7">
        <f t="shared" si="2"/>
        <v>2020</v>
      </c>
      <c r="F34" s="7" t="str">
        <f t="shared" si="2"/>
        <v>UNIKA TERCEIRIZAÇÃO E SERVIÇOS EIRELI - EPP</v>
      </c>
      <c r="G34" s="7" t="str">
        <f t="shared" si="2"/>
        <v>11.788.943/0001-47</v>
      </c>
      <c r="H34" s="7" t="s">
        <v>56</v>
      </c>
      <c r="I34" s="7" t="str">
        <f t="shared" si="1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19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2"/>
        <v>Suape</v>
      </c>
      <c r="B35" s="7" t="str">
        <f t="shared" si="2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2"/>
        <v>005</v>
      </c>
      <c r="E35" s="7">
        <f t="shared" si="2"/>
        <v>2020</v>
      </c>
      <c r="F35" s="7" t="str">
        <f t="shared" si="2"/>
        <v>UNIKA TERCEIRIZAÇÃO E SERVIÇOS EIRELI - EPP</v>
      </c>
      <c r="G35" s="7" t="str">
        <f t="shared" si="2"/>
        <v>11.788.943/0001-47</v>
      </c>
      <c r="H35" s="7" t="s">
        <v>57</v>
      </c>
      <c r="I35" s="7" t="str">
        <f t="shared" si="1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19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2"/>
        <v>Suape</v>
      </c>
      <c r="B36" s="7" t="str">
        <f t="shared" si="2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2"/>
        <v>005</v>
      </c>
      <c r="E36" s="7">
        <f t="shared" si="2"/>
        <v>2020</v>
      </c>
      <c r="F36" s="7" t="str">
        <f t="shared" si="2"/>
        <v>UNIKA TERCEIRIZAÇÃO E SERVIÇOS EIRELI - EPP</v>
      </c>
      <c r="G36" s="7" t="str">
        <f t="shared" si="2"/>
        <v>11.788.943/0001-47</v>
      </c>
      <c r="H36" s="7" t="s">
        <v>58</v>
      </c>
      <c r="I36" s="7" t="str">
        <f t="shared" si="1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19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2"/>
        <v>Suape</v>
      </c>
      <c r="B37" s="7" t="str">
        <f t="shared" si="2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2"/>
        <v>005</v>
      </c>
      <c r="E37" s="7">
        <f t="shared" si="2"/>
        <v>2020</v>
      </c>
      <c r="F37" s="7" t="str">
        <f t="shared" si="2"/>
        <v>UNIKA TERCEIRIZAÇÃO E SERVIÇOS EIRELI - EPP</v>
      </c>
      <c r="G37" s="7" t="str">
        <f t="shared" si="2"/>
        <v>11.788.943/0001-47</v>
      </c>
      <c r="H37" s="7" t="s">
        <v>60</v>
      </c>
      <c r="I37" s="7" t="str">
        <f t="shared" si="1"/>
        <v>SUAPE/DAF</v>
      </c>
      <c r="J37" s="7" t="s">
        <v>51</v>
      </c>
      <c r="K37" s="7" t="s">
        <v>26</v>
      </c>
      <c r="L37" s="7" t="s">
        <v>27</v>
      </c>
      <c r="M37" s="7">
        <v>1212</v>
      </c>
      <c r="N37" s="7">
        <v>2387.5500000000002</v>
      </c>
      <c r="O37" s="119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2"/>
        <v>Suape</v>
      </c>
      <c r="B38" s="7" t="str">
        <f t="shared" si="2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2"/>
        <v>005</v>
      </c>
      <c r="E38" s="7">
        <f t="shared" si="2"/>
        <v>2020</v>
      </c>
      <c r="F38" s="7" t="str">
        <f t="shared" si="2"/>
        <v>UNIKA TERCEIRIZAÇÃO E SERVIÇOS EIRELI - EPP</v>
      </c>
      <c r="G38" s="7" t="str">
        <f t="shared" si="2"/>
        <v>11.788.943/0001-47</v>
      </c>
      <c r="H38" s="7" t="s">
        <v>61</v>
      </c>
      <c r="I38" s="7" t="str">
        <f t="shared" si="1"/>
        <v>SUAPE/DAF</v>
      </c>
      <c r="J38" s="7" t="s">
        <v>59</v>
      </c>
      <c r="K38" s="7" t="s">
        <v>26</v>
      </c>
      <c r="L38" s="7" t="s">
        <v>27</v>
      </c>
      <c r="M38" s="7">
        <v>1575.6</v>
      </c>
      <c r="N38" s="7">
        <v>2962.94</v>
      </c>
      <c r="O38" s="119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ref="A39:G52" si="3">A38</f>
        <v>Suape</v>
      </c>
      <c r="B39" s="7" t="str">
        <f t="shared" si="3"/>
        <v>Suape</v>
      </c>
      <c r="C39" s="7" t="str">
        <f t="shared" si="3"/>
        <v>PRESTAÇÃO DE SERVIÇOS GERAIS DE LIMPEZA E CONSERVAÇÃO PREDIAL, COPEIRA, RECEPCIONISTA E CONTÍNUO</v>
      </c>
      <c r="D39" s="7" t="str">
        <f t="shared" si="3"/>
        <v>005</v>
      </c>
      <c r="E39" s="7">
        <f t="shared" si="3"/>
        <v>2020</v>
      </c>
      <c r="F39" s="7" t="str">
        <f t="shared" si="3"/>
        <v>UNIKA TERCEIRIZAÇÃO E SERVIÇOS EIRELI - EPP</v>
      </c>
      <c r="G39" s="7" t="str">
        <f t="shared" si="3"/>
        <v>11.788.943/0001-47</v>
      </c>
      <c r="H39" s="7" t="s">
        <v>62</v>
      </c>
      <c r="I39" s="7" t="str">
        <f t="shared" si="1"/>
        <v>SUAPE/DAF</v>
      </c>
      <c r="J39" s="7" t="s">
        <v>674</v>
      </c>
      <c r="K39" s="7" t="s">
        <v>26</v>
      </c>
      <c r="L39" s="7" t="s">
        <v>27</v>
      </c>
      <c r="M39" s="7">
        <v>1212</v>
      </c>
      <c r="N39" s="7">
        <v>2387.5500000000002</v>
      </c>
      <c r="O39" s="119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3"/>
        <v>Suape</v>
      </c>
      <c r="B40" s="7" t="str">
        <f t="shared" si="3"/>
        <v>Suape</v>
      </c>
      <c r="C40" s="7" t="str">
        <f t="shared" si="3"/>
        <v>PRESTAÇÃO DE SERVIÇOS GERAIS DE LIMPEZA E CONSERVAÇÃO PREDIAL, COPEIRA, RECEPCIONISTA E CONTÍNUO</v>
      </c>
      <c r="D40" s="7" t="str">
        <f t="shared" si="3"/>
        <v>005</v>
      </c>
      <c r="E40" s="7">
        <f t="shared" si="3"/>
        <v>2020</v>
      </c>
      <c r="F40" s="7" t="str">
        <f t="shared" si="3"/>
        <v>UNIKA TERCEIRIZAÇÃO E SERVIÇOS EIRELI - EPP</v>
      </c>
      <c r="G40" s="7" t="str">
        <f t="shared" si="3"/>
        <v>11.788.943/0001-47</v>
      </c>
      <c r="H40" s="7" t="s">
        <v>64</v>
      </c>
      <c r="I40" s="7" t="str">
        <f t="shared" si="1"/>
        <v>SUAPE/DAF</v>
      </c>
      <c r="J40" s="7" t="s">
        <v>59</v>
      </c>
      <c r="K40" s="7" t="s">
        <v>26</v>
      </c>
      <c r="L40" s="7" t="s">
        <v>27</v>
      </c>
      <c r="M40" s="7">
        <v>1575.6</v>
      </c>
      <c r="N40" s="7">
        <v>2962.94</v>
      </c>
      <c r="O40" s="119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3"/>
        <v>Suape</v>
      </c>
      <c r="B41" s="7" t="str">
        <f t="shared" si="3"/>
        <v>Suape</v>
      </c>
      <c r="C41" s="7" t="str">
        <f t="shared" si="3"/>
        <v>PRESTAÇÃO DE SERVIÇOS GERAIS DE LIMPEZA E CONSERVAÇÃO PREDIAL, COPEIRA, RECEPCIONISTA E CONTÍNUO</v>
      </c>
      <c r="D41" s="7" t="str">
        <f t="shared" si="3"/>
        <v>005</v>
      </c>
      <c r="E41" s="7">
        <f t="shared" si="3"/>
        <v>2020</v>
      </c>
      <c r="F41" s="7" t="str">
        <f t="shared" si="3"/>
        <v>UNIKA TERCEIRIZAÇÃO E SERVIÇOS EIRELI - EPP</v>
      </c>
      <c r="G41" s="7" t="str">
        <f t="shared" si="3"/>
        <v>11.788.943/0001-47</v>
      </c>
      <c r="H41" s="7" t="s">
        <v>65</v>
      </c>
      <c r="I41" s="7" t="str">
        <f t="shared" si="1"/>
        <v>SUAPE/DAF</v>
      </c>
      <c r="J41" s="7" t="s">
        <v>674</v>
      </c>
      <c r="K41" s="7" t="s">
        <v>26</v>
      </c>
      <c r="L41" s="7" t="s">
        <v>27</v>
      </c>
      <c r="M41" s="7">
        <v>1212</v>
      </c>
      <c r="N41" s="7">
        <v>2387.5500000000002</v>
      </c>
      <c r="O41" s="119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3"/>
        <v>Suape</v>
      </c>
      <c r="B42" s="7" t="str">
        <f t="shared" si="3"/>
        <v>Suape</v>
      </c>
      <c r="C42" s="7" t="str">
        <f t="shared" si="3"/>
        <v>PRESTAÇÃO DE SERVIÇOS GERAIS DE LIMPEZA E CONSERVAÇÃO PREDIAL, COPEIRA, RECEPCIONISTA E CONTÍNUO</v>
      </c>
      <c r="D42" s="7" t="str">
        <f t="shared" si="3"/>
        <v>005</v>
      </c>
      <c r="E42" s="7">
        <f t="shared" si="3"/>
        <v>2020</v>
      </c>
      <c r="F42" s="7" t="str">
        <f t="shared" si="3"/>
        <v>UNIKA TERCEIRIZAÇÃO E SERVIÇOS EIRELI - EPP</v>
      </c>
      <c r="G42" s="7" t="str">
        <f t="shared" si="3"/>
        <v>11.788.943/0001-47</v>
      </c>
      <c r="H42" s="7" t="s">
        <v>66</v>
      </c>
      <c r="I42" s="7" t="str">
        <f t="shared" si="1"/>
        <v>SUAPE/DAF</v>
      </c>
      <c r="J42" s="7" t="s">
        <v>59</v>
      </c>
      <c r="K42" s="7" t="s">
        <v>26</v>
      </c>
      <c r="L42" s="7" t="s">
        <v>27</v>
      </c>
      <c r="M42" s="7">
        <v>1212</v>
      </c>
      <c r="N42" s="7">
        <v>2404.87</v>
      </c>
      <c r="O42" s="119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3"/>
        <v>Suape</v>
      </c>
      <c r="B43" s="7" t="str">
        <f t="shared" si="3"/>
        <v>Suape</v>
      </c>
      <c r="C43" s="7" t="str">
        <f t="shared" si="3"/>
        <v>PRESTAÇÃO DE SERVIÇOS GERAIS DE LIMPEZA E CONSERVAÇÃO PREDIAL, COPEIRA, RECEPCIONISTA E CONTÍNUO</v>
      </c>
      <c r="D43" s="7" t="str">
        <f t="shared" si="3"/>
        <v>005</v>
      </c>
      <c r="E43" s="7">
        <f t="shared" si="3"/>
        <v>2020</v>
      </c>
      <c r="F43" s="7" t="str">
        <f t="shared" si="3"/>
        <v>UNIKA TERCEIRIZAÇÃO E SERVIÇOS EIRELI - EPP</v>
      </c>
      <c r="G43" s="7" t="str">
        <f t="shared" si="3"/>
        <v>11.788.943/0001-47</v>
      </c>
      <c r="H43" s="7" t="s">
        <v>67</v>
      </c>
      <c r="I43" s="7" t="str">
        <f t="shared" si="1"/>
        <v>SUAPE/DAF</v>
      </c>
      <c r="J43" s="7" t="s">
        <v>63</v>
      </c>
      <c r="K43" s="7" t="s">
        <v>26</v>
      </c>
      <c r="L43" s="7" t="s">
        <v>27</v>
      </c>
      <c r="M43" s="7">
        <v>1575.6</v>
      </c>
      <c r="N43" s="7">
        <v>2962.96</v>
      </c>
      <c r="O43" s="119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3"/>
        <v>Suape</v>
      </c>
      <c r="B44" s="7" t="str">
        <f t="shared" si="3"/>
        <v>Suape</v>
      </c>
      <c r="C44" s="7" t="str">
        <f t="shared" si="3"/>
        <v>PRESTAÇÃO DE SERVIÇOS GERAIS DE LIMPEZA E CONSERVAÇÃO PREDIAL, COPEIRA, RECEPCIONISTA E CONTÍNUO</v>
      </c>
      <c r="D44" s="7" t="str">
        <f t="shared" si="3"/>
        <v>005</v>
      </c>
      <c r="E44" s="7">
        <f t="shared" si="3"/>
        <v>2020</v>
      </c>
      <c r="F44" s="7" t="str">
        <f t="shared" si="3"/>
        <v>UNIKA TERCEIRIZAÇÃO E SERVIÇOS EIRELI - EPP</v>
      </c>
      <c r="G44" s="7" t="str">
        <f t="shared" si="3"/>
        <v>11.788.943/0001-47</v>
      </c>
      <c r="H44" s="7" t="s">
        <v>69</v>
      </c>
      <c r="I44" s="7" t="str">
        <f t="shared" si="1"/>
        <v>SUAPE/DAF</v>
      </c>
      <c r="J44" s="7" t="s">
        <v>675</v>
      </c>
      <c r="K44" s="7" t="s">
        <v>26</v>
      </c>
      <c r="L44" s="7" t="s">
        <v>27</v>
      </c>
      <c r="M44" s="7">
        <v>1212</v>
      </c>
      <c r="N44" s="7">
        <v>2404.87</v>
      </c>
      <c r="O44" s="119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3"/>
        <v>Suape</v>
      </c>
      <c r="B45" s="7" t="str">
        <f t="shared" si="3"/>
        <v>Suape</v>
      </c>
      <c r="C45" s="7" t="str">
        <f t="shared" si="3"/>
        <v>PRESTAÇÃO DE SERVIÇOS GERAIS DE LIMPEZA E CONSERVAÇÃO PREDIAL, COPEIRA, RECEPCIONISTA E CONTÍNUO</v>
      </c>
      <c r="D45" s="7" t="str">
        <f t="shared" si="3"/>
        <v>005</v>
      </c>
      <c r="E45" s="7">
        <f t="shared" si="3"/>
        <v>2020</v>
      </c>
      <c r="F45" s="7" t="str">
        <f t="shared" si="3"/>
        <v>UNIKA TERCEIRIZAÇÃO E SERVIÇOS EIRELI - EPP</v>
      </c>
      <c r="G45" s="7" t="str">
        <f t="shared" si="3"/>
        <v>11.788.943/0001-47</v>
      </c>
      <c r="H45" s="7" t="s">
        <v>71</v>
      </c>
      <c r="I45" s="7" t="str">
        <f t="shared" si="1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19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3"/>
        <v>Suape</v>
      </c>
      <c r="B46" s="7" t="str">
        <f t="shared" si="3"/>
        <v>Suape</v>
      </c>
      <c r="C46" s="7" t="str">
        <f t="shared" si="3"/>
        <v>PRESTAÇÃO DE SERVIÇOS GERAIS DE LIMPEZA E CONSERVAÇÃO PREDIAL, COPEIRA, RECEPCIONISTA E CONTÍNUO</v>
      </c>
      <c r="D46" s="7" t="str">
        <f t="shared" si="3"/>
        <v>005</v>
      </c>
      <c r="E46" s="7">
        <f t="shared" si="3"/>
        <v>2020</v>
      </c>
      <c r="F46" s="7" t="str">
        <f t="shared" si="3"/>
        <v>UNIKA TERCEIRIZAÇÃO E SERVIÇOS EIRELI - EPP</v>
      </c>
      <c r="G46" s="7" t="str">
        <f t="shared" si="3"/>
        <v>11.788.943/0001-47</v>
      </c>
      <c r="H46" s="7" t="s">
        <v>72</v>
      </c>
      <c r="I46" s="7" t="str">
        <f t="shared" si="1"/>
        <v>SUAPE/DAF</v>
      </c>
      <c r="J46" s="7" t="s">
        <v>63</v>
      </c>
      <c r="K46" s="7" t="s">
        <v>26</v>
      </c>
      <c r="L46" s="7" t="s">
        <v>27</v>
      </c>
      <c r="M46" s="7">
        <v>1212</v>
      </c>
      <c r="N46" s="7">
        <v>2404.87</v>
      </c>
      <c r="O46" s="119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3"/>
        <v>Suape</v>
      </c>
      <c r="B47" s="7" t="str">
        <f t="shared" si="3"/>
        <v>Suape</v>
      </c>
      <c r="C47" s="7" t="str">
        <f t="shared" si="3"/>
        <v>PRESTAÇÃO DE SERVIÇOS GERAIS DE LIMPEZA E CONSERVAÇÃO PREDIAL, COPEIRA, RECEPCIONISTA E CONTÍNUO</v>
      </c>
      <c r="D47" s="7" t="str">
        <f t="shared" si="3"/>
        <v>005</v>
      </c>
      <c r="E47" s="7">
        <f t="shared" si="3"/>
        <v>2020</v>
      </c>
      <c r="F47" s="7" t="str">
        <f t="shared" si="3"/>
        <v>UNIKA TERCEIRIZAÇÃO E SERVIÇOS EIRELI - EPP</v>
      </c>
      <c r="G47" s="7" t="str">
        <f t="shared" si="3"/>
        <v>11.788.943/0001-47</v>
      </c>
      <c r="H47" s="7" t="s">
        <v>73</v>
      </c>
      <c r="I47" s="7" t="str">
        <f t="shared" si="1"/>
        <v>SUAPE/DAF</v>
      </c>
      <c r="J47" s="7" t="s">
        <v>68</v>
      </c>
      <c r="K47" s="7" t="s">
        <v>26</v>
      </c>
      <c r="L47" s="7" t="s">
        <v>27</v>
      </c>
      <c r="M47" s="7">
        <v>1212</v>
      </c>
      <c r="N47" s="7">
        <v>2521.4899999999998</v>
      </c>
      <c r="O47" s="119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3"/>
        <v>Suape</v>
      </c>
      <c r="B48" s="7" t="str">
        <f t="shared" si="3"/>
        <v>Suape</v>
      </c>
      <c r="C48" s="7" t="str">
        <f t="shared" si="3"/>
        <v>PRESTAÇÃO DE SERVIÇOS GERAIS DE LIMPEZA E CONSERVAÇÃO PREDIAL, COPEIRA, RECEPCIONISTA E CONTÍNUO</v>
      </c>
      <c r="D48" s="7" t="str">
        <f t="shared" si="3"/>
        <v>005</v>
      </c>
      <c r="E48" s="7">
        <f t="shared" si="3"/>
        <v>2020</v>
      </c>
      <c r="F48" s="7" t="str">
        <f t="shared" si="3"/>
        <v>UNIKA TERCEIRIZAÇÃO E SERVIÇOS EIRELI - EPP</v>
      </c>
      <c r="G48" s="7" t="str">
        <f t="shared" si="3"/>
        <v>11.788.943/0001-47</v>
      </c>
      <c r="H48" s="7" t="s">
        <v>74</v>
      </c>
      <c r="I48" s="7" t="str">
        <f t="shared" si="1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19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3"/>
        <v>Suape</v>
      </c>
      <c r="B49" s="7" t="str">
        <f t="shared" si="3"/>
        <v>Suape</v>
      </c>
      <c r="C49" s="7" t="str">
        <f t="shared" si="3"/>
        <v>PRESTAÇÃO DE SERVIÇOS GERAIS DE LIMPEZA E CONSERVAÇÃO PREDIAL, COPEIRA, RECEPCIONISTA E CONTÍNUO</v>
      </c>
      <c r="D49" s="7" t="str">
        <f t="shared" si="3"/>
        <v>005</v>
      </c>
      <c r="E49" s="7">
        <f t="shared" si="3"/>
        <v>2020</v>
      </c>
      <c r="F49" s="7" t="str">
        <f t="shared" si="3"/>
        <v>UNIKA TERCEIRIZAÇÃO E SERVIÇOS EIRELI - EPP</v>
      </c>
      <c r="G49" s="7" t="str">
        <f t="shared" si="3"/>
        <v>11.788.943/0001-47</v>
      </c>
      <c r="H49" s="7" t="s">
        <v>75</v>
      </c>
      <c r="I49" s="7" t="str">
        <f t="shared" si="1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19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3"/>
        <v>Suape</v>
      </c>
      <c r="B50" s="7" t="str">
        <f t="shared" si="3"/>
        <v>Suape</v>
      </c>
      <c r="C50" s="7" t="str">
        <f t="shared" si="3"/>
        <v>PRESTAÇÃO DE SERVIÇOS GERAIS DE LIMPEZA E CONSERVAÇÃO PREDIAL, COPEIRA, RECEPCIONISTA E CONTÍNUO</v>
      </c>
      <c r="D50" s="7" t="str">
        <f t="shared" si="3"/>
        <v>005</v>
      </c>
      <c r="E50" s="7">
        <f t="shared" si="3"/>
        <v>2020</v>
      </c>
      <c r="F50" s="7" t="str">
        <f t="shared" si="3"/>
        <v>UNIKA TERCEIRIZAÇÃO E SERVIÇOS EIRELI - EPP</v>
      </c>
      <c r="G50" s="7" t="str">
        <f t="shared" si="3"/>
        <v>11.788.943/0001-47</v>
      </c>
      <c r="H50" s="7" t="s">
        <v>676</v>
      </c>
      <c r="I50" s="7" t="str">
        <f t="shared" si="1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19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3"/>
        <v>Suape</v>
      </c>
      <c r="B51" s="7" t="str">
        <f t="shared" si="3"/>
        <v>Suape</v>
      </c>
      <c r="C51" s="7" t="str">
        <f t="shared" si="3"/>
        <v>PRESTAÇÃO DE SERVIÇOS GERAIS DE LIMPEZA E CONSERVAÇÃO PREDIAL, COPEIRA, RECEPCIONISTA E CONTÍNUO</v>
      </c>
      <c r="D51" s="7" t="str">
        <f t="shared" si="3"/>
        <v>005</v>
      </c>
      <c r="E51" s="7">
        <f t="shared" si="3"/>
        <v>2020</v>
      </c>
      <c r="F51" s="7" t="str">
        <f t="shared" si="3"/>
        <v>UNIKA TERCEIRIZAÇÃO E SERVIÇOS EIRELI - EPP</v>
      </c>
      <c r="G51" s="7" t="str">
        <f t="shared" si="3"/>
        <v>11.788.943/0001-47</v>
      </c>
      <c r="H51" s="7" t="s">
        <v>677</v>
      </c>
      <c r="I51" s="7" t="str">
        <f t="shared" si="1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19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si="3"/>
        <v>005</v>
      </c>
      <c r="E52" s="7">
        <f t="shared" si="3"/>
        <v>2020</v>
      </c>
      <c r="F52" s="7" t="str">
        <f t="shared" si="3"/>
        <v>UNIKA TERCEIRIZAÇÃO E SERVIÇOS EIRELI - EPP</v>
      </c>
      <c r="G52" s="7" t="str">
        <f t="shared" si="3"/>
        <v>11.788.943/0001-47</v>
      </c>
      <c r="H52" s="7" t="s">
        <v>678</v>
      </c>
      <c r="I52" s="7" t="str">
        <f t="shared" si="1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19"/>
      <c r="P52" s="2"/>
      <c r="Q52" s="2"/>
      <c r="R52" s="2"/>
      <c r="S52" s="2"/>
      <c r="T52" s="2"/>
      <c r="U52" s="2"/>
      <c r="V52" s="2"/>
      <c r="W52" s="2"/>
    </row>
    <row r="53" spans="1:23" ht="33.75" customHeight="1">
      <c r="A53" s="7" t="s">
        <v>18</v>
      </c>
      <c r="B53" s="7" t="s">
        <v>780</v>
      </c>
      <c r="C53" s="7" t="str">
        <f t="shared" ref="C53:G53" si="4">C51</f>
        <v>PRESTAÇÃO DE SERVIÇOS GERAIS DE LIMPEZA E CONSERVAÇÃO PREDIAL, COPEIRA, RECEPCIONISTA E CONTÍNUO</v>
      </c>
      <c r="D53" s="7" t="str">
        <f t="shared" si="4"/>
        <v>005</v>
      </c>
      <c r="E53" s="7">
        <f t="shared" si="4"/>
        <v>2020</v>
      </c>
      <c r="F53" s="7" t="str">
        <f t="shared" si="4"/>
        <v>UNIKA TERCEIRIZAÇÃO E SERVIÇOS EIRELI - EPP</v>
      </c>
      <c r="G53" s="7" t="str">
        <f t="shared" si="4"/>
        <v>11.788.943/0001-47</v>
      </c>
      <c r="H53" s="7" t="s">
        <v>679</v>
      </c>
      <c r="I53" s="7" t="str">
        <f>I51</f>
        <v>SUAPE/DAF</v>
      </c>
      <c r="J53" s="7" t="s">
        <v>76</v>
      </c>
      <c r="K53" s="7" t="s">
        <v>26</v>
      </c>
      <c r="L53" s="7" t="s">
        <v>27</v>
      </c>
      <c r="M53" s="7">
        <v>1429.13</v>
      </c>
      <c r="N53" s="7">
        <v>3751.05</v>
      </c>
      <c r="O53" s="119"/>
      <c r="P53" s="2"/>
      <c r="Q53" s="2"/>
      <c r="R53" s="2"/>
      <c r="S53" s="2"/>
      <c r="T53" s="2"/>
      <c r="U53" s="2"/>
      <c r="V53" s="2"/>
      <c r="W53" s="2"/>
    </row>
    <row r="54" spans="1:23" ht="30">
      <c r="A54" s="15" t="s">
        <v>18</v>
      </c>
      <c r="B54" s="15" t="s">
        <v>780</v>
      </c>
      <c r="C54" s="15" t="s">
        <v>77</v>
      </c>
      <c r="D54" s="15" t="s">
        <v>313</v>
      </c>
      <c r="E54" s="15">
        <v>2021</v>
      </c>
      <c r="F54" s="15" t="s">
        <v>688</v>
      </c>
      <c r="G54" s="15" t="s">
        <v>689</v>
      </c>
      <c r="H54" s="15" t="s">
        <v>81</v>
      </c>
      <c r="I54" s="15" t="s">
        <v>24</v>
      </c>
      <c r="J54" s="15" t="s">
        <v>82</v>
      </c>
      <c r="K54" s="15" t="s">
        <v>26</v>
      </c>
      <c r="L54" s="15" t="s">
        <v>27</v>
      </c>
      <c r="M54" s="15">
        <v>2498.17</v>
      </c>
      <c r="N54" s="15">
        <v>5609.38</v>
      </c>
      <c r="O54" s="119"/>
      <c r="P54" s="2"/>
      <c r="Q54" s="2"/>
      <c r="R54" s="2"/>
      <c r="S54" s="2"/>
      <c r="T54" s="2"/>
      <c r="U54" s="2"/>
      <c r="V54" s="2"/>
      <c r="W54" s="2"/>
    </row>
    <row r="55" spans="1:23" ht="30">
      <c r="A55" s="21" t="str">
        <f>A54</f>
        <v>Suape</v>
      </c>
      <c r="B55" s="21" t="str">
        <f>B54</f>
        <v>suape</v>
      </c>
      <c r="C55" s="21" t="str">
        <f t="shared" ref="C55:G70" si="5">C54</f>
        <v>PRESTAÇÃO DE SERVIÇOS DE MOTORISTAS</v>
      </c>
      <c r="D55" s="21" t="str">
        <f t="shared" si="5"/>
        <v>113</v>
      </c>
      <c r="E55" s="21">
        <f t="shared" si="5"/>
        <v>2021</v>
      </c>
      <c r="F55" s="21" t="str">
        <f t="shared" si="5"/>
        <v>AJ SERVIÇOS DE MÃO DE OBRA EIRELI</v>
      </c>
      <c r="G55" s="21" t="str">
        <f t="shared" si="5"/>
        <v>02.633.573/0001-88</v>
      </c>
      <c r="H55" s="21" t="s">
        <v>83</v>
      </c>
      <c r="I55" s="21" t="str">
        <f t="shared" si="1"/>
        <v>SUAPE/DAF</v>
      </c>
      <c r="J55" s="21" t="s">
        <v>82</v>
      </c>
      <c r="K55" s="21" t="s">
        <v>26</v>
      </c>
      <c r="L55" s="21" t="s">
        <v>27</v>
      </c>
      <c r="M55" s="21">
        <v>2498.17</v>
      </c>
      <c r="N55" s="21">
        <v>5609.38</v>
      </c>
      <c r="O55" s="119"/>
      <c r="P55" s="2"/>
      <c r="Q55" s="2"/>
      <c r="R55" s="2"/>
      <c r="S55" s="2"/>
      <c r="T55" s="2"/>
      <c r="U55" s="2"/>
      <c r="V55" s="2"/>
      <c r="W55" s="2"/>
    </row>
    <row r="56" spans="1:23" ht="30">
      <c r="A56" s="21" t="str">
        <f>A55</f>
        <v>Suape</v>
      </c>
      <c r="B56" s="21" t="str">
        <f t="shared" ref="B56:B57" si="6">B55</f>
        <v>suape</v>
      </c>
      <c r="C56" s="21" t="str">
        <f t="shared" si="5"/>
        <v>PRESTAÇÃO DE SERVIÇOS DE MOTORISTAS</v>
      </c>
      <c r="D56" s="21" t="str">
        <f t="shared" si="5"/>
        <v>113</v>
      </c>
      <c r="E56" s="21">
        <f t="shared" si="5"/>
        <v>2021</v>
      </c>
      <c r="F56" s="21" t="str">
        <f t="shared" si="5"/>
        <v>AJ SERVIÇOS DE MÃO DE OBRA EIRELI</v>
      </c>
      <c r="G56" s="21" t="str">
        <f t="shared" si="5"/>
        <v>02.633.573/0001-88</v>
      </c>
      <c r="H56" s="21" t="s">
        <v>84</v>
      </c>
      <c r="I56" s="21" t="str">
        <f t="shared" si="1"/>
        <v>SUAPE/DAF</v>
      </c>
      <c r="J56" s="21" t="s">
        <v>82</v>
      </c>
      <c r="K56" s="21" t="s">
        <v>26</v>
      </c>
      <c r="L56" s="21" t="s">
        <v>27</v>
      </c>
      <c r="M56" s="21">
        <v>2498.17</v>
      </c>
      <c r="N56" s="21">
        <v>5609.38</v>
      </c>
      <c r="O56" s="119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A55</f>
        <v>Suape</v>
      </c>
      <c r="B57" s="21" t="str">
        <f t="shared" si="6"/>
        <v>suape</v>
      </c>
      <c r="C57" s="21" t="str">
        <f t="shared" si="5"/>
        <v>PRESTAÇÃO DE SERVIÇOS DE MOTORISTAS</v>
      </c>
      <c r="D57" s="21" t="str">
        <f t="shared" si="5"/>
        <v>113</v>
      </c>
      <c r="E57" s="21">
        <f t="shared" si="5"/>
        <v>2021</v>
      </c>
      <c r="F57" s="21" t="str">
        <f t="shared" si="5"/>
        <v>AJ SERVIÇOS DE MÃO DE OBRA EIRELI</v>
      </c>
      <c r="G57" s="21" t="str">
        <f t="shared" si="5"/>
        <v>02.633.573/0001-88</v>
      </c>
      <c r="H57" s="21" t="s">
        <v>85</v>
      </c>
      <c r="I57" s="21" t="str">
        <f t="shared" si="1"/>
        <v>SUAPE/DAF</v>
      </c>
      <c r="J57" s="21" t="s">
        <v>82</v>
      </c>
      <c r="K57" s="21" t="s">
        <v>26</v>
      </c>
      <c r="L57" s="21" t="s">
        <v>27</v>
      </c>
      <c r="M57" s="21">
        <v>2498.17</v>
      </c>
      <c r="N57" s="21">
        <v>5609.38</v>
      </c>
      <c r="O57" s="119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 t="shared" ref="A58:G73" si="7">A57</f>
        <v>Suape</v>
      </c>
      <c r="B58" s="21" t="str">
        <f t="shared" si="7"/>
        <v>suape</v>
      </c>
      <c r="C58" s="21" t="str">
        <f t="shared" si="5"/>
        <v>PRESTAÇÃO DE SERVIÇOS DE MOTORISTAS</v>
      </c>
      <c r="D58" s="21" t="str">
        <f t="shared" si="5"/>
        <v>113</v>
      </c>
      <c r="E58" s="21">
        <f t="shared" si="5"/>
        <v>2021</v>
      </c>
      <c r="F58" s="21" t="str">
        <f t="shared" si="5"/>
        <v>AJ SERVIÇOS DE MÃO DE OBRA EIRELI</v>
      </c>
      <c r="G58" s="21" t="str">
        <f t="shared" si="5"/>
        <v>02.633.573/0001-88</v>
      </c>
      <c r="H58" s="21" t="s">
        <v>86</v>
      </c>
      <c r="I58" s="21" t="str">
        <f t="shared" si="1"/>
        <v>SUAPE/DAF</v>
      </c>
      <c r="J58" s="21" t="s">
        <v>82</v>
      </c>
      <c r="K58" s="21" t="s">
        <v>26</v>
      </c>
      <c r="L58" s="21" t="s">
        <v>27</v>
      </c>
      <c r="M58" s="21">
        <v>2498.17</v>
      </c>
      <c r="N58" s="21">
        <v>5609.38</v>
      </c>
      <c r="O58" s="119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si="7"/>
        <v>Suape</v>
      </c>
      <c r="B59" s="21" t="str">
        <f t="shared" si="7"/>
        <v>suape</v>
      </c>
      <c r="C59" s="21" t="str">
        <f t="shared" si="5"/>
        <v>PRESTAÇÃO DE SERVIÇOS DE MOTORISTAS</v>
      </c>
      <c r="D59" s="21" t="str">
        <f t="shared" si="5"/>
        <v>113</v>
      </c>
      <c r="E59" s="21">
        <f t="shared" si="5"/>
        <v>2021</v>
      </c>
      <c r="F59" s="21" t="str">
        <f t="shared" si="5"/>
        <v>AJ SERVIÇOS DE MÃO DE OBRA EIRELI</v>
      </c>
      <c r="G59" s="21" t="str">
        <f t="shared" si="5"/>
        <v>02.633.573/0001-88</v>
      </c>
      <c r="H59" s="21" t="s">
        <v>87</v>
      </c>
      <c r="I59" s="21" t="str">
        <f t="shared" si="1"/>
        <v>SUAPE/DAF</v>
      </c>
      <c r="J59" s="21" t="s">
        <v>82</v>
      </c>
      <c r="K59" s="21" t="s">
        <v>26</v>
      </c>
      <c r="L59" s="21" t="s">
        <v>27</v>
      </c>
      <c r="M59" s="21">
        <v>2498.17</v>
      </c>
      <c r="N59" s="21">
        <v>5609.38</v>
      </c>
      <c r="O59" s="119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7"/>
        <v>Suape</v>
      </c>
      <c r="B60" s="21" t="str">
        <f t="shared" si="7"/>
        <v>suape</v>
      </c>
      <c r="C60" s="21" t="str">
        <f t="shared" si="5"/>
        <v>PRESTAÇÃO DE SERVIÇOS DE MOTORISTAS</v>
      </c>
      <c r="D60" s="21" t="str">
        <f t="shared" si="5"/>
        <v>113</v>
      </c>
      <c r="E60" s="21">
        <f t="shared" si="5"/>
        <v>2021</v>
      </c>
      <c r="F60" s="21" t="str">
        <f t="shared" si="5"/>
        <v>AJ SERVIÇOS DE MÃO DE OBRA EIRELI</v>
      </c>
      <c r="G60" s="21" t="str">
        <f t="shared" si="5"/>
        <v>02.633.573/0001-88</v>
      </c>
      <c r="H60" s="21" t="s">
        <v>88</v>
      </c>
      <c r="I60" s="21" t="str">
        <f t="shared" si="1"/>
        <v>SUAPE/DAF</v>
      </c>
      <c r="J60" s="21" t="s">
        <v>82</v>
      </c>
      <c r="K60" s="21" t="s">
        <v>26</v>
      </c>
      <c r="L60" s="21" t="s">
        <v>27</v>
      </c>
      <c r="M60" s="21">
        <v>2498.17</v>
      </c>
      <c r="N60" s="21">
        <v>5609.38</v>
      </c>
      <c r="O60" s="119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7"/>
        <v>Suape</v>
      </c>
      <c r="B61" s="21" t="str">
        <f t="shared" si="7"/>
        <v>suape</v>
      </c>
      <c r="C61" s="21" t="str">
        <f t="shared" si="5"/>
        <v>PRESTAÇÃO DE SERVIÇOS DE MOTORISTAS</v>
      </c>
      <c r="D61" s="21" t="str">
        <f t="shared" si="5"/>
        <v>113</v>
      </c>
      <c r="E61" s="21">
        <f t="shared" si="5"/>
        <v>2021</v>
      </c>
      <c r="F61" s="21" t="str">
        <f t="shared" si="5"/>
        <v>AJ SERVIÇOS DE MÃO DE OBRA EIRELI</v>
      </c>
      <c r="G61" s="21" t="str">
        <f t="shared" si="5"/>
        <v>02.633.573/0001-88</v>
      </c>
      <c r="H61" s="21" t="s">
        <v>89</v>
      </c>
      <c r="I61" s="21" t="str">
        <f t="shared" si="1"/>
        <v>SUAPE/DAF</v>
      </c>
      <c r="J61" s="21" t="s">
        <v>82</v>
      </c>
      <c r="K61" s="21" t="s">
        <v>26</v>
      </c>
      <c r="L61" s="21" t="s">
        <v>27</v>
      </c>
      <c r="M61" s="21">
        <v>2498.17</v>
      </c>
      <c r="N61" s="21">
        <v>5609.38</v>
      </c>
      <c r="O61" s="119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7"/>
        <v>Suape</v>
      </c>
      <c r="B62" s="21" t="str">
        <f t="shared" si="7"/>
        <v>suape</v>
      </c>
      <c r="C62" s="21" t="str">
        <f t="shared" si="5"/>
        <v>PRESTAÇÃO DE SERVIÇOS DE MOTORISTAS</v>
      </c>
      <c r="D62" s="21" t="str">
        <f t="shared" si="5"/>
        <v>113</v>
      </c>
      <c r="E62" s="21">
        <f t="shared" si="5"/>
        <v>2021</v>
      </c>
      <c r="F62" s="21" t="str">
        <f t="shared" si="5"/>
        <v>AJ SERVIÇOS DE MÃO DE OBRA EIRELI</v>
      </c>
      <c r="G62" s="21" t="str">
        <f t="shared" si="5"/>
        <v>02.633.573/0001-88</v>
      </c>
      <c r="H62" s="21" t="s">
        <v>90</v>
      </c>
      <c r="I62" s="21" t="str">
        <f t="shared" si="1"/>
        <v>SUAPE/DAF</v>
      </c>
      <c r="J62" s="21" t="s">
        <v>82</v>
      </c>
      <c r="K62" s="21" t="s">
        <v>26</v>
      </c>
      <c r="L62" s="21" t="s">
        <v>27</v>
      </c>
      <c r="M62" s="21">
        <v>2498.17</v>
      </c>
      <c r="N62" s="21">
        <v>5609.38</v>
      </c>
      <c r="O62" s="119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7"/>
        <v>Suape</v>
      </c>
      <c r="B63" s="21" t="str">
        <f t="shared" si="7"/>
        <v>suape</v>
      </c>
      <c r="C63" s="21" t="str">
        <f t="shared" si="5"/>
        <v>PRESTAÇÃO DE SERVIÇOS DE MOTORISTAS</v>
      </c>
      <c r="D63" s="21" t="str">
        <f t="shared" si="5"/>
        <v>113</v>
      </c>
      <c r="E63" s="21">
        <f t="shared" si="5"/>
        <v>2021</v>
      </c>
      <c r="F63" s="21" t="str">
        <f t="shared" si="5"/>
        <v>AJ SERVIÇOS DE MÃO DE OBRA EIRELI</v>
      </c>
      <c r="G63" s="21" t="str">
        <f t="shared" si="5"/>
        <v>02.633.573/0001-88</v>
      </c>
      <c r="H63" s="21" t="s">
        <v>91</v>
      </c>
      <c r="I63" s="21" t="str">
        <f t="shared" si="1"/>
        <v>SUAPE/DAF</v>
      </c>
      <c r="J63" s="21" t="s">
        <v>82</v>
      </c>
      <c r="K63" s="21" t="s">
        <v>26</v>
      </c>
      <c r="L63" s="21" t="s">
        <v>27</v>
      </c>
      <c r="M63" s="21">
        <v>2498.17</v>
      </c>
      <c r="N63" s="21">
        <v>5609.38</v>
      </c>
      <c r="O63" s="119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7"/>
        <v>Suape</v>
      </c>
      <c r="B64" s="21" t="str">
        <f t="shared" si="7"/>
        <v>suape</v>
      </c>
      <c r="C64" s="21" t="str">
        <f t="shared" si="5"/>
        <v>PRESTAÇÃO DE SERVIÇOS DE MOTORISTAS</v>
      </c>
      <c r="D64" s="21" t="str">
        <f t="shared" si="5"/>
        <v>113</v>
      </c>
      <c r="E64" s="21">
        <f t="shared" si="5"/>
        <v>2021</v>
      </c>
      <c r="F64" s="21" t="str">
        <f t="shared" si="5"/>
        <v>AJ SERVIÇOS DE MÃO DE OBRA EIRELI</v>
      </c>
      <c r="G64" s="21" t="str">
        <f t="shared" si="5"/>
        <v>02.633.573/0001-88</v>
      </c>
      <c r="H64" s="21" t="s">
        <v>92</v>
      </c>
      <c r="I64" s="21" t="str">
        <f t="shared" si="1"/>
        <v>SUAPE/DAF</v>
      </c>
      <c r="J64" s="21" t="s">
        <v>82</v>
      </c>
      <c r="K64" s="21" t="s">
        <v>26</v>
      </c>
      <c r="L64" s="21" t="s">
        <v>27</v>
      </c>
      <c r="M64" s="21">
        <v>2498.17</v>
      </c>
      <c r="N64" s="21">
        <v>5609.38</v>
      </c>
      <c r="O64" s="119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7"/>
        <v>Suape</v>
      </c>
      <c r="B65" s="21" t="str">
        <f t="shared" si="7"/>
        <v>suape</v>
      </c>
      <c r="C65" s="21" t="str">
        <f t="shared" si="5"/>
        <v>PRESTAÇÃO DE SERVIÇOS DE MOTORISTAS</v>
      </c>
      <c r="D65" s="21" t="str">
        <f t="shared" si="5"/>
        <v>113</v>
      </c>
      <c r="E65" s="21">
        <f t="shared" si="5"/>
        <v>2021</v>
      </c>
      <c r="F65" s="21" t="str">
        <f t="shared" si="5"/>
        <v>AJ SERVIÇOS DE MÃO DE OBRA EIRELI</v>
      </c>
      <c r="G65" s="21" t="str">
        <f t="shared" si="5"/>
        <v>02.633.573/0001-88</v>
      </c>
      <c r="H65" s="21" t="s">
        <v>93</v>
      </c>
      <c r="I65" s="21" t="str">
        <f t="shared" si="1"/>
        <v>SUAPE/DAF</v>
      </c>
      <c r="J65" s="21" t="s">
        <v>82</v>
      </c>
      <c r="K65" s="21" t="s">
        <v>26</v>
      </c>
      <c r="L65" s="21" t="s">
        <v>27</v>
      </c>
      <c r="M65" s="21">
        <v>2498.17</v>
      </c>
      <c r="N65" s="21">
        <v>5609.38</v>
      </c>
      <c r="O65" s="119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7"/>
        <v>Suape</v>
      </c>
      <c r="B66" s="21" t="str">
        <f t="shared" si="7"/>
        <v>suape</v>
      </c>
      <c r="C66" s="21" t="str">
        <f t="shared" si="5"/>
        <v>PRESTAÇÃO DE SERVIÇOS DE MOTORISTAS</v>
      </c>
      <c r="D66" s="21" t="str">
        <f t="shared" si="5"/>
        <v>113</v>
      </c>
      <c r="E66" s="21">
        <f t="shared" si="5"/>
        <v>2021</v>
      </c>
      <c r="F66" s="21" t="str">
        <f t="shared" si="5"/>
        <v>AJ SERVIÇOS DE MÃO DE OBRA EIRELI</v>
      </c>
      <c r="G66" s="21" t="str">
        <f t="shared" si="5"/>
        <v>02.633.573/0001-88</v>
      </c>
      <c r="H66" s="21" t="s">
        <v>94</v>
      </c>
      <c r="I66" s="21" t="str">
        <f t="shared" si="1"/>
        <v>SUAPE/DAF</v>
      </c>
      <c r="J66" s="21" t="s">
        <v>82</v>
      </c>
      <c r="K66" s="21" t="s">
        <v>26</v>
      </c>
      <c r="L66" s="21" t="s">
        <v>27</v>
      </c>
      <c r="M66" s="21">
        <v>2498.17</v>
      </c>
      <c r="N66" s="21">
        <v>5609.38</v>
      </c>
      <c r="O66" s="119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7"/>
        <v>Suape</v>
      </c>
      <c r="B67" s="21" t="str">
        <f t="shared" si="7"/>
        <v>suape</v>
      </c>
      <c r="C67" s="21" t="str">
        <f t="shared" si="5"/>
        <v>PRESTAÇÃO DE SERVIÇOS DE MOTORISTAS</v>
      </c>
      <c r="D67" s="21" t="str">
        <f t="shared" si="5"/>
        <v>113</v>
      </c>
      <c r="E67" s="21">
        <f t="shared" si="5"/>
        <v>2021</v>
      </c>
      <c r="F67" s="21" t="str">
        <f t="shared" si="5"/>
        <v>AJ SERVIÇOS DE MÃO DE OBRA EIRELI</v>
      </c>
      <c r="G67" s="21" t="str">
        <f t="shared" si="5"/>
        <v>02.633.573/0001-88</v>
      </c>
      <c r="H67" s="21" t="s">
        <v>95</v>
      </c>
      <c r="I67" s="21" t="str">
        <f t="shared" si="1"/>
        <v>SUAPE/DAF</v>
      </c>
      <c r="J67" s="21" t="s">
        <v>82</v>
      </c>
      <c r="K67" s="21" t="s">
        <v>26</v>
      </c>
      <c r="L67" s="21" t="s">
        <v>27</v>
      </c>
      <c r="M67" s="21">
        <v>2498.17</v>
      </c>
      <c r="N67" s="21">
        <v>5609.38</v>
      </c>
      <c r="O67" s="119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7"/>
        <v>Suape</v>
      </c>
      <c r="B68" s="21" t="str">
        <f t="shared" si="7"/>
        <v>suape</v>
      </c>
      <c r="C68" s="21" t="str">
        <f t="shared" si="5"/>
        <v>PRESTAÇÃO DE SERVIÇOS DE MOTORISTAS</v>
      </c>
      <c r="D68" s="21" t="str">
        <f t="shared" si="5"/>
        <v>113</v>
      </c>
      <c r="E68" s="21">
        <f t="shared" si="5"/>
        <v>2021</v>
      </c>
      <c r="F68" s="21" t="str">
        <f t="shared" si="5"/>
        <v>AJ SERVIÇOS DE MÃO DE OBRA EIRELI</v>
      </c>
      <c r="G68" s="21" t="str">
        <f t="shared" si="5"/>
        <v>02.633.573/0001-88</v>
      </c>
      <c r="H68" s="21" t="s">
        <v>96</v>
      </c>
      <c r="I68" s="21" t="str">
        <f t="shared" si="1"/>
        <v>SUAPE/DAF</v>
      </c>
      <c r="J68" s="21" t="s">
        <v>82</v>
      </c>
      <c r="K68" s="21" t="s">
        <v>26</v>
      </c>
      <c r="L68" s="21" t="s">
        <v>27</v>
      </c>
      <c r="M68" s="21">
        <v>2498.17</v>
      </c>
      <c r="N68" s="21">
        <v>5609.38</v>
      </c>
      <c r="O68" s="119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7"/>
        <v>Suape</v>
      </c>
      <c r="B69" s="21" t="str">
        <f t="shared" si="7"/>
        <v>suape</v>
      </c>
      <c r="C69" s="21" t="str">
        <f t="shared" si="5"/>
        <v>PRESTAÇÃO DE SERVIÇOS DE MOTORISTAS</v>
      </c>
      <c r="D69" s="21" t="str">
        <f t="shared" si="5"/>
        <v>113</v>
      </c>
      <c r="E69" s="21">
        <f t="shared" si="5"/>
        <v>2021</v>
      </c>
      <c r="F69" s="21" t="str">
        <f t="shared" si="5"/>
        <v>AJ SERVIÇOS DE MÃO DE OBRA EIRELI</v>
      </c>
      <c r="G69" s="21" t="str">
        <f t="shared" si="5"/>
        <v>02.633.573/0001-88</v>
      </c>
      <c r="H69" s="21" t="s">
        <v>97</v>
      </c>
      <c r="I69" s="21" t="str">
        <f t="shared" si="1"/>
        <v>SUAPE/DAF</v>
      </c>
      <c r="J69" s="21" t="s">
        <v>82</v>
      </c>
      <c r="K69" s="21" t="s">
        <v>26</v>
      </c>
      <c r="L69" s="21" t="s">
        <v>27</v>
      </c>
      <c r="M69" s="21">
        <v>2498.17</v>
      </c>
      <c r="N69" s="21">
        <v>5609.38</v>
      </c>
      <c r="O69" s="119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7"/>
        <v>Suape</v>
      </c>
      <c r="B70" s="21" t="str">
        <f t="shared" si="7"/>
        <v>suape</v>
      </c>
      <c r="C70" s="21" t="str">
        <f t="shared" si="5"/>
        <v>PRESTAÇÃO DE SERVIÇOS DE MOTORISTAS</v>
      </c>
      <c r="D70" s="21" t="str">
        <f t="shared" si="5"/>
        <v>113</v>
      </c>
      <c r="E70" s="21">
        <f t="shared" si="5"/>
        <v>2021</v>
      </c>
      <c r="F70" s="21" t="str">
        <f t="shared" si="5"/>
        <v>AJ SERVIÇOS DE MÃO DE OBRA EIRELI</v>
      </c>
      <c r="G70" s="21" t="str">
        <f t="shared" si="5"/>
        <v>02.633.573/0001-88</v>
      </c>
      <c r="H70" s="21" t="s">
        <v>98</v>
      </c>
      <c r="I70" s="21" t="str">
        <f t="shared" si="1"/>
        <v>SUAPE/DAF</v>
      </c>
      <c r="J70" s="21" t="s">
        <v>82</v>
      </c>
      <c r="K70" s="21" t="s">
        <v>26</v>
      </c>
      <c r="L70" s="21" t="s">
        <v>27</v>
      </c>
      <c r="M70" s="21">
        <v>2498.17</v>
      </c>
      <c r="N70" s="21">
        <v>5609.38</v>
      </c>
      <c r="O70" s="119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7"/>
        <v>Suape</v>
      </c>
      <c r="B71" s="21" t="str">
        <f t="shared" si="7"/>
        <v>suape</v>
      </c>
      <c r="C71" s="21" t="str">
        <f t="shared" si="7"/>
        <v>PRESTAÇÃO DE SERVIÇOS DE MOTORISTAS</v>
      </c>
      <c r="D71" s="21" t="str">
        <f t="shared" si="7"/>
        <v>113</v>
      </c>
      <c r="E71" s="21">
        <f t="shared" si="7"/>
        <v>2021</v>
      </c>
      <c r="F71" s="21" t="str">
        <f t="shared" si="7"/>
        <v>AJ SERVIÇOS DE MÃO DE OBRA EIRELI</v>
      </c>
      <c r="G71" s="21" t="str">
        <f t="shared" si="7"/>
        <v>02.633.573/0001-88</v>
      </c>
      <c r="H71" s="21" t="s">
        <v>99</v>
      </c>
      <c r="I71" s="21" t="str">
        <f t="shared" ref="I71:I73" si="8">I70</f>
        <v>SUAPE/DAF</v>
      </c>
      <c r="J71" s="21" t="s">
        <v>82</v>
      </c>
      <c r="K71" s="21" t="s">
        <v>26</v>
      </c>
      <c r="L71" s="21" t="s">
        <v>27</v>
      </c>
      <c r="M71" s="21">
        <v>2498.17</v>
      </c>
      <c r="N71" s="21">
        <v>5609.38</v>
      </c>
      <c r="O71" s="119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7"/>
        <v>Suape</v>
      </c>
      <c r="B72" s="21" t="str">
        <f t="shared" si="7"/>
        <v>suape</v>
      </c>
      <c r="C72" s="21" t="str">
        <f t="shared" si="7"/>
        <v>PRESTAÇÃO DE SERVIÇOS DE MOTORISTAS</v>
      </c>
      <c r="D72" s="21" t="str">
        <f t="shared" si="7"/>
        <v>113</v>
      </c>
      <c r="E72" s="21">
        <f t="shared" si="7"/>
        <v>2021</v>
      </c>
      <c r="F72" s="21" t="str">
        <f t="shared" si="7"/>
        <v>AJ SERVIÇOS DE MÃO DE OBRA EIRELI</v>
      </c>
      <c r="G72" s="21" t="str">
        <f t="shared" si="7"/>
        <v>02.633.573/0001-88</v>
      </c>
      <c r="H72" s="21" t="s">
        <v>100</v>
      </c>
      <c r="I72" s="21" t="str">
        <f t="shared" si="8"/>
        <v>SUAPE/DAF</v>
      </c>
      <c r="J72" s="21" t="s">
        <v>82</v>
      </c>
      <c r="K72" s="21" t="s">
        <v>26</v>
      </c>
      <c r="L72" s="21" t="s">
        <v>27</v>
      </c>
      <c r="M72" s="21">
        <v>2498.17</v>
      </c>
      <c r="N72" s="21">
        <v>5609.38</v>
      </c>
      <c r="O72" s="119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7"/>
        <v>Suape</v>
      </c>
      <c r="B73" s="21" t="str">
        <f t="shared" si="7"/>
        <v>suape</v>
      </c>
      <c r="C73" s="21" t="str">
        <f t="shared" si="7"/>
        <v>PRESTAÇÃO DE SERVIÇOS DE MOTORISTAS</v>
      </c>
      <c r="D73" s="21" t="str">
        <f t="shared" si="7"/>
        <v>113</v>
      </c>
      <c r="E73" s="21">
        <f t="shared" si="7"/>
        <v>2021</v>
      </c>
      <c r="F73" s="21" t="str">
        <f t="shared" si="7"/>
        <v>AJ SERVIÇOS DE MÃO DE OBRA EIRELI</v>
      </c>
      <c r="G73" s="21" t="str">
        <f t="shared" si="7"/>
        <v>02.633.573/0001-88</v>
      </c>
      <c r="H73" s="21" t="s">
        <v>680</v>
      </c>
      <c r="I73" s="21" t="str">
        <f t="shared" si="8"/>
        <v>SUAPE/DAF</v>
      </c>
      <c r="J73" s="21" t="s">
        <v>82</v>
      </c>
      <c r="K73" s="21" t="s">
        <v>26</v>
      </c>
      <c r="L73" s="21" t="s">
        <v>27</v>
      </c>
      <c r="M73" s="21">
        <v>2498.17</v>
      </c>
      <c r="N73" s="21">
        <v>5609.38</v>
      </c>
      <c r="O73" s="119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>A70</f>
        <v>Suape</v>
      </c>
      <c r="B74" s="21" t="str">
        <f>B70</f>
        <v>suape</v>
      </c>
      <c r="C74" s="21" t="str">
        <f t="shared" ref="C74:G75" si="9">C72</f>
        <v>PRESTAÇÃO DE SERVIÇOS DE MOTORISTAS</v>
      </c>
      <c r="D74" s="21" t="str">
        <f t="shared" si="9"/>
        <v>113</v>
      </c>
      <c r="E74" s="21">
        <f t="shared" si="9"/>
        <v>2021</v>
      </c>
      <c r="F74" s="21" t="str">
        <f t="shared" si="9"/>
        <v>AJ SERVIÇOS DE MÃO DE OBRA EIRELI</v>
      </c>
      <c r="G74" s="21" t="str">
        <f t="shared" si="9"/>
        <v>02.633.573/0001-88</v>
      </c>
      <c r="H74" s="21" t="s">
        <v>681</v>
      </c>
      <c r="I74" s="21" t="str">
        <f>I72</f>
        <v>SUAPE/DAF</v>
      </c>
      <c r="J74" s="21" t="s">
        <v>82</v>
      </c>
      <c r="K74" s="21" t="s">
        <v>26</v>
      </c>
      <c r="L74" s="21" t="s">
        <v>27</v>
      </c>
      <c r="M74" s="21">
        <v>2498.17</v>
      </c>
      <c r="N74" s="21">
        <v>5609.38</v>
      </c>
      <c r="O74" s="119"/>
      <c r="P74" s="2"/>
      <c r="Q74" s="2"/>
      <c r="R74" s="2"/>
      <c r="S74" s="2"/>
      <c r="T74" s="2"/>
      <c r="U74" s="2"/>
      <c r="V74" s="2"/>
      <c r="W74" s="2"/>
    </row>
    <row r="75" spans="1:23" ht="30">
      <c r="A75" s="21" t="str">
        <f>A71</f>
        <v>Suape</v>
      </c>
      <c r="B75" s="21" t="str">
        <f>B71</f>
        <v>suape</v>
      </c>
      <c r="C75" s="21" t="str">
        <f t="shared" si="9"/>
        <v>PRESTAÇÃO DE SERVIÇOS DE MOTORISTAS</v>
      </c>
      <c r="D75" s="21" t="str">
        <f t="shared" si="9"/>
        <v>113</v>
      </c>
      <c r="E75" s="21">
        <f t="shared" si="9"/>
        <v>2021</v>
      </c>
      <c r="F75" s="21" t="str">
        <f t="shared" si="9"/>
        <v>AJ SERVIÇOS DE MÃO DE OBRA EIRELI</v>
      </c>
      <c r="G75" s="21" t="str">
        <f t="shared" si="9"/>
        <v>02.633.573/0001-88</v>
      </c>
      <c r="H75" s="21" t="s">
        <v>694</v>
      </c>
      <c r="I75" s="21" t="str">
        <f>I73</f>
        <v>SUAPE/DAF</v>
      </c>
      <c r="J75" s="21" t="s">
        <v>82</v>
      </c>
      <c r="K75" s="21" t="s">
        <v>26</v>
      </c>
      <c r="L75" s="21" t="s">
        <v>27</v>
      </c>
      <c r="M75" s="21">
        <v>2498.17</v>
      </c>
      <c r="N75" s="21">
        <v>5609.38</v>
      </c>
      <c r="O75" s="119"/>
      <c r="P75" s="2"/>
      <c r="Q75" s="2"/>
      <c r="R75" s="2"/>
      <c r="S75" s="2"/>
      <c r="T75" s="2"/>
      <c r="U75" s="2"/>
      <c r="V75" s="2"/>
      <c r="W75" s="2"/>
    </row>
    <row r="76" spans="1:23" ht="70">
      <c r="A76" s="7" t="str">
        <f t="shared" ref="A76:B76" si="10">A75</f>
        <v>Suape</v>
      </c>
      <c r="B76" s="7" t="str">
        <f t="shared" si="10"/>
        <v>suape</v>
      </c>
      <c r="C76" s="7" t="s">
        <v>101</v>
      </c>
      <c r="D76" s="7" t="s">
        <v>102</v>
      </c>
      <c r="E76" s="7">
        <v>2015</v>
      </c>
      <c r="F76" s="7" t="s">
        <v>103</v>
      </c>
      <c r="G76" s="7" t="s">
        <v>764</v>
      </c>
      <c r="H76" s="7" t="s">
        <v>104</v>
      </c>
      <c r="I76" s="7" t="s">
        <v>105</v>
      </c>
      <c r="J76" s="7" t="s">
        <v>106</v>
      </c>
      <c r="K76" s="7" t="s">
        <v>26</v>
      </c>
      <c r="L76" s="7" t="s">
        <v>27</v>
      </c>
      <c r="M76" s="7">
        <v>12721.37</v>
      </c>
      <c r="N76" s="7">
        <v>39677.040000000001</v>
      </c>
      <c r="O76" s="2"/>
      <c r="P76" s="2"/>
      <c r="Q76" s="2"/>
      <c r="R76" s="2"/>
      <c r="S76" s="2"/>
      <c r="T76" s="2"/>
      <c r="U76" s="2"/>
      <c r="V76" s="2"/>
      <c r="W76" s="2"/>
    </row>
    <row r="77" spans="1:23" ht="70">
      <c r="A77" s="7" t="str">
        <f t="shared" ref="A77:G90" si="11">A76</f>
        <v>Suape</v>
      </c>
      <c r="B77" s="7" t="str">
        <f t="shared" si="11"/>
        <v>suape</v>
      </c>
      <c r="C77" s="7" t="str">
        <f t="shared" si="11"/>
        <v>PRESTAÇÃO DE SERVIÇO DE APOIO TÉCNICO ÀS ATIVIDADES DE MANUTENÇÃO MECÂNICA E ELÉTRICA NA ÁREA DO PORTO ORGANIZADO.</v>
      </c>
      <c r="D77" s="7" t="str">
        <f t="shared" si="11"/>
        <v>035</v>
      </c>
      <c r="E77" s="7">
        <f t="shared" si="11"/>
        <v>2015</v>
      </c>
      <c r="F77" s="7" t="str">
        <f t="shared" si="11"/>
        <v>TPF ENGENHARIA LTDA</v>
      </c>
      <c r="G77" s="7" t="str">
        <f>G76</f>
        <v>12.285.441/0001-66</v>
      </c>
      <c r="H77" s="7" t="s">
        <v>107</v>
      </c>
      <c r="I77" s="7" t="s">
        <v>105</v>
      </c>
      <c r="J77" s="7" t="s">
        <v>108</v>
      </c>
      <c r="K77" s="7" t="s">
        <v>26</v>
      </c>
      <c r="L77" s="7" t="s">
        <v>27</v>
      </c>
      <c r="M77" s="7">
        <v>8151</v>
      </c>
      <c r="N77" s="7">
        <v>25422.38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str">
        <f t="shared" si="11"/>
        <v>Suape</v>
      </c>
      <c r="B78" s="7" t="str">
        <f t="shared" si="11"/>
        <v>suape</v>
      </c>
      <c r="C78" s="7" t="str">
        <f t="shared" si="11"/>
        <v>PRESTAÇÃO DE SERVIÇO DE APOIO TÉCNICO ÀS ATIVIDADES DE MANUTENÇÃO MECÂNICA E ELÉTRICA NA ÁREA DO PORTO ORGANIZADO.</v>
      </c>
      <c r="D78" s="7" t="str">
        <f t="shared" si="11"/>
        <v>035</v>
      </c>
      <c r="E78" s="7">
        <f t="shared" si="11"/>
        <v>2015</v>
      </c>
      <c r="F78" s="7" t="str">
        <f t="shared" si="11"/>
        <v>TPF ENGENHARIA LTDA</v>
      </c>
      <c r="G78" s="7" t="str">
        <f t="shared" si="11"/>
        <v>12.285.441/0001-66</v>
      </c>
      <c r="H78" s="7" t="s">
        <v>109</v>
      </c>
      <c r="I78" s="7" t="s">
        <v>105</v>
      </c>
      <c r="J78" s="7" t="s">
        <v>108</v>
      </c>
      <c r="K78" s="7" t="s">
        <v>26</v>
      </c>
      <c r="L78" s="7" t="s">
        <v>27</v>
      </c>
      <c r="M78" s="7">
        <v>8151</v>
      </c>
      <c r="N78" s="7">
        <v>25422.38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str">
        <f t="shared" si="11"/>
        <v>Suape</v>
      </c>
      <c r="B79" s="7" t="str">
        <f t="shared" si="11"/>
        <v>suape</v>
      </c>
      <c r="C79" s="7" t="str">
        <f t="shared" si="11"/>
        <v>PRESTAÇÃO DE SERVIÇO DE APOIO TÉCNICO ÀS ATIVIDADES DE MANUTENÇÃO MECÂNICA E ELÉTRICA NA ÁREA DO PORTO ORGANIZADO.</v>
      </c>
      <c r="D79" s="7" t="str">
        <f t="shared" si="11"/>
        <v>035</v>
      </c>
      <c r="E79" s="7">
        <f t="shared" si="11"/>
        <v>2015</v>
      </c>
      <c r="F79" s="7" t="str">
        <f t="shared" si="11"/>
        <v>TPF ENGENHARIA LTDA</v>
      </c>
      <c r="G79" s="7" t="str">
        <f t="shared" si="11"/>
        <v>12.285.441/0001-66</v>
      </c>
      <c r="H79" s="7" t="s">
        <v>110</v>
      </c>
      <c r="I79" s="7" t="s">
        <v>105</v>
      </c>
      <c r="J79" s="7" t="s">
        <v>111</v>
      </c>
      <c r="K79" s="7" t="s">
        <v>26</v>
      </c>
      <c r="L79" s="7" t="s">
        <v>27</v>
      </c>
      <c r="M79" s="7">
        <v>5275.4</v>
      </c>
      <c r="N79" s="7">
        <v>16453.59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70">
      <c r="A80" s="7" t="str">
        <f t="shared" si="11"/>
        <v>Suape</v>
      </c>
      <c r="B80" s="7" t="str">
        <f t="shared" si="11"/>
        <v>suape</v>
      </c>
      <c r="C80" s="7" t="str">
        <f t="shared" si="11"/>
        <v>PRESTAÇÃO DE SERVIÇO DE APOIO TÉCNICO ÀS ATIVIDADES DE MANUTENÇÃO MECÂNICA E ELÉTRICA NA ÁREA DO PORTO ORGANIZADO.</v>
      </c>
      <c r="D80" s="7" t="str">
        <f t="shared" si="11"/>
        <v>035</v>
      </c>
      <c r="E80" s="7">
        <f t="shared" si="11"/>
        <v>2015</v>
      </c>
      <c r="F80" s="7" t="str">
        <f t="shared" si="11"/>
        <v>TPF ENGENHARIA LTDA</v>
      </c>
      <c r="G80" s="7" t="str">
        <f t="shared" si="11"/>
        <v>12.285.441/0001-66</v>
      </c>
      <c r="H80" s="7" t="s">
        <v>112</v>
      </c>
      <c r="I80" s="7" t="s">
        <v>105</v>
      </c>
      <c r="J80" s="7" t="s">
        <v>111</v>
      </c>
      <c r="K80" s="7" t="s">
        <v>26</v>
      </c>
      <c r="L80" s="7" t="s">
        <v>27</v>
      </c>
      <c r="M80" s="7">
        <v>5275.4</v>
      </c>
      <c r="N80" s="7">
        <v>16453.59</v>
      </c>
      <c r="O80" s="2"/>
      <c r="P80" s="2"/>
      <c r="Q80" s="2"/>
      <c r="R80" s="2"/>
      <c r="S80" s="2"/>
      <c r="T80" s="2"/>
      <c r="U80" s="2"/>
      <c r="V80" s="2"/>
      <c r="W80" s="2"/>
    </row>
    <row r="81" spans="1:23" ht="30">
      <c r="A81" s="15" t="str">
        <f t="shared" si="11"/>
        <v>Suape</v>
      </c>
      <c r="B81" s="15" t="str">
        <f t="shared" si="11"/>
        <v>suape</v>
      </c>
      <c r="C81" s="15" t="s">
        <v>113</v>
      </c>
      <c r="D81" s="15" t="s">
        <v>114</v>
      </c>
      <c r="E81" s="15">
        <v>2019</v>
      </c>
      <c r="F81" s="15" t="s">
        <v>115</v>
      </c>
      <c r="G81" s="15" t="s">
        <v>116</v>
      </c>
      <c r="H81" s="15" t="s">
        <v>117</v>
      </c>
      <c r="I81" s="15" t="s">
        <v>814</v>
      </c>
      <c r="J81" s="15" t="s">
        <v>700</v>
      </c>
      <c r="K81" s="15" t="s">
        <v>701</v>
      </c>
      <c r="L81" s="15" t="s">
        <v>702</v>
      </c>
      <c r="M81" s="15">
        <v>569.36</v>
      </c>
      <c r="N81" s="15">
        <v>812.32</v>
      </c>
      <c r="O81" s="98"/>
      <c r="P81" s="2"/>
      <c r="Q81" s="2"/>
      <c r="R81" s="2"/>
      <c r="S81" s="2"/>
      <c r="T81" s="2"/>
      <c r="U81" s="2"/>
      <c r="V81" s="2"/>
      <c r="W81" s="2"/>
    </row>
    <row r="82" spans="1:23" ht="30">
      <c r="A82" s="21" t="str">
        <f t="shared" si="11"/>
        <v>Suape</v>
      </c>
      <c r="B82" s="21" t="str">
        <f t="shared" si="11"/>
        <v>suape</v>
      </c>
      <c r="C82" s="21" t="str">
        <f t="shared" si="11"/>
        <v>CONTRATAÇÃO DE JOVEM APRENDIZ</v>
      </c>
      <c r="D82" s="21" t="str">
        <f t="shared" si="11"/>
        <v>025</v>
      </c>
      <c r="E82" s="21">
        <f t="shared" si="11"/>
        <v>2019</v>
      </c>
      <c r="F82" s="21" t="str">
        <f t="shared" si="11"/>
        <v>CENTRO DE INTEGRAÇÃO EMPRESA ESCOLA DE PERNAMBUCO - CIEE</v>
      </c>
      <c r="G82" s="21" t="str">
        <f t="shared" si="11"/>
        <v>010.998.292/0001-57</v>
      </c>
      <c r="H82" s="21" t="s">
        <v>122</v>
      </c>
      <c r="I82" s="21" t="s">
        <v>815</v>
      </c>
      <c r="J82" s="21" t="s">
        <v>700</v>
      </c>
      <c r="K82" s="21" t="s">
        <v>701</v>
      </c>
      <c r="L82" s="21" t="s">
        <v>702</v>
      </c>
      <c r="M82" s="21">
        <v>569.36</v>
      </c>
      <c r="N82" s="21">
        <v>839.32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str">
        <f t="shared" si="11"/>
        <v>Suape</v>
      </c>
      <c r="B83" s="21" t="str">
        <f t="shared" si="11"/>
        <v>suape</v>
      </c>
      <c r="C83" s="21" t="str">
        <f t="shared" si="11"/>
        <v>CONTRATAÇÃO DE JOVEM APRENDIZ</v>
      </c>
      <c r="D83" s="21" t="str">
        <f t="shared" si="11"/>
        <v>025</v>
      </c>
      <c r="E83" s="21">
        <f t="shared" si="11"/>
        <v>2019</v>
      </c>
      <c r="F83" s="21" t="str">
        <f t="shared" si="11"/>
        <v>CENTRO DE INTEGRAÇÃO EMPRESA ESCOLA DE PERNAMBUCO - CIEE</v>
      </c>
      <c r="G83" s="21" t="str">
        <f t="shared" si="11"/>
        <v>010.998.292/0001-57</v>
      </c>
      <c r="H83" s="21" t="s">
        <v>124</v>
      </c>
      <c r="I83" s="21" t="s">
        <v>816</v>
      </c>
      <c r="J83" s="21" t="s">
        <v>700</v>
      </c>
      <c r="K83" s="21" t="s">
        <v>701</v>
      </c>
      <c r="L83" s="21" t="s">
        <v>702</v>
      </c>
      <c r="M83" s="21">
        <v>569.36</v>
      </c>
      <c r="N83" s="21">
        <v>957.48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str">
        <f t="shared" si="11"/>
        <v>Suape</v>
      </c>
      <c r="B84" s="21" t="str">
        <f t="shared" si="11"/>
        <v>suape</v>
      </c>
      <c r="C84" s="21" t="str">
        <f t="shared" si="11"/>
        <v>CONTRATAÇÃO DE JOVEM APRENDIZ</v>
      </c>
      <c r="D84" s="21" t="str">
        <f t="shared" si="11"/>
        <v>025</v>
      </c>
      <c r="E84" s="21">
        <f t="shared" si="11"/>
        <v>2019</v>
      </c>
      <c r="F84" s="21" t="str">
        <f t="shared" si="11"/>
        <v>CENTRO DE INTEGRAÇÃO EMPRESA ESCOLA DE PERNAMBUCO - CIEE</v>
      </c>
      <c r="G84" s="21" t="str">
        <f t="shared" si="11"/>
        <v>010.998.292/0001-57</v>
      </c>
      <c r="H84" s="21" t="s">
        <v>126</v>
      </c>
      <c r="I84" s="21" t="s">
        <v>775</v>
      </c>
      <c r="J84" s="21" t="s">
        <v>700</v>
      </c>
      <c r="K84" s="21" t="s">
        <v>701</v>
      </c>
      <c r="L84" s="21" t="s">
        <v>702</v>
      </c>
      <c r="M84" s="21">
        <v>569.36</v>
      </c>
      <c r="N84" s="21">
        <v>839.32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str">
        <f t="shared" si="11"/>
        <v>Suape</v>
      </c>
      <c r="B85" s="21" t="str">
        <f t="shared" si="11"/>
        <v>suape</v>
      </c>
      <c r="C85" s="21" t="str">
        <f t="shared" si="11"/>
        <v>CONTRATAÇÃO DE JOVEM APRENDIZ</v>
      </c>
      <c r="D85" s="21" t="str">
        <f t="shared" si="11"/>
        <v>025</v>
      </c>
      <c r="E85" s="21">
        <f t="shared" si="11"/>
        <v>2019</v>
      </c>
      <c r="F85" s="21" t="str">
        <f t="shared" si="11"/>
        <v>CENTRO DE INTEGRAÇÃO EMPRESA ESCOLA DE PERNAMBUCO - CIEE</v>
      </c>
      <c r="G85" s="21" t="str">
        <f t="shared" si="11"/>
        <v>010.998.292/0001-57</v>
      </c>
      <c r="H85" s="21" t="s">
        <v>127</v>
      </c>
      <c r="I85" s="21" t="s">
        <v>123</v>
      </c>
      <c r="J85" s="21" t="s">
        <v>700</v>
      </c>
      <c r="K85" s="21" t="s">
        <v>701</v>
      </c>
      <c r="L85" s="21" t="s">
        <v>702</v>
      </c>
      <c r="M85" s="21">
        <v>569.36</v>
      </c>
      <c r="N85" s="21">
        <v>894.08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str">
        <f t="shared" si="11"/>
        <v>Suape</v>
      </c>
      <c r="B86" s="21" t="str">
        <f t="shared" si="11"/>
        <v>suape</v>
      </c>
      <c r="C86" s="21" t="str">
        <f t="shared" si="11"/>
        <v>CONTRATAÇÃO DE JOVEM APRENDIZ</v>
      </c>
      <c r="D86" s="21" t="str">
        <f t="shared" si="11"/>
        <v>025</v>
      </c>
      <c r="E86" s="21">
        <f t="shared" si="11"/>
        <v>2019</v>
      </c>
      <c r="F86" s="21" t="str">
        <f t="shared" si="11"/>
        <v>CENTRO DE INTEGRAÇÃO EMPRESA ESCOLA DE PERNAMBUCO - CIEE</v>
      </c>
      <c r="G86" s="21" t="str">
        <f t="shared" si="11"/>
        <v>010.998.292/0001-57</v>
      </c>
      <c r="H86" s="21" t="s">
        <v>128</v>
      </c>
      <c r="I86" s="21" t="s">
        <v>706</v>
      </c>
      <c r="J86" s="21" t="s">
        <v>700</v>
      </c>
      <c r="K86" s="21" t="s">
        <v>701</v>
      </c>
      <c r="L86" s="21" t="s">
        <v>702</v>
      </c>
      <c r="M86" s="21">
        <v>569.36</v>
      </c>
      <c r="N86" s="21">
        <v>884.44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60">
      <c r="A87" s="29" t="s">
        <v>18</v>
      </c>
      <c r="B87" s="29" t="s">
        <v>780</v>
      </c>
      <c r="C87" s="29" t="s">
        <v>134</v>
      </c>
      <c r="D87" s="29" t="s">
        <v>135</v>
      </c>
      <c r="E87" s="29" t="e">
        <f>#REF!</f>
        <v>#REF!</v>
      </c>
      <c r="F87" s="29" t="s">
        <v>136</v>
      </c>
      <c r="G87" s="29" t="s">
        <v>137</v>
      </c>
      <c r="H87" s="29" t="s">
        <v>138</v>
      </c>
      <c r="I87" s="29" t="s">
        <v>139</v>
      </c>
      <c r="J87" s="29" t="s">
        <v>707</v>
      </c>
      <c r="K87" s="29" t="s">
        <v>691</v>
      </c>
      <c r="L87" s="29" t="s">
        <v>121</v>
      </c>
      <c r="M87" s="29">
        <v>2820</v>
      </c>
      <c r="N87" s="29">
        <v>3083.1</v>
      </c>
      <c r="O87" s="126"/>
      <c r="P87" s="2"/>
      <c r="Q87" s="2"/>
      <c r="R87" s="2"/>
      <c r="S87" s="2"/>
      <c r="T87" s="2"/>
      <c r="U87" s="2"/>
      <c r="V87" s="2"/>
      <c r="W87" s="2"/>
    </row>
    <row r="88" spans="1:23" ht="60">
      <c r="A88" s="7" t="s">
        <v>18</v>
      </c>
      <c r="B88" s="7" t="s">
        <v>780</v>
      </c>
      <c r="C88" s="7" t="str">
        <f t="shared" si="11"/>
        <v>PRESTAÇÃO EM SERVIÇOES ESPECIALIZADOS EM ENGENHARIA E
SEGURANÇA DO TRABALHO</v>
      </c>
      <c r="D88" s="7" t="str">
        <f t="shared" si="11"/>
        <v>056</v>
      </c>
      <c r="E88" s="7" t="e">
        <f t="shared" ref="E88:G93" si="12">E87</f>
        <v>#REF!</v>
      </c>
      <c r="F88" s="7" t="str">
        <f t="shared" si="12"/>
        <v>SINGULAR SERVIÇOS DE SAÚDE LTDA</v>
      </c>
      <c r="G88" s="7" t="str">
        <f t="shared" si="12"/>
        <v>007.901.265/0001-43</v>
      </c>
      <c r="H88" s="7" t="s">
        <v>143</v>
      </c>
      <c r="I88" s="7" t="str">
        <f t="shared" ref="I88:I93" si="13">I87</f>
        <v>DAF / SESMT/CRH</v>
      </c>
      <c r="J88" s="7" t="s">
        <v>695</v>
      </c>
      <c r="K88" s="7" t="s">
        <v>696</v>
      </c>
      <c r="L88" s="7" t="s">
        <v>121</v>
      </c>
      <c r="M88" s="7">
        <v>1050</v>
      </c>
      <c r="N88" s="7">
        <v>1956.71</v>
      </c>
      <c r="O88" s="126"/>
      <c r="P88" s="2"/>
      <c r="Q88" s="2"/>
      <c r="R88" s="2"/>
      <c r="S88" s="2"/>
      <c r="T88" s="2"/>
      <c r="U88" s="2"/>
      <c r="V88" s="2"/>
      <c r="W88" s="2"/>
    </row>
    <row r="89" spans="1:23" ht="60">
      <c r="A89" s="7" t="str">
        <f t="shared" si="11"/>
        <v>Suape</v>
      </c>
      <c r="B89" s="7" t="str">
        <f t="shared" si="11"/>
        <v>suape</v>
      </c>
      <c r="C89" s="7" t="str">
        <f t="shared" si="11"/>
        <v>PRESTAÇÃO EM SERVIÇOES ESPECIALIZADOS EM ENGENHARIA E
SEGURANÇA DO TRABALHO</v>
      </c>
      <c r="D89" s="7" t="str">
        <f t="shared" si="11"/>
        <v>056</v>
      </c>
      <c r="E89" s="7" t="e">
        <f t="shared" si="12"/>
        <v>#REF!</v>
      </c>
      <c r="F89" s="7" t="str">
        <f t="shared" si="12"/>
        <v>SINGULAR SERVIÇOS DE SAÚDE LTDA</v>
      </c>
      <c r="G89" s="7" t="str">
        <f t="shared" si="12"/>
        <v>007.901.265/0001-43</v>
      </c>
      <c r="H89" s="7" t="s">
        <v>144</v>
      </c>
      <c r="I89" s="7" t="str">
        <f t="shared" si="13"/>
        <v>DAF / SESMT/CRH</v>
      </c>
      <c r="J89" s="7" t="s">
        <v>709</v>
      </c>
      <c r="K89" s="7" t="s">
        <v>710</v>
      </c>
      <c r="L89" s="7" t="s">
        <v>711</v>
      </c>
      <c r="M89" s="7">
        <v>1151.68</v>
      </c>
      <c r="N89" s="7">
        <v>2556.17</v>
      </c>
      <c r="O89" s="98"/>
      <c r="P89" s="2"/>
      <c r="Q89" s="2"/>
      <c r="R89" s="2"/>
      <c r="S89" s="2"/>
      <c r="T89" s="2"/>
      <c r="U89" s="2"/>
      <c r="V89" s="2"/>
      <c r="W89" s="2"/>
    </row>
    <row r="90" spans="1:23" ht="60">
      <c r="A90" s="7" t="str">
        <f t="shared" si="11"/>
        <v>Suape</v>
      </c>
      <c r="B90" s="7" t="str">
        <f t="shared" si="11"/>
        <v>suape</v>
      </c>
      <c r="C90" s="7" t="str">
        <f t="shared" si="11"/>
        <v>PRESTAÇÃO EM SERVIÇOES ESPECIALIZADOS EM ENGENHARIA E
SEGURANÇA DO TRABALHO</v>
      </c>
      <c r="D90" s="7" t="str">
        <f t="shared" si="11"/>
        <v>056</v>
      </c>
      <c r="E90" s="7" t="e">
        <f t="shared" si="12"/>
        <v>#REF!</v>
      </c>
      <c r="F90" s="7" t="str">
        <f t="shared" si="12"/>
        <v>SINGULAR SERVIÇOS DE SAÚDE LTDA</v>
      </c>
      <c r="G90" s="7" t="str">
        <f t="shared" si="12"/>
        <v>007.901.265/0001-43</v>
      </c>
      <c r="H90" s="7" t="s">
        <v>148</v>
      </c>
      <c r="I90" s="7" t="str">
        <f t="shared" si="13"/>
        <v>DAF / SESMT/CRH</v>
      </c>
      <c r="J90" s="7" t="s">
        <v>149</v>
      </c>
      <c r="K90" s="7" t="s">
        <v>146</v>
      </c>
      <c r="L90" s="7" t="s">
        <v>147</v>
      </c>
      <c r="M90" s="7">
        <v>1301.71</v>
      </c>
      <c r="N90" s="7">
        <v>3153.5</v>
      </c>
      <c r="O90" s="98"/>
      <c r="P90" s="2"/>
      <c r="Q90" s="2"/>
      <c r="R90" s="2"/>
      <c r="S90" s="2"/>
      <c r="T90" s="2"/>
      <c r="U90" s="2"/>
      <c r="V90" s="2"/>
      <c r="W90" s="2"/>
    </row>
    <row r="91" spans="1:23" ht="60">
      <c r="A91" s="7" t="str">
        <f t="shared" ref="A91:D93" si="14">A90</f>
        <v>Suape</v>
      </c>
      <c r="B91" s="7" t="str">
        <f t="shared" si="14"/>
        <v>suape</v>
      </c>
      <c r="C91" s="7" t="str">
        <f t="shared" si="14"/>
        <v>PRESTAÇÃO EM SERVIÇOES ESPECIALIZADOS EM ENGENHARIA E
SEGURANÇA DO TRABALHO</v>
      </c>
      <c r="D91" s="7" t="str">
        <f t="shared" si="14"/>
        <v>056</v>
      </c>
      <c r="E91" s="7" t="e">
        <f t="shared" si="12"/>
        <v>#REF!</v>
      </c>
      <c r="F91" s="7" t="str">
        <f t="shared" si="12"/>
        <v>SINGULAR SERVIÇOS DE SAÚDE LTDA</v>
      </c>
      <c r="G91" s="7" t="str">
        <f t="shared" si="12"/>
        <v>007.901.265/0001-43</v>
      </c>
      <c r="H91" s="7" t="s">
        <v>150</v>
      </c>
      <c r="I91" s="7" t="str">
        <f t="shared" si="13"/>
        <v>DAF / SESMT/CRH</v>
      </c>
      <c r="J91" s="7" t="s">
        <v>149</v>
      </c>
      <c r="K91" s="7" t="s">
        <v>146</v>
      </c>
      <c r="L91" s="7" t="s">
        <v>147</v>
      </c>
      <c r="M91" s="7">
        <v>1301.71</v>
      </c>
      <c r="N91" s="7">
        <v>3153.5</v>
      </c>
      <c r="O91" s="98"/>
      <c r="P91" s="2"/>
      <c r="Q91" s="2"/>
      <c r="R91" s="2"/>
      <c r="S91" s="2"/>
      <c r="T91" s="2"/>
      <c r="U91" s="2"/>
      <c r="V91" s="2"/>
      <c r="W91" s="2"/>
    </row>
    <row r="92" spans="1:23" ht="60">
      <c r="A92" s="7" t="str">
        <f t="shared" si="14"/>
        <v>Suape</v>
      </c>
      <c r="B92" s="7" t="str">
        <f t="shared" si="14"/>
        <v>suape</v>
      </c>
      <c r="C92" s="7" t="str">
        <f t="shared" si="14"/>
        <v>PRESTAÇÃO EM SERVIÇOES ESPECIALIZADOS EM ENGENHARIA E
SEGURANÇA DO TRABALHO</v>
      </c>
      <c r="D92" s="7" t="str">
        <f t="shared" si="14"/>
        <v>056</v>
      </c>
      <c r="E92" s="7" t="e">
        <f t="shared" si="12"/>
        <v>#REF!</v>
      </c>
      <c r="F92" s="7" t="str">
        <f t="shared" si="12"/>
        <v>SINGULAR SERVIÇOS DE SAÚDE LTDA</v>
      </c>
      <c r="G92" s="7" t="str">
        <f t="shared" si="12"/>
        <v>007.901.265/0001-43</v>
      </c>
      <c r="H92" s="7" t="s">
        <v>151</v>
      </c>
      <c r="I92" s="7" t="str">
        <f t="shared" si="13"/>
        <v>DAF / SESMT/CRH</v>
      </c>
      <c r="J92" s="7" t="s">
        <v>712</v>
      </c>
      <c r="K92" s="7" t="s">
        <v>710</v>
      </c>
      <c r="L92" s="7" t="s">
        <v>711</v>
      </c>
      <c r="M92" s="7">
        <v>1301.71</v>
      </c>
      <c r="N92" s="7">
        <v>3153.5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.5" thickBot="1">
      <c r="A93" s="7" t="str">
        <f t="shared" si="14"/>
        <v>Suape</v>
      </c>
      <c r="B93" s="7" t="str">
        <f t="shared" si="14"/>
        <v>suape</v>
      </c>
      <c r="C93" s="7" t="str">
        <f t="shared" si="14"/>
        <v>PRESTAÇÃO EM SERVIÇOES ESPECIALIZADOS EM ENGENHARIA E
SEGURANÇA DO TRABALHO</v>
      </c>
      <c r="D93" s="7" t="str">
        <f t="shared" si="14"/>
        <v>056</v>
      </c>
      <c r="E93" s="7" t="e">
        <f t="shared" si="12"/>
        <v>#REF!</v>
      </c>
      <c r="F93" s="7" t="str">
        <f t="shared" si="12"/>
        <v>SINGULAR SERVIÇOS DE SAÚDE LTDA</v>
      </c>
      <c r="G93" s="7" t="str">
        <f t="shared" si="12"/>
        <v>007.901.265/0001-43</v>
      </c>
      <c r="H93" s="7" t="s">
        <v>153</v>
      </c>
      <c r="I93" s="7" t="str">
        <f t="shared" si="13"/>
        <v>DAF / SESMT/CRH</v>
      </c>
      <c r="J93" s="7" t="s">
        <v>713</v>
      </c>
      <c r="K93" s="7" t="s">
        <v>710</v>
      </c>
      <c r="L93" s="7" t="s">
        <v>711</v>
      </c>
      <c r="M93" s="7">
        <v>1301.71</v>
      </c>
      <c r="N93" s="7">
        <v>3153.5</v>
      </c>
      <c r="O93" s="125"/>
      <c r="P93" s="2"/>
      <c r="Q93" s="2"/>
      <c r="R93" s="2"/>
      <c r="S93" s="2"/>
      <c r="T93" s="2"/>
      <c r="U93" s="2"/>
      <c r="V93" s="2"/>
      <c r="W93" s="2"/>
    </row>
    <row r="94" spans="1:23" ht="20.5" thickBot="1">
      <c r="A94" s="21" t="s">
        <v>18</v>
      </c>
      <c r="B94" s="21" t="s">
        <v>18</v>
      </c>
      <c r="C94" s="21">
        <v>0</v>
      </c>
      <c r="D94" s="21" t="s">
        <v>154</v>
      </c>
      <c r="E94" s="21">
        <v>2017</v>
      </c>
      <c r="F94" s="21" t="s">
        <v>155</v>
      </c>
      <c r="G94" s="21" t="s">
        <v>156</v>
      </c>
      <c r="H94" s="21" t="s">
        <v>157</v>
      </c>
      <c r="I94" s="21" t="s">
        <v>158</v>
      </c>
      <c r="J94" s="21" t="s">
        <v>159</v>
      </c>
      <c r="K94" s="21" t="s">
        <v>160</v>
      </c>
      <c r="L94" s="21" t="s">
        <v>161</v>
      </c>
      <c r="M94" s="21">
        <v>3027.51</v>
      </c>
      <c r="N94" s="21">
        <v>9005.15</v>
      </c>
      <c r="O94" s="131"/>
      <c r="P94" s="2"/>
      <c r="Q94" s="2"/>
      <c r="R94" s="2"/>
      <c r="S94" s="2"/>
      <c r="T94" s="2"/>
      <c r="U94" s="2"/>
      <c r="V94" s="2"/>
      <c r="W94" s="2"/>
    </row>
    <row r="95" spans="1:23" ht="20.5" thickBot="1">
      <c r="A95" s="21" t="str">
        <f t="shared" ref="A95:G110" si="15">A94</f>
        <v>Suape</v>
      </c>
      <c r="B95" s="21" t="str">
        <f t="shared" si="15"/>
        <v>Suape</v>
      </c>
      <c r="C95" s="21">
        <f t="shared" si="15"/>
        <v>0</v>
      </c>
      <c r="D95" s="21" t="str">
        <f t="shared" si="15"/>
        <v>028</v>
      </c>
      <c r="E95" s="21">
        <f t="shared" si="15"/>
        <v>2017</v>
      </c>
      <c r="F95" s="21" t="str">
        <f t="shared" si="15"/>
        <v>LISERVE</v>
      </c>
      <c r="G95" s="21" t="str">
        <f t="shared" si="15"/>
        <v>08.165.946/0001-10</v>
      </c>
      <c r="H95" s="21" t="s">
        <v>162</v>
      </c>
      <c r="I95" s="21" t="s">
        <v>158</v>
      </c>
      <c r="J95" s="21" t="s">
        <v>159</v>
      </c>
      <c r="K95" s="21" t="s">
        <v>160</v>
      </c>
      <c r="L95" s="21" t="s">
        <v>161</v>
      </c>
      <c r="M95" s="21">
        <v>3027.51</v>
      </c>
      <c r="N95" s="21">
        <v>9005.15</v>
      </c>
      <c r="O95" s="131"/>
      <c r="P95" s="2"/>
      <c r="Q95" s="2"/>
      <c r="R95" s="2"/>
      <c r="S95" s="2"/>
      <c r="T95" s="2"/>
      <c r="U95" s="2"/>
      <c r="V95" s="2"/>
      <c r="W95" s="2"/>
    </row>
    <row r="96" spans="1:23" ht="20.5" thickBot="1">
      <c r="A96" s="21" t="str">
        <f t="shared" si="15"/>
        <v>Suape</v>
      </c>
      <c r="B96" s="21" t="str">
        <f t="shared" si="15"/>
        <v>Suape</v>
      </c>
      <c r="C96" s="21">
        <f t="shared" si="15"/>
        <v>0</v>
      </c>
      <c r="D96" s="21" t="str">
        <f t="shared" si="15"/>
        <v>028</v>
      </c>
      <c r="E96" s="21">
        <f t="shared" si="15"/>
        <v>2017</v>
      </c>
      <c r="F96" s="21" t="str">
        <f t="shared" si="15"/>
        <v>LISERVE</v>
      </c>
      <c r="G96" s="21" t="str">
        <f t="shared" si="15"/>
        <v>08.165.946/0001-10</v>
      </c>
      <c r="H96" s="21" t="s">
        <v>163</v>
      </c>
      <c r="I96" s="21" t="s">
        <v>158</v>
      </c>
      <c r="J96" s="21" t="s">
        <v>159</v>
      </c>
      <c r="K96" s="21" t="s">
        <v>160</v>
      </c>
      <c r="L96" s="21" t="s">
        <v>161</v>
      </c>
      <c r="M96" s="21">
        <v>3027.51</v>
      </c>
      <c r="N96" s="21">
        <v>9081.9500000000007</v>
      </c>
      <c r="O96" s="131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tr">
        <f t="shared" si="15"/>
        <v>Suape</v>
      </c>
      <c r="B97" s="21" t="str">
        <f t="shared" si="15"/>
        <v>Suape</v>
      </c>
      <c r="C97" s="21">
        <f t="shared" si="15"/>
        <v>0</v>
      </c>
      <c r="D97" s="21" t="str">
        <f t="shared" si="15"/>
        <v>028</v>
      </c>
      <c r="E97" s="21">
        <f t="shared" si="15"/>
        <v>2017</v>
      </c>
      <c r="F97" s="21" t="str">
        <f t="shared" si="15"/>
        <v>LISERVE</v>
      </c>
      <c r="G97" s="21" t="str">
        <f t="shared" si="15"/>
        <v>08.165.946/0001-10</v>
      </c>
      <c r="H97" s="21" t="s">
        <v>164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9081.9500000000007</v>
      </c>
      <c r="O97" s="131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si="15"/>
        <v>Suape</v>
      </c>
      <c r="B98" s="21" t="str">
        <f t="shared" si="15"/>
        <v>Suape</v>
      </c>
      <c r="C98" s="21">
        <f t="shared" si="15"/>
        <v>0</v>
      </c>
      <c r="D98" s="21" t="str">
        <f t="shared" si="15"/>
        <v>028</v>
      </c>
      <c r="E98" s="21">
        <f t="shared" si="15"/>
        <v>2017</v>
      </c>
      <c r="F98" s="21" t="str">
        <f t="shared" si="15"/>
        <v>LISERVE</v>
      </c>
      <c r="G98" s="21" t="str">
        <f t="shared" si="15"/>
        <v>08.165.946/0001-10</v>
      </c>
      <c r="H98" s="21" t="s">
        <v>165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9005.15</v>
      </c>
      <c r="O98" s="131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15"/>
        <v>Suape</v>
      </c>
      <c r="B99" s="21" t="str">
        <f t="shared" si="15"/>
        <v>Suape</v>
      </c>
      <c r="C99" s="21">
        <f t="shared" si="15"/>
        <v>0</v>
      </c>
      <c r="D99" s="21" t="str">
        <f t="shared" si="15"/>
        <v>028</v>
      </c>
      <c r="E99" s="21">
        <f t="shared" si="15"/>
        <v>2017</v>
      </c>
      <c r="F99" s="21" t="str">
        <f t="shared" si="15"/>
        <v>LISERVE</v>
      </c>
      <c r="G99" s="21" t="str">
        <f t="shared" si="15"/>
        <v>08.165.946/0001-10</v>
      </c>
      <c r="H99" s="21" t="s">
        <v>166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9005.15</v>
      </c>
      <c r="O99" s="131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15"/>
        <v>Suape</v>
      </c>
      <c r="B100" s="21" t="str">
        <f t="shared" si="15"/>
        <v>Suape</v>
      </c>
      <c r="C100" s="21">
        <f t="shared" si="15"/>
        <v>0</v>
      </c>
      <c r="D100" s="21" t="str">
        <f t="shared" si="15"/>
        <v>028</v>
      </c>
      <c r="E100" s="21">
        <f t="shared" si="15"/>
        <v>2017</v>
      </c>
      <c r="F100" s="21" t="str">
        <f t="shared" si="15"/>
        <v>LISERVE</v>
      </c>
      <c r="G100" s="21" t="str">
        <f t="shared" si="15"/>
        <v>08.165.946/0001-10</v>
      </c>
      <c r="H100" s="21" t="s">
        <v>167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9005.15</v>
      </c>
      <c r="O100" s="131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15"/>
        <v>Suape</v>
      </c>
      <c r="B101" s="21" t="str">
        <f t="shared" si="15"/>
        <v>Suape</v>
      </c>
      <c r="C101" s="21">
        <f t="shared" si="15"/>
        <v>0</v>
      </c>
      <c r="D101" s="21" t="str">
        <f t="shared" si="15"/>
        <v>028</v>
      </c>
      <c r="E101" s="21">
        <f t="shared" si="15"/>
        <v>2017</v>
      </c>
      <c r="F101" s="21" t="str">
        <f t="shared" si="15"/>
        <v>LISERVE</v>
      </c>
      <c r="G101" s="21" t="str">
        <f t="shared" si="15"/>
        <v>08.165.946/0001-10</v>
      </c>
      <c r="H101" s="21" t="s">
        <v>168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31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15"/>
        <v>Suape</v>
      </c>
      <c r="B102" s="21" t="str">
        <f t="shared" si="15"/>
        <v>Suape</v>
      </c>
      <c r="C102" s="21">
        <f t="shared" si="15"/>
        <v>0</v>
      </c>
      <c r="D102" s="21" t="str">
        <f t="shared" si="15"/>
        <v>028</v>
      </c>
      <c r="E102" s="21">
        <f t="shared" si="15"/>
        <v>2017</v>
      </c>
      <c r="F102" s="21" t="str">
        <f t="shared" si="15"/>
        <v>LISERVE</v>
      </c>
      <c r="G102" s="21" t="str">
        <f t="shared" si="15"/>
        <v>08.165.946/0001-10</v>
      </c>
      <c r="H102" s="21" t="s">
        <v>169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9081.9500000000007</v>
      </c>
      <c r="O102" s="131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15"/>
        <v>Suape</v>
      </c>
      <c r="B103" s="21" t="str">
        <f t="shared" si="15"/>
        <v>Suape</v>
      </c>
      <c r="C103" s="21">
        <f t="shared" si="15"/>
        <v>0</v>
      </c>
      <c r="D103" s="21" t="str">
        <f t="shared" si="15"/>
        <v>028</v>
      </c>
      <c r="E103" s="21">
        <f t="shared" si="15"/>
        <v>2017</v>
      </c>
      <c r="F103" s="21" t="str">
        <f t="shared" si="15"/>
        <v>LISERVE</v>
      </c>
      <c r="G103" s="21" t="str">
        <f t="shared" si="15"/>
        <v>08.165.946/0001-10</v>
      </c>
      <c r="H103" s="21" t="s">
        <v>170</v>
      </c>
      <c r="I103" s="21" t="s">
        <v>158</v>
      </c>
      <c r="J103" s="21" t="s">
        <v>159</v>
      </c>
      <c r="K103" s="21" t="s">
        <v>160</v>
      </c>
      <c r="L103" s="21" t="s">
        <v>171</v>
      </c>
      <c r="M103" s="21">
        <v>3027.51</v>
      </c>
      <c r="N103" s="21">
        <v>9005.15</v>
      </c>
      <c r="O103" s="131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15"/>
        <v>Suape</v>
      </c>
      <c r="B104" s="21" t="str">
        <f t="shared" si="15"/>
        <v>Suape</v>
      </c>
      <c r="C104" s="21">
        <f t="shared" si="15"/>
        <v>0</v>
      </c>
      <c r="D104" s="21" t="str">
        <f t="shared" si="15"/>
        <v>028</v>
      </c>
      <c r="E104" s="21">
        <f t="shared" si="15"/>
        <v>2017</v>
      </c>
      <c r="F104" s="21" t="str">
        <f t="shared" si="15"/>
        <v>LISERVE</v>
      </c>
      <c r="G104" s="21" t="str">
        <f t="shared" si="15"/>
        <v>08.165.946/0001-10</v>
      </c>
      <c r="H104" s="21" t="s">
        <v>172</v>
      </c>
      <c r="I104" s="21" t="s">
        <v>158</v>
      </c>
      <c r="J104" s="21" t="s">
        <v>159</v>
      </c>
      <c r="K104" s="21" t="s">
        <v>160</v>
      </c>
      <c r="L104" s="21" t="s">
        <v>161</v>
      </c>
      <c r="M104" s="21">
        <v>3027.51</v>
      </c>
      <c r="N104" s="21">
        <v>9005.15</v>
      </c>
      <c r="O104" s="131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15"/>
        <v>Suape</v>
      </c>
      <c r="B105" s="21" t="str">
        <f t="shared" si="15"/>
        <v>Suape</v>
      </c>
      <c r="C105" s="21">
        <f t="shared" si="15"/>
        <v>0</v>
      </c>
      <c r="D105" s="21" t="str">
        <f t="shared" si="15"/>
        <v>028</v>
      </c>
      <c r="E105" s="21">
        <f t="shared" si="15"/>
        <v>2017</v>
      </c>
      <c r="F105" s="21" t="str">
        <f t="shared" si="15"/>
        <v>LISERVE</v>
      </c>
      <c r="G105" s="21" t="str">
        <f t="shared" si="15"/>
        <v>08.165.946/0001-10</v>
      </c>
      <c r="H105" s="21" t="s">
        <v>173</v>
      </c>
      <c r="I105" s="21" t="s">
        <v>158</v>
      </c>
      <c r="J105" s="21" t="s">
        <v>159</v>
      </c>
      <c r="K105" s="21" t="s">
        <v>160</v>
      </c>
      <c r="L105" s="21" t="s">
        <v>161</v>
      </c>
      <c r="M105" s="21">
        <v>3027.51</v>
      </c>
      <c r="N105" s="21">
        <v>9081.9500000000007</v>
      </c>
      <c r="O105" s="131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15"/>
        <v>Suape</v>
      </c>
      <c r="B106" s="21" t="str">
        <f t="shared" si="15"/>
        <v>Suape</v>
      </c>
      <c r="C106" s="21">
        <f t="shared" si="15"/>
        <v>0</v>
      </c>
      <c r="D106" s="21" t="str">
        <f t="shared" si="15"/>
        <v>028</v>
      </c>
      <c r="E106" s="21">
        <f t="shared" si="15"/>
        <v>2017</v>
      </c>
      <c r="F106" s="21" t="str">
        <f t="shared" si="15"/>
        <v>LISERVE</v>
      </c>
      <c r="G106" s="21" t="str">
        <f t="shared" si="15"/>
        <v>08.165.946/0001-10</v>
      </c>
      <c r="H106" s="21" t="s">
        <v>174</v>
      </c>
      <c r="I106" s="21" t="s">
        <v>158</v>
      </c>
      <c r="J106" s="21" t="s">
        <v>159</v>
      </c>
      <c r="K106" s="21" t="s">
        <v>160</v>
      </c>
      <c r="L106" s="21" t="s">
        <v>171</v>
      </c>
      <c r="M106" s="21">
        <v>3027.51</v>
      </c>
      <c r="N106" s="21">
        <v>9005.15</v>
      </c>
      <c r="O106" s="131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15"/>
        <v>Suape</v>
      </c>
      <c r="B107" s="21" t="str">
        <f t="shared" si="15"/>
        <v>Suape</v>
      </c>
      <c r="C107" s="21">
        <f t="shared" si="15"/>
        <v>0</v>
      </c>
      <c r="D107" s="21" t="str">
        <f t="shared" si="15"/>
        <v>028</v>
      </c>
      <c r="E107" s="21">
        <f t="shared" si="15"/>
        <v>2017</v>
      </c>
      <c r="F107" s="21" t="str">
        <f t="shared" si="15"/>
        <v>LISERVE</v>
      </c>
      <c r="G107" s="21" t="str">
        <f t="shared" si="15"/>
        <v>08.165.946/0001-10</v>
      </c>
      <c r="H107" s="21" t="s">
        <v>175</v>
      </c>
      <c r="I107" s="21" t="s">
        <v>158</v>
      </c>
      <c r="J107" s="21" t="s">
        <v>159</v>
      </c>
      <c r="K107" s="21" t="s">
        <v>160</v>
      </c>
      <c r="L107" s="21" t="s">
        <v>161</v>
      </c>
      <c r="M107" s="21">
        <v>3027.51</v>
      </c>
      <c r="N107" s="21">
        <v>9005.15</v>
      </c>
      <c r="O107" s="131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15"/>
        <v>Suape</v>
      </c>
      <c r="B108" s="21" t="str">
        <f t="shared" si="15"/>
        <v>Suape</v>
      </c>
      <c r="C108" s="21">
        <f t="shared" si="15"/>
        <v>0</v>
      </c>
      <c r="D108" s="21" t="str">
        <f t="shared" si="15"/>
        <v>028</v>
      </c>
      <c r="E108" s="21">
        <f t="shared" si="15"/>
        <v>2017</v>
      </c>
      <c r="F108" s="21" t="str">
        <f t="shared" si="15"/>
        <v>LISERVE</v>
      </c>
      <c r="G108" s="21" t="str">
        <f t="shared" si="15"/>
        <v>08.165.946/0001-10</v>
      </c>
      <c r="H108" s="21" t="s">
        <v>176</v>
      </c>
      <c r="I108" s="21" t="s">
        <v>158</v>
      </c>
      <c r="J108" s="21" t="s">
        <v>159</v>
      </c>
      <c r="K108" s="21" t="s">
        <v>160</v>
      </c>
      <c r="L108" s="21" t="s">
        <v>161</v>
      </c>
      <c r="M108" s="21">
        <v>3027.51</v>
      </c>
      <c r="N108" s="21">
        <v>9005.15</v>
      </c>
      <c r="O108" s="131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15"/>
        <v>Suape</v>
      </c>
      <c r="B109" s="21" t="str">
        <f t="shared" si="15"/>
        <v>Suape</v>
      </c>
      <c r="C109" s="21">
        <f t="shared" si="15"/>
        <v>0</v>
      </c>
      <c r="D109" s="21" t="str">
        <f t="shared" si="15"/>
        <v>028</v>
      </c>
      <c r="E109" s="21">
        <f t="shared" si="15"/>
        <v>2017</v>
      </c>
      <c r="F109" s="21" t="str">
        <f t="shared" si="15"/>
        <v>LISERVE</v>
      </c>
      <c r="G109" s="21" t="str">
        <f t="shared" si="15"/>
        <v>08.165.946/0001-10</v>
      </c>
      <c r="H109" s="21" t="s">
        <v>177</v>
      </c>
      <c r="I109" s="21" t="s">
        <v>158</v>
      </c>
      <c r="J109" s="21" t="s">
        <v>159</v>
      </c>
      <c r="K109" s="21" t="s">
        <v>160</v>
      </c>
      <c r="L109" s="21" t="s">
        <v>161</v>
      </c>
      <c r="M109" s="21">
        <v>3027.51</v>
      </c>
      <c r="N109" s="21">
        <v>9005.15</v>
      </c>
      <c r="O109" s="131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15"/>
        <v>Suape</v>
      </c>
      <c r="B110" s="21" t="str">
        <f t="shared" si="15"/>
        <v>Suape</v>
      </c>
      <c r="C110" s="21">
        <f t="shared" si="15"/>
        <v>0</v>
      </c>
      <c r="D110" s="21" t="str">
        <f t="shared" si="15"/>
        <v>028</v>
      </c>
      <c r="E110" s="21">
        <f t="shared" si="15"/>
        <v>2017</v>
      </c>
      <c r="F110" s="21" t="str">
        <f t="shared" si="15"/>
        <v>LISERVE</v>
      </c>
      <c r="G110" s="21" t="str">
        <f t="shared" si="15"/>
        <v>08.165.946/0001-10</v>
      </c>
      <c r="H110" s="21" t="s">
        <v>178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9006.15</v>
      </c>
      <c r="O110" s="131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ref="A111:G126" si="16">A110</f>
        <v>Suape</v>
      </c>
      <c r="B111" s="21" t="str">
        <f t="shared" si="16"/>
        <v>Suape</v>
      </c>
      <c r="C111" s="21">
        <f t="shared" si="16"/>
        <v>0</v>
      </c>
      <c r="D111" s="21" t="str">
        <f t="shared" si="16"/>
        <v>028</v>
      </c>
      <c r="E111" s="21">
        <f t="shared" si="16"/>
        <v>2017</v>
      </c>
      <c r="F111" s="21" t="str">
        <f t="shared" si="16"/>
        <v>LISERVE</v>
      </c>
      <c r="G111" s="21" t="str">
        <f t="shared" si="16"/>
        <v>08.165.946/0001-10</v>
      </c>
      <c r="H111" s="21" t="s">
        <v>179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9005.15</v>
      </c>
      <c r="O111" s="131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si="16"/>
        <v>Suape</v>
      </c>
      <c r="B112" s="21" t="str">
        <f t="shared" si="16"/>
        <v>Suape</v>
      </c>
      <c r="C112" s="21">
        <f t="shared" si="16"/>
        <v>0</v>
      </c>
      <c r="D112" s="21" t="str">
        <f t="shared" si="16"/>
        <v>028</v>
      </c>
      <c r="E112" s="21">
        <f t="shared" si="16"/>
        <v>2017</v>
      </c>
      <c r="F112" s="21" t="str">
        <f t="shared" si="16"/>
        <v>LISERVE</v>
      </c>
      <c r="G112" s="21" t="str">
        <f t="shared" si="16"/>
        <v>08.165.946/0001-10</v>
      </c>
      <c r="H112" s="21" t="s">
        <v>180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9005.15</v>
      </c>
      <c r="O112" s="131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si="16"/>
        <v>Suape</v>
      </c>
      <c r="B113" s="21" t="str">
        <f t="shared" si="16"/>
        <v>Suape</v>
      </c>
      <c r="C113" s="21">
        <f t="shared" si="16"/>
        <v>0</v>
      </c>
      <c r="D113" s="21" t="str">
        <f t="shared" si="16"/>
        <v>028</v>
      </c>
      <c r="E113" s="21">
        <f t="shared" si="16"/>
        <v>2017</v>
      </c>
      <c r="F113" s="21" t="str">
        <f t="shared" si="16"/>
        <v>LISERVE</v>
      </c>
      <c r="G113" s="21" t="str">
        <f t="shared" si="16"/>
        <v>08.165.946/0001-10</v>
      </c>
      <c r="H113" s="21" t="s">
        <v>181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9081.9500000000007</v>
      </c>
      <c r="O113" s="131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si="16"/>
        <v>Suape</v>
      </c>
      <c r="B114" s="21" t="str">
        <f t="shared" si="16"/>
        <v>Suape</v>
      </c>
      <c r="C114" s="21">
        <f t="shared" si="16"/>
        <v>0</v>
      </c>
      <c r="D114" s="21" t="str">
        <f t="shared" si="16"/>
        <v>028</v>
      </c>
      <c r="E114" s="21">
        <f t="shared" si="16"/>
        <v>2017</v>
      </c>
      <c r="F114" s="21" t="str">
        <f t="shared" si="16"/>
        <v>LISERVE</v>
      </c>
      <c r="G114" s="21" t="str">
        <f t="shared" si="16"/>
        <v>08.165.946/0001-10</v>
      </c>
      <c r="H114" s="21" t="s">
        <v>182</v>
      </c>
      <c r="I114" s="21" t="s">
        <v>158</v>
      </c>
      <c r="J114" s="21" t="s">
        <v>159</v>
      </c>
      <c r="K114" s="21" t="s">
        <v>160</v>
      </c>
      <c r="L114" s="21" t="s">
        <v>171</v>
      </c>
      <c r="M114" s="21">
        <v>3027.51</v>
      </c>
      <c r="N114" s="21">
        <v>9005.15</v>
      </c>
      <c r="O114" s="131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16"/>
        <v>Suape</v>
      </c>
      <c r="B115" s="21" t="str">
        <f t="shared" si="16"/>
        <v>Suape</v>
      </c>
      <c r="C115" s="21">
        <f t="shared" si="16"/>
        <v>0</v>
      </c>
      <c r="D115" s="21" t="str">
        <f t="shared" si="16"/>
        <v>028</v>
      </c>
      <c r="E115" s="21">
        <f t="shared" si="16"/>
        <v>2017</v>
      </c>
      <c r="F115" s="21" t="str">
        <f t="shared" si="16"/>
        <v>LISERVE</v>
      </c>
      <c r="G115" s="21" t="str">
        <f t="shared" si="16"/>
        <v>08.165.946/0001-10</v>
      </c>
      <c r="H115" s="21" t="s">
        <v>183</v>
      </c>
      <c r="I115" s="21" t="s">
        <v>158</v>
      </c>
      <c r="J115" s="21" t="s">
        <v>159</v>
      </c>
      <c r="K115" s="21" t="s">
        <v>160</v>
      </c>
      <c r="L115" s="21" t="s">
        <v>161</v>
      </c>
      <c r="M115" s="21">
        <v>3027.51</v>
      </c>
      <c r="N115" s="21">
        <v>9005.15</v>
      </c>
      <c r="O115" s="131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16"/>
        <v>Suape</v>
      </c>
      <c r="B116" s="21" t="str">
        <f t="shared" si="16"/>
        <v>Suape</v>
      </c>
      <c r="C116" s="21">
        <f t="shared" si="16"/>
        <v>0</v>
      </c>
      <c r="D116" s="21" t="str">
        <f t="shared" si="16"/>
        <v>028</v>
      </c>
      <c r="E116" s="21">
        <f t="shared" si="16"/>
        <v>2017</v>
      </c>
      <c r="F116" s="21" t="str">
        <f t="shared" si="16"/>
        <v>LISERVE</v>
      </c>
      <c r="G116" s="21" t="str">
        <f t="shared" si="16"/>
        <v>08.165.946/0001-10</v>
      </c>
      <c r="H116" s="21" t="s">
        <v>184</v>
      </c>
      <c r="I116" s="21" t="s">
        <v>158</v>
      </c>
      <c r="J116" s="21" t="s">
        <v>159</v>
      </c>
      <c r="K116" s="21" t="s">
        <v>160</v>
      </c>
      <c r="L116" s="21" t="s">
        <v>161</v>
      </c>
      <c r="M116" s="21">
        <v>3027.51</v>
      </c>
      <c r="N116" s="21">
        <v>9005.15</v>
      </c>
      <c r="O116" s="131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16"/>
        <v>Suape</v>
      </c>
      <c r="B117" s="21" t="str">
        <f t="shared" si="16"/>
        <v>Suape</v>
      </c>
      <c r="C117" s="21">
        <f t="shared" si="16"/>
        <v>0</v>
      </c>
      <c r="D117" s="21" t="str">
        <f t="shared" si="16"/>
        <v>028</v>
      </c>
      <c r="E117" s="21">
        <f t="shared" si="16"/>
        <v>2017</v>
      </c>
      <c r="F117" s="21" t="str">
        <f t="shared" si="16"/>
        <v>LISERVE</v>
      </c>
      <c r="G117" s="21" t="str">
        <f t="shared" si="16"/>
        <v>08.165.946/0001-10</v>
      </c>
      <c r="H117" s="21" t="s">
        <v>185</v>
      </c>
      <c r="I117" s="21" t="s">
        <v>158</v>
      </c>
      <c r="J117" s="21" t="s">
        <v>159</v>
      </c>
      <c r="K117" s="21" t="s">
        <v>160</v>
      </c>
      <c r="L117" s="21" t="s">
        <v>161</v>
      </c>
      <c r="M117" s="21">
        <v>3027.51</v>
      </c>
      <c r="N117" s="21">
        <v>9005.15</v>
      </c>
      <c r="O117" s="131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16"/>
        <v>Suape</v>
      </c>
      <c r="B118" s="21" t="str">
        <f t="shared" si="16"/>
        <v>Suape</v>
      </c>
      <c r="C118" s="21">
        <f t="shared" si="16"/>
        <v>0</v>
      </c>
      <c r="D118" s="21" t="str">
        <f t="shared" si="16"/>
        <v>028</v>
      </c>
      <c r="E118" s="21">
        <f t="shared" si="16"/>
        <v>2017</v>
      </c>
      <c r="F118" s="21" t="str">
        <f t="shared" si="16"/>
        <v>LISERVE</v>
      </c>
      <c r="G118" s="21" t="str">
        <f t="shared" si="16"/>
        <v>08.165.946/0001-10</v>
      </c>
      <c r="H118" s="21" t="s">
        <v>186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9005.15</v>
      </c>
      <c r="O118" s="131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16"/>
        <v>Suape</v>
      </c>
      <c r="B119" s="21" t="str">
        <f t="shared" si="16"/>
        <v>Suape</v>
      </c>
      <c r="C119" s="21">
        <f t="shared" si="16"/>
        <v>0</v>
      </c>
      <c r="D119" s="21" t="str">
        <f t="shared" si="16"/>
        <v>028</v>
      </c>
      <c r="E119" s="21">
        <f t="shared" si="16"/>
        <v>2017</v>
      </c>
      <c r="F119" s="21" t="str">
        <f t="shared" si="16"/>
        <v>LISERVE</v>
      </c>
      <c r="G119" s="21" t="str">
        <f t="shared" si="16"/>
        <v>08.165.946/0001-10</v>
      </c>
      <c r="H119" s="21" t="s">
        <v>187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9005.15</v>
      </c>
      <c r="O119" s="131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16"/>
        <v>Suape</v>
      </c>
      <c r="B120" s="21" t="str">
        <f t="shared" si="16"/>
        <v>Suape</v>
      </c>
      <c r="C120" s="21">
        <f t="shared" si="16"/>
        <v>0</v>
      </c>
      <c r="D120" s="21" t="str">
        <f t="shared" si="16"/>
        <v>028</v>
      </c>
      <c r="E120" s="21">
        <f t="shared" si="16"/>
        <v>2017</v>
      </c>
      <c r="F120" s="21" t="str">
        <f t="shared" si="16"/>
        <v>LISERVE</v>
      </c>
      <c r="G120" s="21" t="str">
        <f t="shared" si="16"/>
        <v>08.165.946/0001-10</v>
      </c>
      <c r="H120" s="21" t="s">
        <v>188</v>
      </c>
      <c r="I120" s="21" t="s">
        <v>158</v>
      </c>
      <c r="J120" s="21" t="s">
        <v>159</v>
      </c>
      <c r="K120" s="21" t="s">
        <v>189</v>
      </c>
      <c r="L120" s="21" t="s">
        <v>161</v>
      </c>
      <c r="M120" s="21">
        <v>3027.51</v>
      </c>
      <c r="N120" s="21">
        <v>9005.15</v>
      </c>
      <c r="O120" s="131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16"/>
        <v>Suape</v>
      </c>
      <c r="B121" s="21" t="str">
        <f t="shared" si="16"/>
        <v>Suape</v>
      </c>
      <c r="C121" s="21">
        <f t="shared" si="16"/>
        <v>0</v>
      </c>
      <c r="D121" s="21" t="str">
        <f t="shared" si="16"/>
        <v>028</v>
      </c>
      <c r="E121" s="21">
        <f t="shared" si="16"/>
        <v>2017</v>
      </c>
      <c r="F121" s="21" t="str">
        <f t="shared" si="16"/>
        <v>LISERVE</v>
      </c>
      <c r="G121" s="21" t="str">
        <f t="shared" si="16"/>
        <v>08.165.946/0001-10</v>
      </c>
      <c r="H121" s="21" t="s">
        <v>190</v>
      </c>
      <c r="I121" s="21" t="s">
        <v>158</v>
      </c>
      <c r="J121" s="21" t="s">
        <v>159</v>
      </c>
      <c r="K121" s="21" t="s">
        <v>160</v>
      </c>
      <c r="L121" s="21" t="s">
        <v>171</v>
      </c>
      <c r="M121" s="21">
        <v>3027.51</v>
      </c>
      <c r="N121" s="21">
        <v>9005.15</v>
      </c>
      <c r="O121" s="131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16"/>
        <v>Suape</v>
      </c>
      <c r="B122" s="21" t="str">
        <f t="shared" si="16"/>
        <v>Suape</v>
      </c>
      <c r="C122" s="21">
        <f t="shared" si="16"/>
        <v>0</v>
      </c>
      <c r="D122" s="21" t="str">
        <f t="shared" si="16"/>
        <v>028</v>
      </c>
      <c r="E122" s="21">
        <f t="shared" si="16"/>
        <v>2017</v>
      </c>
      <c r="F122" s="21" t="str">
        <f t="shared" si="16"/>
        <v>LISERVE</v>
      </c>
      <c r="G122" s="21" t="str">
        <f t="shared" si="16"/>
        <v>08.165.946/0001-10</v>
      </c>
      <c r="H122" s="21" t="s">
        <v>191</v>
      </c>
      <c r="I122" s="21" t="s">
        <v>158</v>
      </c>
      <c r="J122" s="21" t="s">
        <v>159</v>
      </c>
      <c r="K122" s="21" t="s">
        <v>160</v>
      </c>
      <c r="L122" s="21" t="s">
        <v>161</v>
      </c>
      <c r="M122" s="21">
        <v>3027.51</v>
      </c>
      <c r="N122" s="21">
        <v>9005.15</v>
      </c>
      <c r="O122" s="131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16"/>
        <v>Suape</v>
      </c>
      <c r="B123" s="21" t="str">
        <f t="shared" si="16"/>
        <v>Suape</v>
      </c>
      <c r="C123" s="21">
        <f t="shared" si="16"/>
        <v>0</v>
      </c>
      <c r="D123" s="21" t="str">
        <f t="shared" si="16"/>
        <v>028</v>
      </c>
      <c r="E123" s="21">
        <f t="shared" si="16"/>
        <v>2017</v>
      </c>
      <c r="F123" s="21" t="str">
        <f t="shared" si="16"/>
        <v>LISERVE</v>
      </c>
      <c r="G123" s="21" t="str">
        <f t="shared" si="16"/>
        <v>08.165.946/0001-10</v>
      </c>
      <c r="H123" s="21" t="s">
        <v>192</v>
      </c>
      <c r="I123" s="21" t="s">
        <v>158</v>
      </c>
      <c r="J123" s="21" t="s">
        <v>159</v>
      </c>
      <c r="K123" s="21" t="s">
        <v>160</v>
      </c>
      <c r="L123" s="21" t="s">
        <v>161</v>
      </c>
      <c r="M123" s="21">
        <v>3027.51</v>
      </c>
      <c r="N123" s="21">
        <v>9005.15</v>
      </c>
      <c r="O123" s="131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16"/>
        <v>Suape</v>
      </c>
      <c r="B124" s="21" t="str">
        <f t="shared" si="16"/>
        <v>Suape</v>
      </c>
      <c r="C124" s="21">
        <f t="shared" si="16"/>
        <v>0</v>
      </c>
      <c r="D124" s="21" t="str">
        <f t="shared" si="16"/>
        <v>028</v>
      </c>
      <c r="E124" s="21">
        <f t="shared" si="16"/>
        <v>2017</v>
      </c>
      <c r="F124" s="21" t="str">
        <f t="shared" si="16"/>
        <v>LISERVE</v>
      </c>
      <c r="G124" s="21" t="str">
        <f t="shared" si="16"/>
        <v>08.165.946/0001-10</v>
      </c>
      <c r="H124" s="21" t="s">
        <v>193</v>
      </c>
      <c r="I124" s="21" t="s">
        <v>158</v>
      </c>
      <c r="J124" s="21" t="s">
        <v>159</v>
      </c>
      <c r="K124" s="21" t="s">
        <v>160</v>
      </c>
      <c r="L124" s="21" t="s">
        <v>161</v>
      </c>
      <c r="M124" s="21">
        <v>3027.51</v>
      </c>
      <c r="N124" s="21">
        <v>9005.15</v>
      </c>
      <c r="O124" s="131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16"/>
        <v>Suape</v>
      </c>
      <c r="B125" s="21" t="str">
        <f t="shared" si="16"/>
        <v>Suape</v>
      </c>
      <c r="C125" s="21">
        <f t="shared" si="16"/>
        <v>0</v>
      </c>
      <c r="D125" s="21" t="str">
        <f t="shared" si="16"/>
        <v>028</v>
      </c>
      <c r="E125" s="21">
        <f t="shared" si="16"/>
        <v>2017</v>
      </c>
      <c r="F125" s="21" t="str">
        <f t="shared" si="16"/>
        <v>LISERVE</v>
      </c>
      <c r="G125" s="21" t="str">
        <f t="shared" si="16"/>
        <v>08.165.946/0001-10</v>
      </c>
      <c r="H125" s="21" t="s">
        <v>194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31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16"/>
        <v>Suape</v>
      </c>
      <c r="B126" s="21" t="str">
        <f t="shared" si="16"/>
        <v>Suape</v>
      </c>
      <c r="C126" s="21">
        <f t="shared" si="16"/>
        <v>0</v>
      </c>
      <c r="D126" s="21" t="str">
        <f t="shared" si="16"/>
        <v>028</v>
      </c>
      <c r="E126" s="21">
        <f t="shared" si="16"/>
        <v>2017</v>
      </c>
      <c r="F126" s="21" t="str">
        <f t="shared" si="16"/>
        <v>LISERVE</v>
      </c>
      <c r="G126" s="21" t="str">
        <f t="shared" si="16"/>
        <v>08.165.946/0001-10</v>
      </c>
      <c r="H126" s="21" t="s">
        <v>195</v>
      </c>
      <c r="I126" s="21" t="s">
        <v>158</v>
      </c>
      <c r="J126" s="21" t="s">
        <v>196</v>
      </c>
      <c r="K126" s="21" t="s">
        <v>160</v>
      </c>
      <c r="L126" s="21" t="s">
        <v>161</v>
      </c>
      <c r="M126" s="21">
        <v>3942.25</v>
      </c>
      <c r="N126" s="21">
        <v>16452.55</v>
      </c>
      <c r="O126" s="132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ref="A127:G127" si="17">A126</f>
        <v>Suape</v>
      </c>
      <c r="B127" s="21" t="str">
        <f t="shared" si="17"/>
        <v>Suape</v>
      </c>
      <c r="C127" s="21">
        <f t="shared" si="17"/>
        <v>0</v>
      </c>
      <c r="D127" s="21" t="str">
        <f t="shared" si="17"/>
        <v>028</v>
      </c>
      <c r="E127" s="21">
        <f t="shared" si="17"/>
        <v>2017</v>
      </c>
      <c r="F127" s="21" t="str">
        <f t="shared" si="17"/>
        <v>LISERVE</v>
      </c>
      <c r="G127" s="21" t="str">
        <f t="shared" si="17"/>
        <v>08.165.946/0001-10</v>
      </c>
      <c r="H127" s="21" t="s">
        <v>197</v>
      </c>
      <c r="I127" s="21" t="s">
        <v>158</v>
      </c>
      <c r="J127" s="21" t="s">
        <v>196</v>
      </c>
      <c r="K127" s="21" t="s">
        <v>160</v>
      </c>
      <c r="L127" s="21" t="s">
        <v>161</v>
      </c>
      <c r="M127" s="21">
        <v>3942.25</v>
      </c>
      <c r="N127" s="21">
        <v>16452.55</v>
      </c>
      <c r="O127" s="133"/>
      <c r="P127" s="2"/>
      <c r="Q127" s="2"/>
      <c r="R127" s="2"/>
      <c r="S127" s="2"/>
      <c r="T127" s="2"/>
      <c r="U127" s="2"/>
      <c r="V127" s="2"/>
      <c r="W127" s="2"/>
    </row>
    <row r="128" spans="1:23" ht="30">
      <c r="A128" s="7" t="s">
        <v>18</v>
      </c>
      <c r="B128" s="7" t="s">
        <v>18</v>
      </c>
      <c r="C128" s="7" t="s">
        <v>198</v>
      </c>
      <c r="D128" s="7" t="s">
        <v>199</v>
      </c>
      <c r="E128" s="7">
        <v>2021</v>
      </c>
      <c r="F128" s="7" t="s">
        <v>200</v>
      </c>
      <c r="G128" s="7" t="s">
        <v>201</v>
      </c>
      <c r="H128" s="7" t="s">
        <v>202</v>
      </c>
      <c r="I128" s="7" t="s">
        <v>203</v>
      </c>
      <c r="J128" s="7" t="s">
        <v>25</v>
      </c>
      <c r="K128" s="7" t="s">
        <v>204</v>
      </c>
      <c r="L128" s="7" t="s">
        <v>27</v>
      </c>
      <c r="M128" s="7">
        <v>1236.43</v>
      </c>
      <c r="N128" s="7">
        <v>2975.94</v>
      </c>
      <c r="O128" s="130"/>
      <c r="P128" s="2"/>
      <c r="Q128" s="2"/>
      <c r="R128" s="2"/>
      <c r="S128" s="2"/>
      <c r="T128" s="2"/>
      <c r="U128" s="2"/>
      <c r="V128" s="2"/>
      <c r="W128" s="2"/>
    </row>
    <row r="129" spans="1:23" ht="30">
      <c r="A129" s="7" t="str">
        <f t="shared" ref="A129:G129" si="18">A128</f>
        <v>Suape</v>
      </c>
      <c r="B129" s="7" t="str">
        <f t="shared" si="18"/>
        <v>Suape</v>
      </c>
      <c r="C129" s="7" t="str">
        <f t="shared" si="18"/>
        <v>Auxiliares de Apoio à serviço de Campo</v>
      </c>
      <c r="D129" s="7" t="str">
        <f t="shared" si="18"/>
        <v>048</v>
      </c>
      <c r="E129" s="7">
        <f t="shared" si="18"/>
        <v>2021</v>
      </c>
      <c r="F129" s="7" t="str">
        <f t="shared" si="18"/>
        <v>ATIVA SERVIÇOS DE APOIO ADMINISTRATIVO EIRELI</v>
      </c>
      <c r="G129" s="7" t="str">
        <f t="shared" si="18"/>
        <v>22.778.636/0001-00</v>
      </c>
      <c r="H129" s="7" t="s">
        <v>205</v>
      </c>
      <c r="I129" s="7" t="str">
        <f>I128</f>
        <v>SUAPE/DFP</v>
      </c>
      <c r="J129" s="7" t="s">
        <v>25</v>
      </c>
      <c r="K129" s="7" t="s">
        <v>204</v>
      </c>
      <c r="L129" s="7" t="s">
        <v>27</v>
      </c>
      <c r="M129" s="7">
        <v>1236.43</v>
      </c>
      <c r="N129" s="7">
        <v>2975.94</v>
      </c>
      <c r="O129" s="130"/>
      <c r="P129" s="2"/>
      <c r="Q129" s="2"/>
      <c r="R129" s="2"/>
      <c r="S129" s="2"/>
      <c r="T129" s="2"/>
      <c r="U129" s="2"/>
      <c r="V129" s="2"/>
      <c r="W129" s="2"/>
    </row>
    <row r="130" spans="1:23" ht="30">
      <c r="A130" s="7" t="str">
        <f t="shared" ref="A130:G131" si="19">A128</f>
        <v>Suape</v>
      </c>
      <c r="B130" s="7" t="str">
        <f t="shared" si="19"/>
        <v>Suape</v>
      </c>
      <c r="C130" s="7" t="str">
        <f t="shared" si="19"/>
        <v>Auxiliares de Apoio à serviço de Campo</v>
      </c>
      <c r="D130" s="7" t="str">
        <f t="shared" si="19"/>
        <v>048</v>
      </c>
      <c r="E130" s="7">
        <f t="shared" si="19"/>
        <v>2021</v>
      </c>
      <c r="F130" s="7" t="str">
        <f t="shared" si="19"/>
        <v>ATIVA SERVIÇOS DE APOIO ADMINISTRATIVO EIRELI</v>
      </c>
      <c r="G130" s="7" t="str">
        <f t="shared" si="19"/>
        <v>22.778.636/0001-00</v>
      </c>
      <c r="H130" s="7" t="s">
        <v>206</v>
      </c>
      <c r="I130" s="7" t="str">
        <f>I128</f>
        <v>SUAPE/DFP</v>
      </c>
      <c r="J130" s="7" t="s">
        <v>25</v>
      </c>
      <c r="K130" s="7" t="s">
        <v>204</v>
      </c>
      <c r="L130" s="7" t="s">
        <v>27</v>
      </c>
      <c r="M130" s="7">
        <v>1236.43</v>
      </c>
      <c r="N130" s="7">
        <v>2975.94</v>
      </c>
      <c r="O130" s="130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tr">
        <f t="shared" si="19"/>
        <v>Suape</v>
      </c>
      <c r="B131" s="7" t="str">
        <f t="shared" si="19"/>
        <v>Suape</v>
      </c>
      <c r="C131" s="7" t="str">
        <f t="shared" si="19"/>
        <v>Auxiliares de Apoio à serviço de Campo</v>
      </c>
      <c r="D131" s="7" t="str">
        <f t="shared" si="19"/>
        <v>048</v>
      </c>
      <c r="E131" s="7">
        <f t="shared" si="19"/>
        <v>2021</v>
      </c>
      <c r="F131" s="7" t="str">
        <f t="shared" si="19"/>
        <v>ATIVA SERVIÇOS DE APOIO ADMINISTRATIVO EIRELI</v>
      </c>
      <c r="G131" s="7" t="str">
        <f t="shared" si="19"/>
        <v>22.778.636/0001-00</v>
      </c>
      <c r="H131" s="7" t="s">
        <v>207</v>
      </c>
      <c r="I131" s="7" t="str">
        <f>I129</f>
        <v>SUAPE/DFP</v>
      </c>
      <c r="J131" s="7" t="s">
        <v>25</v>
      </c>
      <c r="K131" s="7" t="s">
        <v>204</v>
      </c>
      <c r="L131" s="7" t="s">
        <v>27</v>
      </c>
      <c r="M131" s="7">
        <v>1236.43</v>
      </c>
      <c r="N131" s="7">
        <v>2975.94</v>
      </c>
      <c r="O131" s="130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21" t="s">
        <v>18</v>
      </c>
      <c r="B132" s="21" t="s">
        <v>18</v>
      </c>
      <c r="C132" s="21" t="s">
        <v>208</v>
      </c>
      <c r="D132" s="21" t="s">
        <v>209</v>
      </c>
      <c r="E132" s="21">
        <v>2018</v>
      </c>
      <c r="F132" s="21" t="s">
        <v>210</v>
      </c>
      <c r="G132" s="21" t="s">
        <v>211</v>
      </c>
      <c r="H132" s="21" t="s">
        <v>212</v>
      </c>
      <c r="I132" s="21" t="s">
        <v>692</v>
      </c>
      <c r="J132" s="21" t="s">
        <v>216</v>
      </c>
      <c r="K132" s="21" t="s">
        <v>26</v>
      </c>
      <c r="L132" s="21" t="s">
        <v>217</v>
      </c>
      <c r="M132" s="21">
        <v>2337.65</v>
      </c>
      <c r="N132" s="21">
        <v>4807.1808455555556</v>
      </c>
      <c r="O132" s="152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21" t="str">
        <f t="shared" ref="A133:G144" si="20">A132</f>
        <v>Suape</v>
      </c>
      <c r="B133" s="21" t="str">
        <f t="shared" si="20"/>
        <v>Suape</v>
      </c>
      <c r="C133" s="21" t="str">
        <f t="shared" si="20"/>
        <v>Operação e manutenção de Centro de Prontidão Ambiental</v>
      </c>
      <c r="D133" s="21" t="str">
        <f t="shared" si="20"/>
        <v>023</v>
      </c>
      <c r="E133" s="21">
        <f t="shared" si="20"/>
        <v>2018</v>
      </c>
      <c r="F133" s="21" t="str">
        <f t="shared" si="20"/>
        <v>BRASBUNKER PARTICIPAÇÕES S/A</v>
      </c>
      <c r="G133" s="21" t="str">
        <f t="shared" si="20"/>
        <v>04.931.019/0001-02</v>
      </c>
      <c r="H133" s="21" t="s">
        <v>215</v>
      </c>
      <c r="I133" s="21" t="s">
        <v>692</v>
      </c>
      <c r="J133" s="21" t="s">
        <v>697</v>
      </c>
      <c r="K133" s="21" t="s">
        <v>26</v>
      </c>
      <c r="L133" s="21" t="s">
        <v>27</v>
      </c>
      <c r="M133" s="21">
        <v>9645.4500000000007</v>
      </c>
      <c r="N133" s="21">
        <v>17342.327036666669</v>
      </c>
      <c r="O133" s="152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21" t="str">
        <f t="shared" si="20"/>
        <v>Suape</v>
      </c>
      <c r="B134" s="21" t="str">
        <f t="shared" si="20"/>
        <v>Suape</v>
      </c>
      <c r="C134" s="21" t="str">
        <f t="shared" si="20"/>
        <v>Operação e manutenção de Centro de Prontidão Ambiental</v>
      </c>
      <c r="D134" s="21" t="str">
        <f t="shared" si="20"/>
        <v>023</v>
      </c>
      <c r="E134" s="21">
        <f t="shared" si="20"/>
        <v>2018</v>
      </c>
      <c r="F134" s="21" t="str">
        <f t="shared" si="20"/>
        <v>BRASBUNKER PARTICIPAÇÕES S/A</v>
      </c>
      <c r="G134" s="21" t="str">
        <f t="shared" si="20"/>
        <v>04.931.019/0001-02</v>
      </c>
      <c r="H134" s="21" t="s">
        <v>218</v>
      </c>
      <c r="I134" s="21" t="s">
        <v>692</v>
      </c>
      <c r="J134" s="21" t="s">
        <v>216</v>
      </c>
      <c r="K134" s="21" t="s">
        <v>26</v>
      </c>
      <c r="L134" s="21" t="s">
        <v>217</v>
      </c>
      <c r="M134" s="21">
        <v>2385.92</v>
      </c>
      <c r="N134" s="21">
        <v>4875.6690008888891</v>
      </c>
      <c r="O134" s="152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tr">
        <f t="shared" si="20"/>
        <v>Suape</v>
      </c>
      <c r="B135" s="21" t="str">
        <f t="shared" si="20"/>
        <v>Suape</v>
      </c>
      <c r="C135" s="21" t="str">
        <f t="shared" si="20"/>
        <v>Operação e manutenção de Centro de Prontidão Ambiental</v>
      </c>
      <c r="D135" s="21" t="str">
        <f t="shared" si="20"/>
        <v>023</v>
      </c>
      <c r="E135" s="21">
        <f t="shared" si="20"/>
        <v>2018</v>
      </c>
      <c r="F135" s="21" t="str">
        <f t="shared" si="20"/>
        <v>BRASBUNKER PARTICIPAÇÕES S/A</v>
      </c>
      <c r="G135" s="21" t="str">
        <f t="shared" si="20"/>
        <v>04.931.019/0001-02</v>
      </c>
      <c r="H135" s="21" t="s">
        <v>220</v>
      </c>
      <c r="I135" s="21" t="s">
        <v>692</v>
      </c>
      <c r="J135" s="21" t="s">
        <v>233</v>
      </c>
      <c r="K135" s="21" t="s">
        <v>26</v>
      </c>
      <c r="L135" s="21" t="s">
        <v>27</v>
      </c>
      <c r="M135" s="21">
        <v>2162.9899999999998</v>
      </c>
      <c r="N135" s="21">
        <v>4534.1795028888882</v>
      </c>
      <c r="O135" s="152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si="20"/>
        <v>Suape</v>
      </c>
      <c r="B136" s="21" t="str">
        <f t="shared" si="20"/>
        <v>Suape</v>
      </c>
      <c r="C136" s="21" t="str">
        <f t="shared" si="20"/>
        <v>Operação e manutenção de Centro de Prontidão Ambiental</v>
      </c>
      <c r="D136" s="21" t="str">
        <f t="shared" si="20"/>
        <v>023</v>
      </c>
      <c r="E136" s="21">
        <f t="shared" si="20"/>
        <v>2018</v>
      </c>
      <c r="F136" s="21" t="str">
        <f t="shared" si="20"/>
        <v>BRASBUNKER PARTICIPAÇÕES S/A</v>
      </c>
      <c r="G136" s="21" t="str">
        <f t="shared" si="20"/>
        <v>04.931.019/0001-02</v>
      </c>
      <c r="H136" s="21" t="s">
        <v>221</v>
      </c>
      <c r="I136" s="21" t="s">
        <v>692</v>
      </c>
      <c r="J136" s="21" t="s">
        <v>216</v>
      </c>
      <c r="K136" s="21" t="s">
        <v>26</v>
      </c>
      <c r="L136" s="21" t="s">
        <v>217</v>
      </c>
      <c r="M136" s="21">
        <v>2180.31</v>
      </c>
      <c r="N136" s="21">
        <v>4561.251432666666</v>
      </c>
      <c r="O136" s="152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20"/>
        <v>Suape</v>
      </c>
      <c r="B137" s="21" t="str">
        <f t="shared" si="20"/>
        <v>Suape</v>
      </c>
      <c r="C137" s="21" t="str">
        <f t="shared" si="20"/>
        <v>Operação e manutenção de Centro de Prontidão Ambiental</v>
      </c>
      <c r="D137" s="21" t="str">
        <f t="shared" si="20"/>
        <v>023</v>
      </c>
      <c r="E137" s="21">
        <f t="shared" si="20"/>
        <v>2018</v>
      </c>
      <c r="F137" s="21" t="str">
        <f t="shared" si="20"/>
        <v>BRASBUNKER PARTICIPAÇÕES S/A</v>
      </c>
      <c r="G137" s="21" t="str">
        <f t="shared" si="20"/>
        <v>04.931.019/0001-02</v>
      </c>
      <c r="H137" s="21" t="s">
        <v>222</v>
      </c>
      <c r="I137" s="21" t="s">
        <v>692</v>
      </c>
      <c r="J137" s="21" t="s">
        <v>698</v>
      </c>
      <c r="K137" s="21" t="s">
        <v>26</v>
      </c>
      <c r="L137" s="21" t="s">
        <v>217</v>
      </c>
      <c r="M137" s="21">
        <v>2409.17</v>
      </c>
      <c r="N137" s="21">
        <v>5186.9997842222219</v>
      </c>
      <c r="O137" s="152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20"/>
        <v>Suape</v>
      </c>
      <c r="B138" s="21" t="str">
        <f t="shared" si="20"/>
        <v>Suape</v>
      </c>
      <c r="C138" s="21" t="str">
        <f t="shared" si="20"/>
        <v>Operação e manutenção de Centro de Prontidão Ambiental</v>
      </c>
      <c r="D138" s="21" t="str">
        <f t="shared" si="20"/>
        <v>023</v>
      </c>
      <c r="E138" s="21">
        <f t="shared" si="20"/>
        <v>2018</v>
      </c>
      <c r="F138" s="21" t="str">
        <f t="shared" si="20"/>
        <v>BRASBUNKER PARTICIPAÇÕES S/A</v>
      </c>
      <c r="G138" s="21" t="str">
        <f t="shared" si="20"/>
        <v>04.931.019/0001-02</v>
      </c>
      <c r="H138" s="21" t="s">
        <v>223</v>
      </c>
      <c r="I138" s="21" t="s">
        <v>692</v>
      </c>
      <c r="J138" s="21" t="s">
        <v>216</v>
      </c>
      <c r="K138" s="21" t="s">
        <v>26</v>
      </c>
      <c r="L138" s="21" t="s">
        <v>217</v>
      </c>
      <c r="M138" s="21">
        <v>2180.31</v>
      </c>
      <c r="N138" s="21">
        <v>4561.251432666666</v>
      </c>
      <c r="O138" s="152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20"/>
        <v>Suape</v>
      </c>
      <c r="B139" s="21" t="str">
        <f t="shared" si="20"/>
        <v>Suape</v>
      </c>
      <c r="C139" s="21" t="str">
        <f t="shared" si="20"/>
        <v>Operação e manutenção de Centro de Prontidão Ambiental</v>
      </c>
      <c r="D139" s="21" t="str">
        <f t="shared" si="20"/>
        <v>023</v>
      </c>
      <c r="E139" s="21">
        <f t="shared" si="20"/>
        <v>2018</v>
      </c>
      <c r="F139" s="21" t="str">
        <f t="shared" si="20"/>
        <v>BRASBUNKER PARTICIPAÇÕES S/A</v>
      </c>
      <c r="G139" s="21" t="str">
        <f t="shared" si="20"/>
        <v>04.931.019/0001-02</v>
      </c>
      <c r="H139" s="21" t="s">
        <v>224</v>
      </c>
      <c r="I139" s="21" t="s">
        <v>692</v>
      </c>
      <c r="J139" s="21" t="s">
        <v>216</v>
      </c>
      <c r="K139" s="21" t="s">
        <v>26</v>
      </c>
      <c r="L139" s="21" t="s">
        <v>217</v>
      </c>
      <c r="M139" s="21">
        <v>2180.31</v>
      </c>
      <c r="N139" s="21">
        <v>4561.251432666666</v>
      </c>
      <c r="O139" s="152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20"/>
        <v>Suape</v>
      </c>
      <c r="B140" s="21" t="str">
        <f t="shared" si="20"/>
        <v>Suape</v>
      </c>
      <c r="C140" s="21" t="str">
        <f t="shared" si="20"/>
        <v>Operação e manutenção de Centro de Prontidão Ambiental</v>
      </c>
      <c r="D140" s="21" t="str">
        <f t="shared" si="20"/>
        <v>023</v>
      </c>
      <c r="E140" s="21">
        <f t="shared" si="20"/>
        <v>2018</v>
      </c>
      <c r="F140" s="21" t="str">
        <f t="shared" si="20"/>
        <v>BRASBUNKER PARTICIPAÇÕES S/A</v>
      </c>
      <c r="G140" s="21" t="str">
        <f t="shared" si="20"/>
        <v>04.931.019/0001-02</v>
      </c>
      <c r="H140" s="21" t="s">
        <v>225</v>
      </c>
      <c r="I140" s="21" t="s">
        <v>692</v>
      </c>
      <c r="J140" s="21" t="s">
        <v>216</v>
      </c>
      <c r="K140" s="21" t="s">
        <v>26</v>
      </c>
      <c r="L140" s="21" t="s">
        <v>217</v>
      </c>
      <c r="M140" s="21">
        <v>2180.31</v>
      </c>
      <c r="N140" s="21">
        <v>4561.251432666666</v>
      </c>
      <c r="O140" s="152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20"/>
        <v>Suape</v>
      </c>
      <c r="B141" s="21" t="str">
        <f t="shared" si="20"/>
        <v>Suape</v>
      </c>
      <c r="C141" s="21" t="str">
        <f t="shared" si="20"/>
        <v>Operação e manutenção de Centro de Prontidão Ambiental</v>
      </c>
      <c r="D141" s="21" t="str">
        <f t="shared" si="20"/>
        <v>023</v>
      </c>
      <c r="E141" s="21">
        <f t="shared" si="20"/>
        <v>2018</v>
      </c>
      <c r="F141" s="21" t="str">
        <f t="shared" si="20"/>
        <v>BRASBUNKER PARTICIPAÇÕES S/A</v>
      </c>
      <c r="G141" s="21" t="str">
        <f t="shared" si="20"/>
        <v>04.931.019/0001-02</v>
      </c>
      <c r="H141" s="21" t="s">
        <v>226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2180.31</v>
      </c>
      <c r="N141" s="21">
        <v>4561.251432666666</v>
      </c>
      <c r="O141" s="152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20"/>
        <v>Suape</v>
      </c>
      <c r="B142" s="21" t="str">
        <f t="shared" si="20"/>
        <v>Suape</v>
      </c>
      <c r="C142" s="21" t="str">
        <f t="shared" si="20"/>
        <v>Operação e manutenção de Centro de Prontidão Ambiental</v>
      </c>
      <c r="D142" s="21" t="str">
        <f t="shared" si="20"/>
        <v>023</v>
      </c>
      <c r="E142" s="21">
        <f t="shared" si="20"/>
        <v>2018</v>
      </c>
      <c r="F142" s="21" t="str">
        <f t="shared" si="20"/>
        <v>BRASBUNKER PARTICIPAÇÕES S/A</v>
      </c>
      <c r="G142" s="21" t="str">
        <f t="shared" si="20"/>
        <v>04.931.019/0001-02</v>
      </c>
      <c r="H142" s="21" t="s">
        <v>227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2180.31</v>
      </c>
      <c r="N142" s="21">
        <v>4561.251432666666</v>
      </c>
      <c r="O142" s="152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20"/>
        <v>Suape</v>
      </c>
      <c r="B143" s="21" t="str">
        <f t="shared" si="20"/>
        <v>Suape</v>
      </c>
      <c r="C143" s="21" t="str">
        <f t="shared" si="20"/>
        <v>Operação e manutenção de Centro de Prontidão Ambiental</v>
      </c>
      <c r="D143" s="21" t="str">
        <f t="shared" si="20"/>
        <v>023</v>
      </c>
      <c r="E143" s="21">
        <f t="shared" si="20"/>
        <v>2018</v>
      </c>
      <c r="F143" s="21" t="str">
        <f t="shared" si="20"/>
        <v>BRASBUNKER PARTICIPAÇÕES S/A</v>
      </c>
      <c r="G143" s="21" t="str">
        <f t="shared" si="20"/>
        <v>04.931.019/0001-02</v>
      </c>
      <c r="H143" s="21" t="s">
        <v>228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2180.31</v>
      </c>
      <c r="N143" s="21">
        <v>4561.251432666666</v>
      </c>
      <c r="O143" s="152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/>
      <c r="B144" s="21" t="str">
        <f t="shared" si="20"/>
        <v>Suape</v>
      </c>
      <c r="C144" s="21" t="str">
        <f t="shared" si="20"/>
        <v>Operação e manutenção de Centro de Prontidão Ambiental</v>
      </c>
      <c r="D144" s="21" t="str">
        <f t="shared" si="20"/>
        <v>023</v>
      </c>
      <c r="E144" s="21">
        <f t="shared" si="20"/>
        <v>2018</v>
      </c>
      <c r="F144" s="21" t="str">
        <f t="shared" si="20"/>
        <v>BRASBUNKER PARTICIPAÇÕES S/A</v>
      </c>
      <c r="G144" s="21" t="str">
        <f t="shared" si="20"/>
        <v>04.931.019/0001-02</v>
      </c>
      <c r="H144" s="21" t="s">
        <v>229</v>
      </c>
      <c r="I144" s="21" t="s">
        <v>692</v>
      </c>
      <c r="J144" s="21" t="s">
        <v>698</v>
      </c>
      <c r="K144" s="21" t="s">
        <v>26</v>
      </c>
      <c r="L144" s="21" t="s">
        <v>217</v>
      </c>
      <c r="M144" s="21">
        <v>2409.17</v>
      </c>
      <c r="N144" s="21">
        <v>5518.6097842222225</v>
      </c>
      <c r="O144" s="152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 t="str">
        <f t="shared" ref="A145:G145" si="21">A143</f>
        <v>Suape</v>
      </c>
      <c r="B145" s="21" t="str">
        <f t="shared" si="21"/>
        <v>Suape</v>
      </c>
      <c r="C145" s="21" t="str">
        <f t="shared" si="21"/>
        <v>Operação e manutenção de Centro de Prontidão Ambiental</v>
      </c>
      <c r="D145" s="21" t="str">
        <f t="shared" si="21"/>
        <v>023</v>
      </c>
      <c r="E145" s="21">
        <f t="shared" si="21"/>
        <v>2018</v>
      </c>
      <c r="F145" s="21" t="str">
        <f t="shared" si="21"/>
        <v>BRASBUNKER PARTICIPAÇÕES S/A</v>
      </c>
      <c r="G145" s="21" t="str">
        <f t="shared" si="21"/>
        <v>04.931.019/0001-02</v>
      </c>
      <c r="H145" s="21" t="s">
        <v>230</v>
      </c>
      <c r="I145" s="21" t="s">
        <v>692</v>
      </c>
      <c r="J145" s="21" t="s">
        <v>216</v>
      </c>
      <c r="K145" s="21" t="s">
        <v>26</v>
      </c>
      <c r="L145" s="21" t="s">
        <v>217</v>
      </c>
      <c r="M145" s="21">
        <v>2180.31</v>
      </c>
      <c r="N145" s="21">
        <v>4561.8514326666664</v>
      </c>
      <c r="O145" s="152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 t="str">
        <f t="shared" ref="A146:G148" si="22">A145</f>
        <v>Suape</v>
      </c>
      <c r="B146" s="21" t="str">
        <f t="shared" si="22"/>
        <v>Suape</v>
      </c>
      <c r="C146" s="21" t="str">
        <f t="shared" si="22"/>
        <v>Operação e manutenção de Centro de Prontidão Ambiental</v>
      </c>
      <c r="D146" s="21" t="str">
        <f t="shared" si="22"/>
        <v>023</v>
      </c>
      <c r="E146" s="21">
        <f t="shared" si="22"/>
        <v>2018</v>
      </c>
      <c r="F146" s="21" t="str">
        <f t="shared" si="22"/>
        <v>BRASBUNKER PARTICIPAÇÕES S/A</v>
      </c>
      <c r="G146" s="21" t="str">
        <f t="shared" si="22"/>
        <v>04.931.019/0001-02</v>
      </c>
      <c r="H146" s="21" t="s">
        <v>231</v>
      </c>
      <c r="I146" s="21" t="s">
        <v>692</v>
      </c>
      <c r="J146" s="21" t="s">
        <v>216</v>
      </c>
      <c r="K146" s="21" t="s">
        <v>26</v>
      </c>
      <c r="L146" s="21" t="s">
        <v>217</v>
      </c>
      <c r="M146" s="21">
        <v>2180.31</v>
      </c>
      <c r="N146" s="21">
        <v>4561.251432666666</v>
      </c>
      <c r="O146" s="152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 t="str">
        <f t="shared" si="22"/>
        <v>Suape</v>
      </c>
      <c r="B147" s="21" t="str">
        <f t="shared" si="22"/>
        <v>Suape</v>
      </c>
      <c r="C147" s="21" t="str">
        <f t="shared" si="22"/>
        <v>Operação e manutenção de Centro de Prontidão Ambiental</v>
      </c>
      <c r="D147" s="21" t="str">
        <f t="shared" si="22"/>
        <v>023</v>
      </c>
      <c r="E147" s="21">
        <f t="shared" si="22"/>
        <v>2018</v>
      </c>
      <c r="F147" s="21" t="str">
        <f t="shared" si="22"/>
        <v>BRASBUNKER PARTICIPAÇÕES S/A</v>
      </c>
      <c r="G147" s="21" t="str">
        <f t="shared" si="22"/>
        <v>04.931.019/0001-02</v>
      </c>
      <c r="H147" s="21" t="s">
        <v>232</v>
      </c>
      <c r="I147" s="21" t="s">
        <v>692</v>
      </c>
      <c r="J147" s="21" t="s">
        <v>216</v>
      </c>
      <c r="K147" s="21" t="s">
        <v>26</v>
      </c>
      <c r="L147" s="21" t="s">
        <v>217</v>
      </c>
      <c r="M147" s="21">
        <v>2180.31</v>
      </c>
      <c r="N147" s="21">
        <v>4561.8514326666664</v>
      </c>
      <c r="O147" s="152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si="22"/>
        <v>Suape</v>
      </c>
      <c r="B148" s="21" t="str">
        <f t="shared" si="22"/>
        <v>Suape</v>
      </c>
      <c r="C148" s="21" t="str">
        <f t="shared" si="22"/>
        <v>Operação e manutenção de Centro de Prontidão Ambiental</v>
      </c>
      <c r="D148" s="21" t="str">
        <f t="shared" si="22"/>
        <v>023</v>
      </c>
      <c r="E148" s="21">
        <f t="shared" si="22"/>
        <v>2018</v>
      </c>
      <c r="F148" s="21" t="str">
        <f t="shared" si="22"/>
        <v>BRASBUNKER PARTICIPAÇÕES S/A</v>
      </c>
      <c r="G148" s="21" t="str">
        <f t="shared" si="22"/>
        <v>04.931.019/0001-02</v>
      </c>
      <c r="H148" s="21" t="s">
        <v>715</v>
      </c>
      <c r="I148" s="21" t="s">
        <v>692</v>
      </c>
      <c r="J148" s="21" t="s">
        <v>698</v>
      </c>
      <c r="K148" s="21" t="s">
        <v>26</v>
      </c>
      <c r="L148" s="21" t="s">
        <v>217</v>
      </c>
      <c r="M148" s="21">
        <v>2409.17</v>
      </c>
      <c r="N148" s="21">
        <v>5186.9997842222219</v>
      </c>
      <c r="O148" s="152"/>
      <c r="P148" s="2"/>
      <c r="Q148" s="2"/>
      <c r="R148" s="2"/>
      <c r="S148" s="2"/>
      <c r="T148" s="2"/>
      <c r="U148" s="2"/>
      <c r="V148" s="2"/>
      <c r="W148" s="2"/>
    </row>
    <row r="149" spans="1:23" ht="90">
      <c r="A149" s="29" t="str">
        <f>A147</f>
        <v>Suape</v>
      </c>
      <c r="B149" s="29" t="str">
        <f>B147</f>
        <v>Suape</v>
      </c>
      <c r="C149" s="29" t="s">
        <v>234</v>
      </c>
      <c r="D149" s="29" t="s">
        <v>235</v>
      </c>
      <c r="E149" s="29">
        <v>2020</v>
      </c>
      <c r="F149" s="29" t="s">
        <v>236</v>
      </c>
      <c r="G149" s="29" t="s">
        <v>237</v>
      </c>
      <c r="H149" s="29" t="s">
        <v>238</v>
      </c>
      <c r="I149" s="29" t="s">
        <v>239</v>
      </c>
      <c r="J149" s="29" t="s">
        <v>240</v>
      </c>
      <c r="K149" s="29" t="s">
        <v>241</v>
      </c>
      <c r="L149" s="29" t="s">
        <v>27</v>
      </c>
      <c r="M149" s="29">
        <v>1774.63</v>
      </c>
      <c r="N149" s="29">
        <v>4716.63</v>
      </c>
      <c r="O149" s="145"/>
      <c r="P149" s="2"/>
      <c r="Q149" s="2"/>
      <c r="R149" s="2"/>
      <c r="S149" s="2"/>
      <c r="T149" s="2"/>
      <c r="U149" s="2"/>
      <c r="V149" s="2"/>
      <c r="W149" s="2"/>
    </row>
    <row r="150" spans="1:23" ht="90">
      <c r="A150" s="7" t="str">
        <f t="shared" ref="A150:G164" si="23">A149</f>
        <v>Suape</v>
      </c>
      <c r="B150" s="7" t="str">
        <f t="shared" si="23"/>
        <v>Suape</v>
      </c>
      <c r="C150" s="7" t="str">
        <f t="shared" si="23"/>
        <v>SERVIÇO DE PONTIDÃO PARA ATENDIMENTO A VÍTIMAS DE ACIDENTES E MAL SUBTO, NA ÁREA PORTUÁRIA DE SUAPE, COM AMBULÂNCIA E EQUIPE, COMPOSTA POR CONDUTOR E TÉCNICO  24H.</v>
      </c>
      <c r="D150" s="7" t="str">
        <f t="shared" si="23"/>
        <v>046</v>
      </c>
      <c r="E150" s="7">
        <f t="shared" si="23"/>
        <v>2020</v>
      </c>
      <c r="F150" s="7" t="str">
        <f t="shared" si="23"/>
        <v>MED MAIS SOLUÇÕES EM SERVIÇOS ESPECIAIS EIRELI</v>
      </c>
      <c r="G150" s="7" t="str">
        <f t="shared" si="23"/>
        <v>09.557.452/0001-43</v>
      </c>
      <c r="H150" s="7" t="s">
        <v>242</v>
      </c>
      <c r="I150" s="7" t="str">
        <f t="shared" ref="I150:I156" si="24">I149</f>
        <v xml:space="preserve"> SUAPE/DMS</v>
      </c>
      <c r="J150" s="7" t="s">
        <v>243</v>
      </c>
      <c r="K150" s="7" t="s">
        <v>241</v>
      </c>
      <c r="L150" s="7" t="s">
        <v>27</v>
      </c>
      <c r="M150" s="7">
        <v>2246.5700000000002</v>
      </c>
      <c r="N150" s="7">
        <v>5084.5</v>
      </c>
      <c r="O150" s="145"/>
      <c r="P150" s="2"/>
      <c r="Q150" s="2"/>
      <c r="R150" s="2"/>
      <c r="S150" s="2"/>
      <c r="T150" s="2"/>
      <c r="U150" s="2"/>
      <c r="V150" s="2"/>
      <c r="W150" s="2"/>
    </row>
    <row r="151" spans="1:23" ht="90">
      <c r="A151" s="7" t="str">
        <f t="shared" si="23"/>
        <v>Suape</v>
      </c>
      <c r="B151" s="7" t="str">
        <f t="shared" si="23"/>
        <v>Suape</v>
      </c>
      <c r="C151" s="7" t="str">
        <f t="shared" si="23"/>
        <v>SERVIÇO DE PONTIDÃO PARA ATENDIMENTO A VÍTIMAS DE ACIDENTES E MAL SUBTO, NA ÁREA PORTUÁRIA DE SUAPE, COM AMBULÂNCIA E EQUIPE, COMPOSTA POR CONDUTOR E TÉCNICO  24H.</v>
      </c>
      <c r="D151" s="7" t="str">
        <f t="shared" si="23"/>
        <v>046</v>
      </c>
      <c r="E151" s="7">
        <f t="shared" si="23"/>
        <v>2020</v>
      </c>
      <c r="F151" s="7" t="str">
        <f t="shared" si="23"/>
        <v>MED MAIS SOLUÇÕES EM SERVIÇOS ESPECIAIS EIRELI</v>
      </c>
      <c r="G151" s="7" t="str">
        <f t="shared" si="23"/>
        <v>09.557.452/0001-43</v>
      </c>
      <c r="H151" s="7" t="s">
        <v>244</v>
      </c>
      <c r="I151" s="7" t="str">
        <f t="shared" si="24"/>
        <v xml:space="preserve"> SUAPE/DMS</v>
      </c>
      <c r="J151" s="7" t="s">
        <v>243</v>
      </c>
      <c r="K151" s="7" t="s">
        <v>241</v>
      </c>
      <c r="L151" s="7" t="s">
        <v>245</v>
      </c>
      <c r="M151" s="7">
        <v>1983.4</v>
      </c>
      <c r="N151" s="7">
        <v>5084.5</v>
      </c>
      <c r="O151" s="146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7" t="str">
        <f t="shared" si="23"/>
        <v>Suape</v>
      </c>
      <c r="B152" s="7" t="str">
        <f t="shared" si="23"/>
        <v>Suape</v>
      </c>
      <c r="C152" s="7" t="str">
        <f t="shared" si="23"/>
        <v>SERVIÇO DE PONTIDÃO PARA ATENDIMENTO A VÍTIMAS DE ACIDENTES E MAL SUBTO, NA ÁREA PORTUÁRIA DE SUAPE, COM AMBULÂNCIA E EQUIPE, COMPOSTA POR CONDUTOR E TÉCNICO  24H.</v>
      </c>
      <c r="D152" s="7" t="str">
        <f t="shared" si="23"/>
        <v>046</v>
      </c>
      <c r="E152" s="7">
        <f t="shared" si="23"/>
        <v>2020</v>
      </c>
      <c r="F152" s="7" t="str">
        <f t="shared" si="23"/>
        <v>MED MAIS SOLUÇÕES EM SERVIÇOS ESPECIAIS EIRELI</v>
      </c>
      <c r="G152" s="7" t="str">
        <f t="shared" si="23"/>
        <v>09.557.452/0001-43</v>
      </c>
      <c r="H152" s="7" t="s">
        <v>246</v>
      </c>
      <c r="I152" s="7" t="str">
        <f t="shared" si="24"/>
        <v xml:space="preserve"> SUAPE/DMS</v>
      </c>
      <c r="J152" s="7" t="s">
        <v>240</v>
      </c>
      <c r="K152" s="7" t="s">
        <v>241</v>
      </c>
      <c r="L152" s="7" t="s">
        <v>27</v>
      </c>
      <c r="M152" s="7">
        <v>2078.54</v>
      </c>
      <c r="N152" s="7">
        <v>5294.01</v>
      </c>
      <c r="O152" s="145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si="23"/>
        <v>Suape</v>
      </c>
      <c r="B153" s="7" t="str">
        <f t="shared" si="23"/>
        <v>Suape</v>
      </c>
      <c r="C153" s="7" t="str">
        <f t="shared" si="23"/>
        <v>SERVIÇO DE PONTIDÃO PARA ATENDIMENTO A VÍTIMAS DE ACIDENTES E MAL SUBTO, NA ÁREA PORTUÁRIA DE SUAPE, COM AMBULÂNCIA E EQUIPE, COMPOSTA POR CONDUTOR E TÉCNICO  24H.</v>
      </c>
      <c r="D153" s="7" t="str">
        <f t="shared" si="23"/>
        <v>046</v>
      </c>
      <c r="E153" s="7">
        <f t="shared" si="23"/>
        <v>2020</v>
      </c>
      <c r="F153" s="7" t="str">
        <f t="shared" si="23"/>
        <v>MED MAIS SOLUÇÕES EM SERVIÇOS ESPECIAIS EIRELI</v>
      </c>
      <c r="G153" s="7" t="str">
        <f t="shared" si="23"/>
        <v>09.557.452/0001-43</v>
      </c>
      <c r="H153" s="7" t="s">
        <v>247</v>
      </c>
      <c r="I153" s="7" t="str">
        <f t="shared" si="24"/>
        <v xml:space="preserve"> SUAPE/DMS</v>
      </c>
      <c r="J153" s="7" t="s">
        <v>243</v>
      </c>
      <c r="K153" s="7" t="s">
        <v>241</v>
      </c>
      <c r="L153" s="7" t="s">
        <v>27</v>
      </c>
      <c r="M153" s="7">
        <v>2853.83</v>
      </c>
      <c r="N153" s="7">
        <v>4716.63</v>
      </c>
      <c r="O153" s="145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23"/>
        <v>Suape</v>
      </c>
      <c r="B154" s="7" t="str">
        <f t="shared" si="23"/>
        <v>Suape</v>
      </c>
      <c r="C154" s="7" t="str">
        <f t="shared" si="23"/>
        <v>SERVIÇO DE PONTIDÃO PARA ATENDIMENTO A VÍTIMAS DE ACIDENTES E MAL SUBTO, NA ÁREA PORTUÁRIA DE SUAPE, COM AMBULÂNCIA E EQUIPE, COMPOSTA POR CONDUTOR E TÉCNICO  24H.</v>
      </c>
      <c r="D154" s="7" t="str">
        <f t="shared" si="23"/>
        <v>046</v>
      </c>
      <c r="E154" s="7">
        <f t="shared" si="23"/>
        <v>2020</v>
      </c>
      <c r="F154" s="7" t="str">
        <f t="shared" si="23"/>
        <v>MED MAIS SOLUÇÕES EM SERVIÇOS ESPECIAIS EIRELI</v>
      </c>
      <c r="G154" s="7" t="str">
        <f t="shared" si="23"/>
        <v>09.557.452/0001-43</v>
      </c>
      <c r="H154" s="7" t="s">
        <v>248</v>
      </c>
      <c r="I154" s="7" t="str">
        <f t="shared" si="24"/>
        <v xml:space="preserve"> SUAPE/DMS</v>
      </c>
      <c r="J154" s="7" t="s">
        <v>240</v>
      </c>
      <c r="K154" s="7" t="s">
        <v>241</v>
      </c>
      <c r="L154" s="7" t="s">
        <v>245</v>
      </c>
      <c r="M154" s="7">
        <v>1965.4</v>
      </c>
      <c r="N154" s="7">
        <v>5084.5</v>
      </c>
      <c r="O154" s="145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23"/>
        <v>Suape</v>
      </c>
      <c r="B155" s="7" t="str">
        <f t="shared" si="23"/>
        <v>Suape</v>
      </c>
      <c r="C155" s="7" t="str">
        <f t="shared" si="23"/>
        <v>SERVIÇO DE PONTIDÃO PARA ATENDIMENTO A VÍTIMAS DE ACIDENTES E MAL SUBTO, NA ÁREA PORTUÁRIA DE SUAPE, COM AMBULÂNCIA E EQUIPE, COMPOSTA POR CONDUTOR E TÉCNICO  24H.</v>
      </c>
      <c r="D155" s="7" t="str">
        <f t="shared" si="23"/>
        <v>046</v>
      </c>
      <c r="E155" s="7">
        <f t="shared" si="23"/>
        <v>2020</v>
      </c>
      <c r="F155" s="7" t="str">
        <f t="shared" si="23"/>
        <v>MED MAIS SOLUÇÕES EM SERVIÇOS ESPECIAIS EIRELI</v>
      </c>
      <c r="G155" s="7" t="str">
        <f t="shared" si="23"/>
        <v>09.557.452/0001-43</v>
      </c>
      <c r="H155" s="7" t="s">
        <v>249</v>
      </c>
      <c r="I155" s="7" t="str">
        <f t="shared" si="24"/>
        <v xml:space="preserve"> SUAPE/DMS</v>
      </c>
      <c r="J155" s="7" t="s">
        <v>240</v>
      </c>
      <c r="K155" s="7" t="s">
        <v>241</v>
      </c>
      <c r="L155" s="7" t="s">
        <v>245</v>
      </c>
      <c r="M155" s="7">
        <v>1837.34</v>
      </c>
      <c r="N155" s="7">
        <v>5084.5</v>
      </c>
      <c r="O155" s="147"/>
      <c r="P155" s="2"/>
      <c r="Q155" s="2"/>
      <c r="R155" s="2"/>
      <c r="S155" s="2"/>
      <c r="T155" s="2"/>
      <c r="U155" s="2"/>
      <c r="V155" s="2"/>
      <c r="W155" s="2"/>
    </row>
    <row r="156" spans="1:23" ht="90.5" thickBot="1">
      <c r="A156" s="7" t="str">
        <f t="shared" si="23"/>
        <v>Suape</v>
      </c>
      <c r="B156" s="7" t="str">
        <f t="shared" si="23"/>
        <v>Suape</v>
      </c>
      <c r="C156" s="7" t="str">
        <f t="shared" si="23"/>
        <v>SERVIÇO DE PONTIDÃO PARA ATENDIMENTO A VÍTIMAS DE ACIDENTES E MAL SUBTO, NA ÁREA PORTUÁRIA DE SUAPE, COM AMBULÂNCIA E EQUIPE, COMPOSTA POR CONDUTOR E TÉCNICO  24H.</v>
      </c>
      <c r="D156" s="7" t="str">
        <f t="shared" si="23"/>
        <v>046</v>
      </c>
      <c r="E156" s="7">
        <f t="shared" si="23"/>
        <v>2020</v>
      </c>
      <c r="F156" s="7" t="str">
        <f t="shared" si="23"/>
        <v>MED MAIS SOLUÇÕES EM SERVIÇOS ESPECIAIS EIRELI</v>
      </c>
      <c r="G156" s="7" t="str">
        <f t="shared" si="23"/>
        <v>09.557.452/0001-43</v>
      </c>
      <c r="H156" s="7" t="s">
        <v>250</v>
      </c>
      <c r="I156" s="7" t="str">
        <f t="shared" si="24"/>
        <v xml:space="preserve"> SUAPE/DMS</v>
      </c>
      <c r="J156" s="7" t="s">
        <v>243</v>
      </c>
      <c r="K156" s="7" t="s">
        <v>241</v>
      </c>
      <c r="L156" s="7" t="s">
        <v>245</v>
      </c>
      <c r="M156" s="7">
        <v>2066.5700000000002</v>
      </c>
      <c r="N156" s="7">
        <v>5738.08</v>
      </c>
      <c r="O156" s="148"/>
      <c r="P156" s="2"/>
      <c r="Q156" s="2"/>
      <c r="R156" s="2"/>
      <c r="S156" s="2"/>
      <c r="T156" s="2"/>
      <c r="U156" s="2"/>
      <c r="V156" s="2"/>
      <c r="W156" s="2"/>
    </row>
    <row r="157" spans="1:23" ht="60">
      <c r="A157" s="21" t="str">
        <f t="shared" si="23"/>
        <v>Suape</v>
      </c>
      <c r="B157" s="21" t="str">
        <f t="shared" si="23"/>
        <v>Suape</v>
      </c>
      <c r="C157" s="21" t="s">
        <v>251</v>
      </c>
      <c r="D157" s="21" t="s">
        <v>252</v>
      </c>
      <c r="E157" s="21">
        <v>2019</v>
      </c>
      <c r="F157" s="21" t="s">
        <v>210</v>
      </c>
      <c r="G157" s="21" t="s">
        <v>211</v>
      </c>
      <c r="H157" s="21" t="s">
        <v>253</v>
      </c>
      <c r="I157" s="21" t="s">
        <v>692</v>
      </c>
      <c r="J157" s="21" t="s">
        <v>685</v>
      </c>
      <c r="K157" s="21" t="s">
        <v>26</v>
      </c>
      <c r="L157" s="21" t="s">
        <v>27</v>
      </c>
      <c r="M157" s="21">
        <v>4596.38</v>
      </c>
      <c r="N157" s="21">
        <v>8337.6762235555543</v>
      </c>
      <c r="O157" s="152"/>
      <c r="P157" s="2"/>
      <c r="Q157" s="2"/>
      <c r="R157" s="2"/>
      <c r="S157" s="2"/>
      <c r="T157" s="2"/>
      <c r="U157" s="2"/>
      <c r="V157" s="2"/>
      <c r="W157" s="2"/>
    </row>
    <row r="158" spans="1:23" ht="60">
      <c r="A158" s="21" t="str">
        <f t="shared" si="23"/>
        <v>Suape</v>
      </c>
      <c r="B158" s="21" t="str">
        <f t="shared" si="23"/>
        <v>Suape</v>
      </c>
      <c r="C158" s="21" t="str">
        <f t="shared" si="23"/>
        <v>Prontidão dedicado a primeira resposta em cenários emergencias e atividades proativas/preventivas em terra.</v>
      </c>
      <c r="D158" s="21" t="str">
        <f t="shared" si="23"/>
        <v>088</v>
      </c>
      <c r="E158" s="21">
        <f t="shared" si="23"/>
        <v>2019</v>
      </c>
      <c r="F158" s="21" t="str">
        <f t="shared" si="23"/>
        <v>BRASBUNKER PARTICIPAÇÕES S/A</v>
      </c>
      <c r="G158" s="21" t="str">
        <f t="shared" si="23"/>
        <v>04.931.019/0001-02</v>
      </c>
      <c r="H158" s="21" t="s">
        <v>255</v>
      </c>
      <c r="I158" s="21" t="s">
        <v>692</v>
      </c>
      <c r="J158" s="21" t="s">
        <v>216</v>
      </c>
      <c r="K158" s="21" t="s">
        <v>257</v>
      </c>
      <c r="L158" s="21" t="s">
        <v>258</v>
      </c>
      <c r="M158" s="21">
        <v>2180.31</v>
      </c>
      <c r="N158" s="21">
        <v>4561.251432666666</v>
      </c>
      <c r="O158" s="152"/>
      <c r="P158" s="2"/>
      <c r="Q158" s="2"/>
      <c r="R158" s="2"/>
      <c r="S158" s="2"/>
      <c r="T158" s="2"/>
      <c r="U158" s="2"/>
      <c r="V158" s="2"/>
      <c r="W158" s="2"/>
    </row>
    <row r="159" spans="1:23" ht="60">
      <c r="A159" s="21" t="str">
        <f t="shared" si="23"/>
        <v>Suape</v>
      </c>
      <c r="B159" s="21" t="str">
        <f t="shared" si="23"/>
        <v>Suape</v>
      </c>
      <c r="C159" s="21" t="str">
        <f t="shared" si="23"/>
        <v>Prontidão dedicado a primeira resposta em cenários emergencias e atividades proativas/preventivas em terra.</v>
      </c>
      <c r="D159" s="21" t="str">
        <f t="shared" si="23"/>
        <v>088</v>
      </c>
      <c r="E159" s="21">
        <f t="shared" si="23"/>
        <v>2019</v>
      </c>
      <c r="F159" s="21" t="str">
        <f t="shared" si="23"/>
        <v>BRASBUNKER PARTICIPAÇÕES S/A</v>
      </c>
      <c r="G159" s="21" t="str">
        <f t="shared" si="23"/>
        <v>04.931.019/0001-02</v>
      </c>
      <c r="H159" s="21" t="s">
        <v>259</v>
      </c>
      <c r="I159" s="21" t="s">
        <v>692</v>
      </c>
      <c r="J159" s="21" t="s">
        <v>216</v>
      </c>
      <c r="K159" s="21" t="s">
        <v>257</v>
      </c>
      <c r="L159" s="21" t="s">
        <v>258</v>
      </c>
      <c r="M159" s="21">
        <v>2180.31</v>
      </c>
      <c r="N159" s="21">
        <v>4561.251432666666</v>
      </c>
      <c r="O159" s="152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23"/>
        <v>Suape</v>
      </c>
      <c r="B160" s="21" t="str">
        <f t="shared" si="23"/>
        <v>Suape</v>
      </c>
      <c r="C160" s="21" t="str">
        <f t="shared" si="23"/>
        <v>Prontidão dedicado a primeira resposta em cenários emergencias e atividades proativas/preventivas em terra.</v>
      </c>
      <c r="D160" s="21" t="str">
        <f t="shared" si="23"/>
        <v>088</v>
      </c>
      <c r="E160" s="21">
        <f t="shared" si="23"/>
        <v>2019</v>
      </c>
      <c r="F160" s="21" t="str">
        <f t="shared" si="23"/>
        <v>BRASBUNKER PARTICIPAÇÕES S/A</v>
      </c>
      <c r="G160" s="21" t="str">
        <f t="shared" si="23"/>
        <v>04.931.019/0001-02</v>
      </c>
      <c r="H160" s="21" t="s">
        <v>260</v>
      </c>
      <c r="I160" s="21" t="s">
        <v>692</v>
      </c>
      <c r="J160" s="21" t="s">
        <v>216</v>
      </c>
      <c r="K160" s="21" t="s">
        <v>257</v>
      </c>
      <c r="L160" s="21" t="s">
        <v>258</v>
      </c>
      <c r="M160" s="21">
        <v>2180.31</v>
      </c>
      <c r="N160" s="21">
        <v>4561.251432666666</v>
      </c>
      <c r="O160" s="152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23"/>
        <v>Suape</v>
      </c>
      <c r="B161" s="21" t="str">
        <f t="shared" si="23"/>
        <v>Suape</v>
      </c>
      <c r="C161" s="21" t="str">
        <f t="shared" si="23"/>
        <v>Prontidão dedicado a primeira resposta em cenários emergencias e atividades proativas/preventivas em terra.</v>
      </c>
      <c r="D161" s="21" t="str">
        <f t="shared" si="23"/>
        <v>088</v>
      </c>
      <c r="E161" s="21">
        <f t="shared" si="23"/>
        <v>2019</v>
      </c>
      <c r="F161" s="21" t="str">
        <f t="shared" si="23"/>
        <v>BRASBUNKER PARTICIPAÇÕES S/A</v>
      </c>
      <c r="G161" s="21" t="str">
        <f t="shared" si="23"/>
        <v>04.931.019/0001-02</v>
      </c>
      <c r="H161" s="21" t="s">
        <v>261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2180.31</v>
      </c>
      <c r="N161" s="21">
        <v>4561.251432666666</v>
      </c>
      <c r="O161" s="152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23"/>
        <v>Suape</v>
      </c>
      <c r="B162" s="21" t="str">
        <f t="shared" si="23"/>
        <v>Suape</v>
      </c>
      <c r="C162" s="21" t="str">
        <f t="shared" si="23"/>
        <v>Prontidão dedicado a primeira resposta em cenários emergencias e atividades proativas/preventivas em terra.</v>
      </c>
      <c r="D162" s="21" t="str">
        <f t="shared" si="23"/>
        <v>088</v>
      </c>
      <c r="E162" s="21">
        <f t="shared" si="23"/>
        <v>2019</v>
      </c>
      <c r="F162" s="21" t="str">
        <f t="shared" si="23"/>
        <v>BRASBUNKER PARTICIPAÇÕES S/A</v>
      </c>
      <c r="G162" s="21" t="str">
        <f t="shared" si="23"/>
        <v>04.931.019/0001-02</v>
      </c>
      <c r="H162" s="21" t="s">
        <v>262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2180.31</v>
      </c>
      <c r="N162" s="21">
        <v>4561.251432666666</v>
      </c>
      <c r="O162" s="152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23"/>
        <v>Suape</v>
      </c>
      <c r="B163" s="21" t="str">
        <f t="shared" si="23"/>
        <v>Suape</v>
      </c>
      <c r="C163" s="21" t="str">
        <f t="shared" si="23"/>
        <v>Prontidão dedicado a primeira resposta em cenários emergencias e atividades proativas/preventivas em terra.</v>
      </c>
      <c r="D163" s="21" t="str">
        <f t="shared" si="23"/>
        <v>088</v>
      </c>
      <c r="E163" s="21">
        <f t="shared" si="23"/>
        <v>2019</v>
      </c>
      <c r="F163" s="21" t="str">
        <f t="shared" si="23"/>
        <v>BRASBUNKER PARTICIPAÇÕES S/A</v>
      </c>
      <c r="G163" s="21" t="str">
        <f t="shared" si="23"/>
        <v>04.931.019/0001-02</v>
      </c>
      <c r="H163" s="21" t="s">
        <v>263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2180.31</v>
      </c>
      <c r="N163" s="21">
        <v>4561.251432666666</v>
      </c>
      <c r="O163" s="152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23"/>
        <v>Suape</v>
      </c>
      <c r="B164" s="21" t="str">
        <f t="shared" si="23"/>
        <v>Suape</v>
      </c>
      <c r="C164" s="21" t="str">
        <f t="shared" si="23"/>
        <v>Prontidão dedicado a primeira resposta em cenários emergencias e atividades proativas/preventivas em terra.</v>
      </c>
      <c r="D164" s="21" t="str">
        <f t="shared" si="23"/>
        <v>088</v>
      </c>
      <c r="E164" s="21">
        <f t="shared" si="23"/>
        <v>2019</v>
      </c>
      <c r="F164" s="21" t="str">
        <f t="shared" si="23"/>
        <v>BRASBUNKER PARTICIPAÇÕES S/A</v>
      </c>
      <c r="G164" s="21" t="str">
        <f t="shared" si="23"/>
        <v>04.931.019/0001-02</v>
      </c>
      <c r="H164" s="21" t="s">
        <v>264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2180.31</v>
      </c>
      <c r="N164" s="21">
        <v>4561.251432666666</v>
      </c>
      <c r="O164" s="152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ref="A165:G166" si="25">A163</f>
        <v>Suape</v>
      </c>
      <c r="B165" s="21" t="str">
        <f t="shared" si="25"/>
        <v>Suape</v>
      </c>
      <c r="C165" s="21" t="str">
        <f t="shared" si="25"/>
        <v>Prontidão dedicado a primeira resposta em cenários emergencias e atividades proativas/preventivas em terra.</v>
      </c>
      <c r="D165" s="21" t="str">
        <f t="shared" si="25"/>
        <v>088</v>
      </c>
      <c r="E165" s="21">
        <f t="shared" si="25"/>
        <v>2019</v>
      </c>
      <c r="F165" s="21" t="str">
        <f t="shared" si="25"/>
        <v>BRASBUNKER PARTICIPAÇÕES S/A</v>
      </c>
      <c r="G165" s="21" t="str">
        <f t="shared" si="25"/>
        <v>04.931.019/0001-02</v>
      </c>
      <c r="H165" s="21" t="s">
        <v>265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2180.31</v>
      </c>
      <c r="N165" s="21">
        <v>4552.6914326666665</v>
      </c>
      <c r="O165" s="152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si="25"/>
        <v>Suape</v>
      </c>
      <c r="B166" s="21" t="str">
        <f t="shared" si="25"/>
        <v>Suape</v>
      </c>
      <c r="C166" s="21" t="str">
        <f t="shared" si="25"/>
        <v>Prontidão dedicado a primeira resposta em cenários emergencias e atividades proativas/preventivas em terra.</v>
      </c>
      <c r="D166" s="21" t="str">
        <f t="shared" si="25"/>
        <v>088</v>
      </c>
      <c r="E166" s="21">
        <f t="shared" si="25"/>
        <v>2019</v>
      </c>
      <c r="F166" s="21" t="str">
        <f t="shared" si="25"/>
        <v>BRASBUNKER PARTICIPAÇÕES S/A</v>
      </c>
      <c r="G166" s="21" t="str">
        <f t="shared" si="25"/>
        <v>04.931.019/0001-02</v>
      </c>
      <c r="H166" s="21" t="s">
        <v>266</v>
      </c>
      <c r="I166" s="21" t="s">
        <v>692</v>
      </c>
      <c r="J166" s="21" t="s">
        <v>216</v>
      </c>
      <c r="K166" s="21" t="s">
        <v>257</v>
      </c>
      <c r="L166" s="21" t="s">
        <v>258</v>
      </c>
      <c r="M166" s="21">
        <v>2180.31</v>
      </c>
      <c r="N166" s="21">
        <v>4561.251432666666</v>
      </c>
      <c r="O166" s="152"/>
      <c r="P166" s="2"/>
      <c r="Q166" s="2"/>
      <c r="R166" s="2"/>
      <c r="S166" s="2"/>
      <c r="T166" s="2"/>
      <c r="U166" s="2"/>
      <c r="V166" s="2"/>
      <c r="W166" s="2"/>
    </row>
    <row r="167" spans="1:23" ht="30">
      <c r="A167" s="7" t="str">
        <f t="shared" ref="A167:B167" si="26">A166</f>
        <v>Suape</v>
      </c>
      <c r="B167" s="7" t="str">
        <f t="shared" si="26"/>
        <v>Suape</v>
      </c>
      <c r="C167" s="7" t="s">
        <v>268</v>
      </c>
      <c r="D167" s="7" t="s">
        <v>269</v>
      </c>
      <c r="E167" s="7">
        <v>2021</v>
      </c>
      <c r="F167" s="7" t="s">
        <v>270</v>
      </c>
      <c r="G167" s="7" t="s">
        <v>271</v>
      </c>
      <c r="H167" s="7" t="s">
        <v>272</v>
      </c>
      <c r="I167" s="7" t="s">
        <v>692</v>
      </c>
      <c r="J167" s="7" t="s">
        <v>273</v>
      </c>
      <c r="K167" s="7" t="s">
        <v>258</v>
      </c>
      <c r="L167" s="7" t="s">
        <v>274</v>
      </c>
      <c r="M167" s="7">
        <v>1865.07</v>
      </c>
      <c r="N167" s="7">
        <v>4567.55</v>
      </c>
      <c r="O167" s="150"/>
      <c r="P167" s="2"/>
      <c r="Q167" s="2"/>
      <c r="R167" s="2"/>
      <c r="S167" s="2"/>
      <c r="T167" s="2"/>
      <c r="U167" s="2"/>
      <c r="V167" s="2"/>
      <c r="W167" s="2"/>
    </row>
    <row r="168" spans="1:23" ht="30">
      <c r="A168" s="7" t="str">
        <f t="shared" ref="A168:C181" si="27">A167</f>
        <v>Suape</v>
      </c>
      <c r="B168" s="7" t="str">
        <f t="shared" si="27"/>
        <v>Suape</v>
      </c>
      <c r="C168" s="7" t="str">
        <f t="shared" si="27"/>
        <v>PRESTAÇÃO DE SERVIÇO CONTINUADO DE VIGILÂNCIA ARMADA</v>
      </c>
      <c r="D168" s="7" t="s">
        <v>269</v>
      </c>
      <c r="E168" s="7">
        <v>2021</v>
      </c>
      <c r="F168" s="7" t="s">
        <v>270</v>
      </c>
      <c r="G168" s="7" t="str">
        <f t="shared" ref="G168:G231" si="28">G167</f>
        <v>15.195.617/0001-87</v>
      </c>
      <c r="H168" s="7" t="s">
        <v>275</v>
      </c>
      <c r="I168" s="7" t="str">
        <f t="shared" ref="I168:I231" si="29">I167</f>
        <v>DPGE/SCGE</v>
      </c>
      <c r="J168" s="7" t="s">
        <v>273</v>
      </c>
      <c r="K168" s="7" t="s">
        <v>258</v>
      </c>
      <c r="L168" s="7" t="s">
        <v>274</v>
      </c>
      <c r="M168" s="7">
        <v>1865.07</v>
      </c>
      <c r="N168" s="7">
        <v>4567.55</v>
      </c>
      <c r="O168" s="150"/>
      <c r="P168" s="2"/>
      <c r="Q168" s="2"/>
      <c r="R168" s="2"/>
      <c r="S168" s="2"/>
      <c r="T168" s="2"/>
      <c r="U168" s="2"/>
      <c r="V168" s="2"/>
      <c r="W168" s="2"/>
    </row>
    <row r="169" spans="1:23" ht="30">
      <c r="A169" s="7" t="str">
        <f t="shared" si="27"/>
        <v>Suape</v>
      </c>
      <c r="B169" s="7" t="str">
        <f t="shared" si="27"/>
        <v>Suape</v>
      </c>
      <c r="C169" s="7" t="str">
        <f t="shared" si="27"/>
        <v>PRESTAÇÃO DE SERVIÇO CONTINUADO DE VIGILÂNCIA ARMADA</v>
      </c>
      <c r="D169" s="7" t="s">
        <v>269</v>
      </c>
      <c r="E169" s="7">
        <v>2021</v>
      </c>
      <c r="F169" s="7" t="s">
        <v>270</v>
      </c>
      <c r="G169" s="7" t="str">
        <f t="shared" si="28"/>
        <v>15.195.617/0001-87</v>
      </c>
      <c r="H169" s="7" t="s">
        <v>277</v>
      </c>
      <c r="I169" s="7" t="str">
        <f t="shared" si="29"/>
        <v>DPGE/SCGE</v>
      </c>
      <c r="J169" s="7" t="s">
        <v>273</v>
      </c>
      <c r="K169" s="7" t="s">
        <v>258</v>
      </c>
      <c r="L169" s="7" t="s">
        <v>278</v>
      </c>
      <c r="M169" s="7">
        <v>2069.0700000000002</v>
      </c>
      <c r="N169" s="7">
        <v>4941.18</v>
      </c>
      <c r="O169" s="150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str">
        <f t="shared" si="27"/>
        <v>Suape</v>
      </c>
      <c r="B170" s="7" t="str">
        <f t="shared" si="27"/>
        <v>Suape</v>
      </c>
      <c r="C170" s="7" t="str">
        <f t="shared" si="27"/>
        <v>PRESTAÇÃO DE SERVIÇO CONTINUADO DE VIGILÂNCIA ARMADA</v>
      </c>
      <c r="D170" s="7" t="s">
        <v>269</v>
      </c>
      <c r="E170" s="7">
        <v>2021</v>
      </c>
      <c r="F170" s="7" t="s">
        <v>270</v>
      </c>
      <c r="G170" s="7" t="str">
        <f t="shared" si="28"/>
        <v>15.195.617/0001-87</v>
      </c>
      <c r="H170" s="7" t="s">
        <v>280</v>
      </c>
      <c r="I170" s="7" t="str">
        <f t="shared" si="29"/>
        <v>DPGE/SCGE</v>
      </c>
      <c r="J170" s="7" t="s">
        <v>273</v>
      </c>
      <c r="K170" s="7" t="s">
        <v>258</v>
      </c>
      <c r="L170" s="7" t="s">
        <v>278</v>
      </c>
      <c r="M170" s="7">
        <v>2069.0700000000002</v>
      </c>
      <c r="N170" s="7">
        <v>4941.18</v>
      </c>
      <c r="O170" s="15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str">
        <f t="shared" si="27"/>
        <v>Suape</v>
      </c>
      <c r="B171" s="7" t="str">
        <f t="shared" si="27"/>
        <v>Suape</v>
      </c>
      <c r="C171" s="7" t="str">
        <f t="shared" si="27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si="28"/>
        <v>15.195.617/0001-87</v>
      </c>
      <c r="H171" s="7" t="s">
        <v>282</v>
      </c>
      <c r="I171" s="7" t="str">
        <f t="shared" si="29"/>
        <v>DPGE/SCGE</v>
      </c>
      <c r="J171" s="7" t="s">
        <v>273</v>
      </c>
      <c r="K171" s="7" t="s">
        <v>258</v>
      </c>
      <c r="L171" s="7" t="s">
        <v>278</v>
      </c>
      <c r="M171" s="7">
        <v>2069.0700000000002</v>
      </c>
      <c r="N171" s="7">
        <v>4941.18</v>
      </c>
      <c r="O171" s="15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str">
        <f t="shared" si="27"/>
        <v>Suape</v>
      </c>
      <c r="B172" s="7" t="str">
        <f t="shared" si="27"/>
        <v>Suape</v>
      </c>
      <c r="C172" s="7" t="str">
        <f t="shared" si="27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28"/>
        <v>15.195.617/0001-87</v>
      </c>
      <c r="H172" s="7" t="s">
        <v>284</v>
      </c>
      <c r="I172" s="7" t="str">
        <f t="shared" si="29"/>
        <v>DPGE/SCGE</v>
      </c>
      <c r="J172" s="7" t="s">
        <v>273</v>
      </c>
      <c r="K172" s="7" t="s">
        <v>258</v>
      </c>
      <c r="L172" s="7" t="s">
        <v>274</v>
      </c>
      <c r="M172" s="7">
        <v>1865.07</v>
      </c>
      <c r="N172" s="7">
        <v>4567.55</v>
      </c>
      <c r="O172" s="151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str">
        <f t="shared" si="27"/>
        <v>Suape</v>
      </c>
      <c r="B173" s="7" t="str">
        <f t="shared" si="27"/>
        <v>Suape</v>
      </c>
      <c r="C173" s="7" t="str">
        <f t="shared" si="27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28"/>
        <v>15.195.617/0001-87</v>
      </c>
      <c r="H173" s="7" t="s">
        <v>286</v>
      </c>
      <c r="I173" s="7" t="str">
        <f t="shared" si="29"/>
        <v>DPGE/SCGE</v>
      </c>
      <c r="J173" s="7" t="s">
        <v>273</v>
      </c>
      <c r="K173" s="7" t="s">
        <v>258</v>
      </c>
      <c r="L173" s="7" t="s">
        <v>274</v>
      </c>
      <c r="M173" s="7">
        <v>1865.07</v>
      </c>
      <c r="N173" s="7">
        <v>4567.55</v>
      </c>
      <c r="O173" s="150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str">
        <f t="shared" si="27"/>
        <v>Suape</v>
      </c>
      <c r="B174" s="7" t="str">
        <f t="shared" si="27"/>
        <v>Suape</v>
      </c>
      <c r="C174" s="7" t="str">
        <f t="shared" si="27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28"/>
        <v>15.195.617/0001-87</v>
      </c>
      <c r="H174" s="7" t="s">
        <v>288</v>
      </c>
      <c r="I174" s="7" t="str">
        <f t="shared" si="29"/>
        <v>DPGE/SCGE</v>
      </c>
      <c r="J174" s="7" t="s">
        <v>273</v>
      </c>
      <c r="K174" s="7" t="s">
        <v>258</v>
      </c>
      <c r="L174" s="7" t="s">
        <v>278</v>
      </c>
      <c r="M174" s="7">
        <v>1865.07</v>
      </c>
      <c r="N174" s="7">
        <v>4567.55</v>
      </c>
      <c r="O174" s="15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str">
        <f t="shared" si="27"/>
        <v>Suape</v>
      </c>
      <c r="B175" s="7" t="str">
        <f t="shared" si="27"/>
        <v>Suape</v>
      </c>
      <c r="C175" s="7" t="str">
        <f t="shared" si="27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28"/>
        <v>15.195.617/0001-87</v>
      </c>
      <c r="H175" s="7" t="s">
        <v>290</v>
      </c>
      <c r="I175" s="7" t="str">
        <f t="shared" si="29"/>
        <v>DPGE/SCGE</v>
      </c>
      <c r="J175" s="7" t="s">
        <v>273</v>
      </c>
      <c r="K175" s="7" t="s">
        <v>258</v>
      </c>
      <c r="L175" s="7" t="s">
        <v>274</v>
      </c>
      <c r="M175" s="7">
        <v>2069.0700000000002</v>
      </c>
      <c r="N175" s="7">
        <v>4941.18</v>
      </c>
      <c r="O175" s="15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str">
        <f t="shared" si="27"/>
        <v>Suape</v>
      </c>
      <c r="B176" s="7" t="str">
        <f t="shared" si="27"/>
        <v>Suape</v>
      </c>
      <c r="C176" s="7" t="str">
        <f t="shared" si="27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28"/>
        <v>15.195.617/0001-87</v>
      </c>
      <c r="H176" s="7" t="s">
        <v>292</v>
      </c>
      <c r="I176" s="7" t="str">
        <f t="shared" si="29"/>
        <v>DPGE/SCGE</v>
      </c>
      <c r="J176" s="7" t="s">
        <v>273</v>
      </c>
      <c r="K176" s="7" t="s">
        <v>258</v>
      </c>
      <c r="L176" s="7" t="s">
        <v>278</v>
      </c>
      <c r="M176" s="7">
        <v>1865.07</v>
      </c>
      <c r="N176" s="7">
        <v>4567.55</v>
      </c>
      <c r="O176" s="151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str">
        <f t="shared" si="27"/>
        <v>Suape</v>
      </c>
      <c r="B177" s="7" t="str">
        <f t="shared" si="27"/>
        <v>Suape</v>
      </c>
      <c r="C177" s="7" t="str">
        <f t="shared" si="27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28"/>
        <v>15.195.617/0001-87</v>
      </c>
      <c r="H177" s="7" t="s">
        <v>294</v>
      </c>
      <c r="I177" s="7" t="str">
        <f t="shared" si="29"/>
        <v>DPGE/SCGE</v>
      </c>
      <c r="J177" s="7" t="s">
        <v>273</v>
      </c>
      <c r="K177" s="7" t="s">
        <v>258</v>
      </c>
      <c r="L177" s="7" t="s">
        <v>278</v>
      </c>
      <c r="M177" s="7">
        <v>1865.07</v>
      </c>
      <c r="N177" s="7">
        <v>4567.55</v>
      </c>
      <c r="O177" s="141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str">
        <f t="shared" si="27"/>
        <v>Suape</v>
      </c>
      <c r="B178" s="7" t="str">
        <f t="shared" si="27"/>
        <v>Suape</v>
      </c>
      <c r="C178" s="7" t="str">
        <f t="shared" si="27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28"/>
        <v>15.195.617/0001-87</v>
      </c>
      <c r="H178" s="7" t="s">
        <v>296</v>
      </c>
      <c r="I178" s="7" t="str">
        <f t="shared" si="29"/>
        <v>DPGE/SCGE</v>
      </c>
      <c r="J178" s="7" t="s">
        <v>273</v>
      </c>
      <c r="K178" s="7" t="s">
        <v>258</v>
      </c>
      <c r="L178" s="7" t="s">
        <v>274</v>
      </c>
      <c r="M178" s="7">
        <v>2069.0700000000002</v>
      </c>
      <c r="N178" s="7">
        <v>4941.18</v>
      </c>
      <c r="O178" s="142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str">
        <f t="shared" si="27"/>
        <v>Suape</v>
      </c>
      <c r="B179" s="7" t="str">
        <f t="shared" si="27"/>
        <v>Suape</v>
      </c>
      <c r="C179" s="7" t="str">
        <f t="shared" si="27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28"/>
        <v>15.195.617/0001-87</v>
      </c>
      <c r="H179" s="7" t="s">
        <v>298</v>
      </c>
      <c r="I179" s="7" t="str">
        <f t="shared" si="29"/>
        <v>DPGE/SCGE</v>
      </c>
      <c r="J179" s="7" t="s">
        <v>273</v>
      </c>
      <c r="K179" s="7" t="s">
        <v>258</v>
      </c>
      <c r="L179" s="7" t="s">
        <v>274</v>
      </c>
      <c r="M179" s="7">
        <v>2069.0700000000002</v>
      </c>
      <c r="N179" s="7">
        <v>4941.18</v>
      </c>
      <c r="O179" s="142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str">
        <f t="shared" si="27"/>
        <v>Suape</v>
      </c>
      <c r="B180" s="7" t="str">
        <f t="shared" si="27"/>
        <v>Suape</v>
      </c>
      <c r="C180" s="7" t="str">
        <f t="shared" si="27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28"/>
        <v>15.195.617/0001-87</v>
      </c>
      <c r="H180" s="7" t="s">
        <v>300</v>
      </c>
      <c r="I180" s="7" t="str">
        <f t="shared" si="29"/>
        <v>DPGE/SCGE</v>
      </c>
      <c r="J180" s="7" t="s">
        <v>273</v>
      </c>
      <c r="K180" s="7" t="s">
        <v>258</v>
      </c>
      <c r="L180" s="7" t="s">
        <v>278</v>
      </c>
      <c r="M180" s="7">
        <v>2069.0700000000002</v>
      </c>
      <c r="N180" s="7">
        <v>4941.18</v>
      </c>
      <c r="O180" s="141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str">
        <f t="shared" si="27"/>
        <v>Suape</v>
      </c>
      <c r="B181" s="7" t="str">
        <f t="shared" si="27"/>
        <v>Suape</v>
      </c>
      <c r="C181" s="7" t="str">
        <f t="shared" si="27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28"/>
        <v>15.195.617/0001-87</v>
      </c>
      <c r="H181" s="7" t="s">
        <v>302</v>
      </c>
      <c r="I181" s="7" t="str">
        <f t="shared" si="29"/>
        <v>DPGE/SCGE</v>
      </c>
      <c r="J181" s="7" t="s">
        <v>273</v>
      </c>
      <c r="K181" s="7" t="s">
        <v>258</v>
      </c>
      <c r="L181" s="7" t="s">
        <v>278</v>
      </c>
      <c r="M181" s="7">
        <v>1865.07</v>
      </c>
      <c r="N181" s="7">
        <v>4567.55</v>
      </c>
      <c r="O181" s="141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str">
        <f t="shared" ref="A182:C197" si="30">A181</f>
        <v>Suape</v>
      </c>
      <c r="B182" s="7" t="str">
        <f t="shared" si="30"/>
        <v>Suape</v>
      </c>
      <c r="C182" s="7" t="str">
        <f t="shared" si="30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28"/>
        <v>15.195.617/0001-87</v>
      </c>
      <c r="H182" s="7" t="s">
        <v>304</v>
      </c>
      <c r="I182" s="7" t="str">
        <f t="shared" si="29"/>
        <v>DPGE/SCGE</v>
      </c>
      <c r="J182" s="7" t="s">
        <v>273</v>
      </c>
      <c r="K182" s="7" t="s">
        <v>258</v>
      </c>
      <c r="L182" s="7" t="s">
        <v>278</v>
      </c>
      <c r="M182" s="7">
        <v>1865.07</v>
      </c>
      <c r="N182" s="7">
        <v>4567.55</v>
      </c>
      <c r="O182" s="141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str">
        <f t="shared" si="30"/>
        <v>Suape</v>
      </c>
      <c r="B183" s="7" t="str">
        <f t="shared" si="30"/>
        <v>Suape</v>
      </c>
      <c r="C183" s="7" t="str">
        <f t="shared" si="30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28"/>
        <v>15.195.617/0001-87</v>
      </c>
      <c r="H183" s="7" t="s">
        <v>306</v>
      </c>
      <c r="I183" s="7" t="str">
        <f t="shared" si="29"/>
        <v>DPGE/SCGE</v>
      </c>
      <c r="J183" s="7" t="s">
        <v>273</v>
      </c>
      <c r="K183" s="7" t="s">
        <v>258</v>
      </c>
      <c r="L183" s="7" t="s">
        <v>278</v>
      </c>
      <c r="M183" s="7">
        <v>2069.0700000000002</v>
      </c>
      <c r="N183" s="7">
        <v>4941.18</v>
      </c>
      <c r="O183" s="141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str">
        <f t="shared" si="30"/>
        <v>Suape</v>
      </c>
      <c r="B184" s="7" t="str">
        <f t="shared" si="30"/>
        <v>Suape</v>
      </c>
      <c r="C184" s="7" t="str">
        <f t="shared" si="30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28"/>
        <v>15.195.617/0001-87</v>
      </c>
      <c r="H184" s="7" t="s">
        <v>308</v>
      </c>
      <c r="I184" s="7" t="str">
        <f t="shared" si="29"/>
        <v>DPGE/SCGE</v>
      </c>
      <c r="J184" s="7" t="s">
        <v>273</v>
      </c>
      <c r="K184" s="7" t="s">
        <v>258</v>
      </c>
      <c r="L184" s="7" t="s">
        <v>278</v>
      </c>
      <c r="M184" s="7">
        <v>2069.0700000000002</v>
      </c>
      <c r="N184" s="7">
        <v>4941.18</v>
      </c>
      <c r="O184" s="141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str">
        <f t="shared" si="30"/>
        <v>Suape</v>
      </c>
      <c r="B185" s="7" t="str">
        <f t="shared" si="30"/>
        <v>Suape</v>
      </c>
      <c r="C185" s="7" t="str">
        <f t="shared" si="30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28"/>
        <v>15.195.617/0001-87</v>
      </c>
      <c r="H185" s="7" t="s">
        <v>310</v>
      </c>
      <c r="I185" s="7" t="str">
        <f t="shared" si="29"/>
        <v>DPGE/SCGE</v>
      </c>
      <c r="J185" s="7" t="s">
        <v>273</v>
      </c>
      <c r="K185" s="7" t="s">
        <v>258</v>
      </c>
      <c r="L185" s="7" t="s">
        <v>274</v>
      </c>
      <c r="M185" s="7">
        <v>2069.0700000000002</v>
      </c>
      <c r="N185" s="7">
        <v>4941.18</v>
      </c>
      <c r="O185" s="141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str">
        <f t="shared" si="30"/>
        <v>Suape</v>
      </c>
      <c r="B186" s="7" t="str">
        <f t="shared" si="30"/>
        <v>Suape</v>
      </c>
      <c r="C186" s="7" t="str">
        <f t="shared" si="30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28"/>
        <v>15.195.617/0001-87</v>
      </c>
      <c r="H186" s="7" t="s">
        <v>312</v>
      </c>
      <c r="I186" s="7" t="str">
        <f t="shared" si="29"/>
        <v>DPGE/SCGE</v>
      </c>
      <c r="J186" s="7" t="s">
        <v>273</v>
      </c>
      <c r="K186" s="7" t="s">
        <v>258</v>
      </c>
      <c r="L186" s="7" t="s">
        <v>278</v>
      </c>
      <c r="M186" s="7">
        <v>2069.0700000000002</v>
      </c>
      <c r="N186" s="7">
        <v>4941.18</v>
      </c>
      <c r="O186" s="141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str">
        <f t="shared" si="30"/>
        <v>Suape</v>
      </c>
      <c r="B187" s="7" t="str">
        <f t="shared" si="30"/>
        <v>Suape</v>
      </c>
      <c r="C187" s="7" t="str">
        <f t="shared" si="30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28"/>
        <v>15.195.617/0001-87</v>
      </c>
      <c r="H187" s="7" t="s">
        <v>314</v>
      </c>
      <c r="I187" s="7" t="str">
        <f t="shared" si="29"/>
        <v>DPGE/SCGE</v>
      </c>
      <c r="J187" s="7" t="s">
        <v>273</v>
      </c>
      <c r="K187" s="7" t="s">
        <v>258</v>
      </c>
      <c r="L187" s="7" t="s">
        <v>278</v>
      </c>
      <c r="M187" s="7">
        <v>1865.07</v>
      </c>
      <c r="N187" s="7">
        <v>4567.55</v>
      </c>
      <c r="O187" s="141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str">
        <f t="shared" si="30"/>
        <v>Suape</v>
      </c>
      <c r="B188" s="7" t="str">
        <f t="shared" si="30"/>
        <v>Suape</v>
      </c>
      <c r="C188" s="7" t="str">
        <f t="shared" si="30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28"/>
        <v>15.195.617/0001-87</v>
      </c>
      <c r="H188" s="7" t="s">
        <v>316</v>
      </c>
      <c r="I188" s="7" t="str">
        <f t="shared" si="29"/>
        <v>DPGE/SCGE</v>
      </c>
      <c r="J188" s="7" t="s">
        <v>273</v>
      </c>
      <c r="K188" s="7" t="s">
        <v>258</v>
      </c>
      <c r="L188" s="7" t="s">
        <v>274</v>
      </c>
      <c r="M188" s="7">
        <v>2069.0700000000002</v>
      </c>
      <c r="N188" s="7">
        <v>4941.18</v>
      </c>
      <c r="O188" s="141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str">
        <f t="shared" si="30"/>
        <v>Suape</v>
      </c>
      <c r="B189" s="7" t="str">
        <f t="shared" si="30"/>
        <v>Suape</v>
      </c>
      <c r="C189" s="7" t="str">
        <f t="shared" si="30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28"/>
        <v>15.195.617/0001-87</v>
      </c>
      <c r="H189" s="7" t="s">
        <v>318</v>
      </c>
      <c r="I189" s="7" t="str">
        <f t="shared" si="29"/>
        <v>DPGE/SCGE</v>
      </c>
      <c r="J189" s="7" t="s">
        <v>273</v>
      </c>
      <c r="K189" s="7" t="s">
        <v>258</v>
      </c>
      <c r="L189" s="7" t="s">
        <v>278</v>
      </c>
      <c r="M189" s="7">
        <v>1865.07</v>
      </c>
      <c r="N189" s="7">
        <v>4567.55</v>
      </c>
      <c r="O189" s="141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str">
        <f t="shared" si="30"/>
        <v>Suape</v>
      </c>
      <c r="B190" s="7" t="str">
        <f t="shared" si="30"/>
        <v>Suape</v>
      </c>
      <c r="C190" s="7" t="str">
        <f t="shared" si="30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28"/>
        <v>15.195.617/0001-87</v>
      </c>
      <c r="H190" s="7" t="s">
        <v>320</v>
      </c>
      <c r="I190" s="7" t="str">
        <f t="shared" si="29"/>
        <v>DPGE/SCGE</v>
      </c>
      <c r="J190" s="7" t="s">
        <v>273</v>
      </c>
      <c r="K190" s="7" t="s">
        <v>258</v>
      </c>
      <c r="L190" s="7" t="s">
        <v>274</v>
      </c>
      <c r="M190" s="7">
        <v>2069.0700000000002</v>
      </c>
      <c r="N190" s="7">
        <v>4941.18</v>
      </c>
      <c r="O190" s="141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str">
        <f t="shared" si="30"/>
        <v>Suape</v>
      </c>
      <c r="B191" s="7" t="str">
        <f t="shared" si="30"/>
        <v>Suape</v>
      </c>
      <c r="C191" s="7" t="str">
        <f t="shared" si="30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28"/>
        <v>15.195.617/0001-87</v>
      </c>
      <c r="H191" s="7" t="s">
        <v>322</v>
      </c>
      <c r="I191" s="7" t="str">
        <f t="shared" si="29"/>
        <v>DPGE/SCGE</v>
      </c>
      <c r="J191" s="7" t="s">
        <v>273</v>
      </c>
      <c r="K191" s="7" t="s">
        <v>258</v>
      </c>
      <c r="L191" s="7" t="s">
        <v>274</v>
      </c>
      <c r="M191" s="7">
        <v>1865.07</v>
      </c>
      <c r="N191" s="7">
        <v>4567.55</v>
      </c>
      <c r="O191" s="141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str">
        <f t="shared" si="30"/>
        <v>Suape</v>
      </c>
      <c r="B192" s="7" t="str">
        <f t="shared" si="30"/>
        <v>Suape</v>
      </c>
      <c r="C192" s="7" t="str">
        <f t="shared" si="30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28"/>
        <v>15.195.617/0001-87</v>
      </c>
      <c r="H192" s="7" t="s">
        <v>324</v>
      </c>
      <c r="I192" s="7" t="str">
        <f t="shared" si="29"/>
        <v>DPGE/SCGE</v>
      </c>
      <c r="J192" s="7" t="s">
        <v>273</v>
      </c>
      <c r="K192" s="7" t="s">
        <v>258</v>
      </c>
      <c r="L192" s="7" t="s">
        <v>278</v>
      </c>
      <c r="M192" s="7">
        <v>1865.07</v>
      </c>
      <c r="N192" s="7">
        <v>4567.55</v>
      </c>
      <c r="O192" s="141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str">
        <f t="shared" si="30"/>
        <v>Suape</v>
      </c>
      <c r="B193" s="7" t="str">
        <f t="shared" si="30"/>
        <v>Suape</v>
      </c>
      <c r="C193" s="7" t="str">
        <f t="shared" si="30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28"/>
        <v>15.195.617/0001-87</v>
      </c>
      <c r="H193" s="7" t="s">
        <v>326</v>
      </c>
      <c r="I193" s="7" t="str">
        <f t="shared" si="29"/>
        <v>DPGE/SCGE</v>
      </c>
      <c r="J193" s="7" t="s">
        <v>273</v>
      </c>
      <c r="K193" s="7" t="s">
        <v>258</v>
      </c>
      <c r="L193" s="7" t="s">
        <v>278</v>
      </c>
      <c r="M193" s="7">
        <v>2069.0700000000002</v>
      </c>
      <c r="N193" s="7">
        <v>4941.18</v>
      </c>
      <c r="O193" s="141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str">
        <f t="shared" si="30"/>
        <v>Suape</v>
      </c>
      <c r="B194" s="7" t="str">
        <f t="shared" si="30"/>
        <v>Suape</v>
      </c>
      <c r="C194" s="7" t="str">
        <f t="shared" si="30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28"/>
        <v>15.195.617/0001-87</v>
      </c>
      <c r="H194" s="7" t="s">
        <v>328</v>
      </c>
      <c r="I194" s="7" t="str">
        <f t="shared" si="29"/>
        <v>DPGE/SCGE</v>
      </c>
      <c r="J194" s="7" t="s">
        <v>273</v>
      </c>
      <c r="K194" s="7" t="s">
        <v>258</v>
      </c>
      <c r="L194" s="7" t="s">
        <v>274</v>
      </c>
      <c r="M194" s="7">
        <v>1865.07</v>
      </c>
      <c r="N194" s="7">
        <v>4567.55</v>
      </c>
      <c r="O194" s="141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str">
        <f t="shared" si="30"/>
        <v>Suape</v>
      </c>
      <c r="B195" s="7" t="str">
        <f t="shared" si="30"/>
        <v>Suape</v>
      </c>
      <c r="C195" s="7" t="str">
        <f t="shared" si="30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28"/>
        <v>15.195.617/0001-87</v>
      </c>
      <c r="H195" s="7" t="s">
        <v>330</v>
      </c>
      <c r="I195" s="7" t="str">
        <f t="shared" si="29"/>
        <v>DPGE/SCGE</v>
      </c>
      <c r="J195" s="7" t="s">
        <v>273</v>
      </c>
      <c r="K195" s="7" t="s">
        <v>258</v>
      </c>
      <c r="L195" s="7" t="s">
        <v>278</v>
      </c>
      <c r="M195" s="7">
        <v>2069.0700000000002</v>
      </c>
      <c r="N195" s="7">
        <v>4941.18</v>
      </c>
      <c r="O195" s="141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str">
        <f t="shared" si="30"/>
        <v>Suape</v>
      </c>
      <c r="B196" s="7" t="str">
        <f t="shared" si="30"/>
        <v>Suape</v>
      </c>
      <c r="C196" s="7" t="str">
        <f t="shared" si="30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28"/>
        <v>15.195.617/0001-87</v>
      </c>
      <c r="H196" s="7" t="s">
        <v>332</v>
      </c>
      <c r="I196" s="7" t="str">
        <f t="shared" si="29"/>
        <v>DPGE/SCGE</v>
      </c>
      <c r="J196" s="7" t="s">
        <v>273</v>
      </c>
      <c r="K196" s="7" t="s">
        <v>258</v>
      </c>
      <c r="L196" s="7" t="s">
        <v>274</v>
      </c>
      <c r="M196" s="7">
        <v>1865.07</v>
      </c>
      <c r="N196" s="7">
        <v>4567.55</v>
      </c>
      <c r="O196" s="141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str">
        <f t="shared" si="30"/>
        <v>Suape</v>
      </c>
      <c r="B197" s="7" t="str">
        <f t="shared" si="30"/>
        <v>Suape</v>
      </c>
      <c r="C197" s="7" t="str">
        <f t="shared" si="30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28"/>
        <v>15.195.617/0001-87</v>
      </c>
      <c r="H197" s="7" t="s">
        <v>334</v>
      </c>
      <c r="I197" s="7" t="str">
        <f t="shared" si="29"/>
        <v>DPGE/SCGE</v>
      </c>
      <c r="J197" s="7" t="s">
        <v>273</v>
      </c>
      <c r="K197" s="7" t="s">
        <v>258</v>
      </c>
      <c r="L197" s="7" t="s">
        <v>278</v>
      </c>
      <c r="M197" s="7">
        <v>1865.07</v>
      </c>
      <c r="N197" s="7">
        <v>4567.55</v>
      </c>
      <c r="O197" s="141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str">
        <f t="shared" ref="A198:C213" si="31">A197</f>
        <v>Suape</v>
      </c>
      <c r="B198" s="7" t="str">
        <f t="shared" si="31"/>
        <v>Suape</v>
      </c>
      <c r="C198" s="7" t="str">
        <f t="shared" si="31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28"/>
        <v>15.195.617/0001-87</v>
      </c>
      <c r="H198" s="7" t="s">
        <v>336</v>
      </c>
      <c r="I198" s="7" t="str">
        <f t="shared" si="29"/>
        <v>DPGE/SCGE</v>
      </c>
      <c r="J198" s="7" t="s">
        <v>273</v>
      </c>
      <c r="K198" s="7" t="s">
        <v>258</v>
      </c>
      <c r="L198" s="7" t="s">
        <v>278</v>
      </c>
      <c r="M198" s="7">
        <v>2069.0700000000002</v>
      </c>
      <c r="N198" s="7">
        <v>4941.18</v>
      </c>
      <c r="O198" s="141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str">
        <f t="shared" si="31"/>
        <v>Suape</v>
      </c>
      <c r="B199" s="7" t="str">
        <f t="shared" si="31"/>
        <v>Suape</v>
      </c>
      <c r="C199" s="7" t="str">
        <f t="shared" si="31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28"/>
        <v>15.195.617/0001-87</v>
      </c>
      <c r="H199" s="7" t="s">
        <v>338</v>
      </c>
      <c r="I199" s="7" t="str">
        <f t="shared" si="29"/>
        <v>DPGE/SCGE</v>
      </c>
      <c r="J199" s="7" t="s">
        <v>273</v>
      </c>
      <c r="K199" s="7" t="s">
        <v>258</v>
      </c>
      <c r="L199" s="7" t="s">
        <v>274</v>
      </c>
      <c r="M199" s="7">
        <v>2069.0700000000002</v>
      </c>
      <c r="N199" s="7">
        <v>4941.18</v>
      </c>
      <c r="O199" s="141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str">
        <f t="shared" si="31"/>
        <v>Suape</v>
      </c>
      <c r="B200" s="7" t="str">
        <f t="shared" si="31"/>
        <v>Suape</v>
      </c>
      <c r="C200" s="7" t="str">
        <f t="shared" si="31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28"/>
        <v>15.195.617/0001-87</v>
      </c>
      <c r="H200" s="7" t="s">
        <v>340</v>
      </c>
      <c r="I200" s="7" t="str">
        <f t="shared" si="29"/>
        <v>DPGE/SCGE</v>
      </c>
      <c r="J200" s="7" t="s">
        <v>273</v>
      </c>
      <c r="K200" s="7" t="s">
        <v>258</v>
      </c>
      <c r="L200" s="7" t="s">
        <v>274</v>
      </c>
      <c r="M200" s="7">
        <v>1865.07</v>
      </c>
      <c r="N200" s="7">
        <v>4567.55</v>
      </c>
      <c r="O200" s="141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str">
        <f t="shared" si="31"/>
        <v>Suape</v>
      </c>
      <c r="B201" s="7" t="str">
        <f t="shared" si="31"/>
        <v>Suape</v>
      </c>
      <c r="C201" s="7" t="str">
        <f t="shared" si="31"/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si="28"/>
        <v>15.195.617/0001-87</v>
      </c>
      <c r="H201" s="7" t="s">
        <v>342</v>
      </c>
      <c r="I201" s="7" t="str">
        <f t="shared" si="29"/>
        <v>DPGE/SCGE</v>
      </c>
      <c r="J201" s="7" t="s">
        <v>273</v>
      </c>
      <c r="K201" s="7" t="s">
        <v>258</v>
      </c>
      <c r="L201" s="7" t="s">
        <v>274</v>
      </c>
      <c r="M201" s="7">
        <v>1865.07</v>
      </c>
      <c r="N201" s="7">
        <v>4567.55</v>
      </c>
      <c r="O201" s="141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str">
        <f t="shared" si="31"/>
        <v>Suape</v>
      </c>
      <c r="B202" s="7" t="str">
        <f t="shared" si="31"/>
        <v>Suape</v>
      </c>
      <c r="C202" s="7" t="str">
        <f t="shared" si="31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28"/>
        <v>15.195.617/0001-87</v>
      </c>
      <c r="H202" s="7" t="s">
        <v>344</v>
      </c>
      <c r="I202" s="7" t="str">
        <f t="shared" si="29"/>
        <v>DPGE/SCGE</v>
      </c>
      <c r="J202" s="7" t="s">
        <v>273</v>
      </c>
      <c r="K202" s="7" t="s">
        <v>258</v>
      </c>
      <c r="L202" s="7" t="s">
        <v>274</v>
      </c>
      <c r="M202" s="7">
        <v>2069.0700000000002</v>
      </c>
      <c r="N202" s="7">
        <v>4941.18</v>
      </c>
      <c r="O202" s="142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str">
        <f t="shared" si="31"/>
        <v>Suape</v>
      </c>
      <c r="B203" s="7" t="str">
        <f t="shared" si="31"/>
        <v>Suape</v>
      </c>
      <c r="C203" s="7" t="str">
        <f t="shared" si="31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28"/>
        <v>15.195.617/0001-87</v>
      </c>
      <c r="H203" s="7" t="s">
        <v>346</v>
      </c>
      <c r="I203" s="7" t="str">
        <f t="shared" si="29"/>
        <v>DPGE/SCGE</v>
      </c>
      <c r="J203" s="7" t="s">
        <v>273</v>
      </c>
      <c r="K203" s="7" t="s">
        <v>258</v>
      </c>
      <c r="L203" s="7" t="s">
        <v>278</v>
      </c>
      <c r="M203" s="7">
        <v>1865.07</v>
      </c>
      <c r="N203" s="7">
        <v>4567.55</v>
      </c>
      <c r="O203" s="142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str">
        <f t="shared" si="31"/>
        <v>Suape</v>
      </c>
      <c r="B204" s="7" t="str">
        <f t="shared" si="31"/>
        <v>Suape</v>
      </c>
      <c r="C204" s="7" t="str">
        <f t="shared" si="31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28"/>
        <v>15.195.617/0001-87</v>
      </c>
      <c r="H204" s="7" t="s">
        <v>348</v>
      </c>
      <c r="I204" s="7" t="str">
        <f t="shared" si="29"/>
        <v>DPGE/SCGE</v>
      </c>
      <c r="J204" s="7" t="s">
        <v>273</v>
      </c>
      <c r="K204" s="7" t="s">
        <v>258</v>
      </c>
      <c r="L204" s="7" t="s">
        <v>274</v>
      </c>
      <c r="M204" s="7">
        <v>1865.07</v>
      </c>
      <c r="N204" s="7">
        <v>4567.55</v>
      </c>
      <c r="O204" s="141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str">
        <f t="shared" si="31"/>
        <v>Suape</v>
      </c>
      <c r="B205" s="7" t="str">
        <f t="shared" si="31"/>
        <v>Suape</v>
      </c>
      <c r="C205" s="7" t="str">
        <f t="shared" si="31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28"/>
        <v>15.195.617/0001-87</v>
      </c>
      <c r="H205" s="7" t="s">
        <v>350</v>
      </c>
      <c r="I205" s="7" t="str">
        <f t="shared" si="29"/>
        <v>DPGE/SCGE</v>
      </c>
      <c r="J205" s="7" t="s">
        <v>273</v>
      </c>
      <c r="K205" s="7" t="s">
        <v>258</v>
      </c>
      <c r="L205" s="7" t="s">
        <v>278</v>
      </c>
      <c r="M205" s="7">
        <v>2069.0700000000002</v>
      </c>
      <c r="N205" s="7">
        <v>4941.18</v>
      </c>
      <c r="O205" s="141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str">
        <f t="shared" si="31"/>
        <v>Suape</v>
      </c>
      <c r="B206" s="7" t="str">
        <f t="shared" si="31"/>
        <v>Suape</v>
      </c>
      <c r="C206" s="7" t="str">
        <f t="shared" si="31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28"/>
        <v>15.195.617/0001-87</v>
      </c>
      <c r="H206" s="7" t="s">
        <v>352</v>
      </c>
      <c r="I206" s="7" t="str">
        <f t="shared" si="29"/>
        <v>DPGE/SCGE</v>
      </c>
      <c r="J206" s="7" t="s">
        <v>273</v>
      </c>
      <c r="K206" s="7" t="s">
        <v>258</v>
      </c>
      <c r="L206" s="7" t="s">
        <v>278</v>
      </c>
      <c r="M206" s="7">
        <v>1865.07</v>
      </c>
      <c r="N206" s="7">
        <v>4567.55</v>
      </c>
      <c r="O206" s="141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str">
        <f t="shared" si="31"/>
        <v>Suape</v>
      </c>
      <c r="B207" s="7" t="str">
        <f t="shared" si="31"/>
        <v>Suape</v>
      </c>
      <c r="C207" s="7" t="str">
        <f t="shared" si="31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28"/>
        <v>15.195.617/0001-87</v>
      </c>
      <c r="H207" s="7" t="s">
        <v>354</v>
      </c>
      <c r="I207" s="7" t="str">
        <f t="shared" si="29"/>
        <v>DPGE/SCGE</v>
      </c>
      <c r="J207" s="7" t="s">
        <v>273</v>
      </c>
      <c r="K207" s="7" t="s">
        <v>258</v>
      </c>
      <c r="L207" s="7" t="s">
        <v>274</v>
      </c>
      <c r="M207" s="7">
        <v>2069.0700000000002</v>
      </c>
      <c r="N207" s="7">
        <v>4941.18</v>
      </c>
      <c r="O207" s="141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str">
        <f t="shared" si="31"/>
        <v>Suape</v>
      </c>
      <c r="B208" s="7" t="str">
        <f t="shared" si="31"/>
        <v>Suape</v>
      </c>
      <c r="C208" s="7" t="str">
        <f t="shared" si="31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28"/>
        <v>15.195.617/0001-87</v>
      </c>
      <c r="H208" s="7" t="s">
        <v>356</v>
      </c>
      <c r="I208" s="7" t="str">
        <f t="shared" si="29"/>
        <v>DPGE/SCGE</v>
      </c>
      <c r="J208" s="7" t="s">
        <v>273</v>
      </c>
      <c r="K208" s="7" t="s">
        <v>258</v>
      </c>
      <c r="L208" s="7" t="s">
        <v>278</v>
      </c>
      <c r="M208" s="7">
        <v>2069.0700000000002</v>
      </c>
      <c r="N208" s="7">
        <v>4941.18</v>
      </c>
      <c r="O208" s="141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str">
        <f t="shared" si="31"/>
        <v>Suape</v>
      </c>
      <c r="B209" s="7" t="str">
        <f t="shared" si="31"/>
        <v>Suape</v>
      </c>
      <c r="C209" s="7" t="str">
        <f t="shared" si="31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28"/>
        <v>15.195.617/0001-87</v>
      </c>
      <c r="H209" s="7" t="s">
        <v>358</v>
      </c>
      <c r="I209" s="7" t="str">
        <f t="shared" si="29"/>
        <v>DPGE/SCGE</v>
      </c>
      <c r="J209" s="7" t="s">
        <v>273</v>
      </c>
      <c r="K209" s="7" t="s">
        <v>258</v>
      </c>
      <c r="L209" s="7" t="s">
        <v>274</v>
      </c>
      <c r="M209" s="7">
        <v>1865.07</v>
      </c>
      <c r="N209" s="7">
        <v>4567.55</v>
      </c>
      <c r="O209" s="141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str">
        <f t="shared" si="31"/>
        <v>Suape</v>
      </c>
      <c r="B210" s="7" t="str">
        <f t="shared" si="31"/>
        <v>Suape</v>
      </c>
      <c r="C210" s="7" t="str">
        <f t="shared" si="31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28"/>
        <v>15.195.617/0001-87</v>
      </c>
      <c r="H210" s="7" t="s">
        <v>360</v>
      </c>
      <c r="I210" s="7" t="str">
        <f t="shared" si="29"/>
        <v>DPGE/SCGE</v>
      </c>
      <c r="J210" s="7" t="s">
        <v>273</v>
      </c>
      <c r="K210" s="7" t="s">
        <v>258</v>
      </c>
      <c r="L210" s="7" t="s">
        <v>278</v>
      </c>
      <c r="M210" s="7">
        <v>2069.0700000000002</v>
      </c>
      <c r="N210" s="7">
        <v>4941.18</v>
      </c>
      <c r="O210" s="141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str">
        <f t="shared" si="31"/>
        <v>Suape</v>
      </c>
      <c r="B211" s="7" t="str">
        <f t="shared" si="31"/>
        <v>Suape</v>
      </c>
      <c r="C211" s="7" t="str">
        <f t="shared" si="31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28"/>
        <v>15.195.617/0001-87</v>
      </c>
      <c r="H211" s="7" t="s">
        <v>362</v>
      </c>
      <c r="I211" s="7" t="str">
        <f t="shared" si="29"/>
        <v>DPGE/SCGE</v>
      </c>
      <c r="J211" s="7" t="s">
        <v>273</v>
      </c>
      <c r="K211" s="7" t="s">
        <v>258</v>
      </c>
      <c r="L211" s="7" t="s">
        <v>278</v>
      </c>
      <c r="M211" s="7">
        <v>1865.07</v>
      </c>
      <c r="N211" s="7">
        <v>4567.55</v>
      </c>
      <c r="O211" s="141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str">
        <f t="shared" si="31"/>
        <v>Suape</v>
      </c>
      <c r="B212" s="7" t="str">
        <f t="shared" si="31"/>
        <v>Suape</v>
      </c>
      <c r="C212" s="7" t="str">
        <f t="shared" si="31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28"/>
        <v>15.195.617/0001-87</v>
      </c>
      <c r="H212" s="7" t="s">
        <v>364</v>
      </c>
      <c r="I212" s="7" t="str">
        <f t="shared" si="29"/>
        <v>DPGE/SCGE</v>
      </c>
      <c r="J212" s="7" t="s">
        <v>273</v>
      </c>
      <c r="K212" s="7" t="s">
        <v>258</v>
      </c>
      <c r="L212" s="7" t="s">
        <v>278</v>
      </c>
      <c r="M212" s="7">
        <v>2069.0700000000002</v>
      </c>
      <c r="N212" s="7">
        <v>4941.18</v>
      </c>
      <c r="O212" s="141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str">
        <f t="shared" si="31"/>
        <v>Suape</v>
      </c>
      <c r="B213" s="7" t="str">
        <f t="shared" si="31"/>
        <v>Suape</v>
      </c>
      <c r="C213" s="7" t="str">
        <f t="shared" si="31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28"/>
        <v>15.195.617/0001-87</v>
      </c>
      <c r="H213" s="7" t="s">
        <v>366</v>
      </c>
      <c r="I213" s="7" t="str">
        <f t="shared" si="29"/>
        <v>DPGE/SCGE</v>
      </c>
      <c r="J213" s="7" t="s">
        <v>273</v>
      </c>
      <c r="K213" s="7" t="s">
        <v>258</v>
      </c>
      <c r="L213" s="7" t="s">
        <v>278</v>
      </c>
      <c r="M213" s="7">
        <v>2069.0700000000002</v>
      </c>
      <c r="N213" s="7">
        <v>4941.18</v>
      </c>
      <c r="O213" s="141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str">
        <f t="shared" ref="A214:C229" si="32">A213</f>
        <v>Suape</v>
      </c>
      <c r="B214" s="7" t="str">
        <f t="shared" si="32"/>
        <v>Suape</v>
      </c>
      <c r="C214" s="7" t="str">
        <f t="shared" si="32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28"/>
        <v>15.195.617/0001-87</v>
      </c>
      <c r="H214" s="7" t="s">
        <v>368</v>
      </c>
      <c r="I214" s="7" t="str">
        <f t="shared" si="29"/>
        <v>DPGE/SCGE</v>
      </c>
      <c r="J214" s="7" t="s">
        <v>273</v>
      </c>
      <c r="K214" s="7" t="s">
        <v>258</v>
      </c>
      <c r="L214" s="7" t="s">
        <v>274</v>
      </c>
      <c r="M214" s="7">
        <v>2069.0700000000002</v>
      </c>
      <c r="N214" s="7">
        <v>4941.18</v>
      </c>
      <c r="O214" s="141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str">
        <f t="shared" si="32"/>
        <v>Suape</v>
      </c>
      <c r="B215" s="7" t="str">
        <f t="shared" si="32"/>
        <v>Suape</v>
      </c>
      <c r="C215" s="7" t="str">
        <f t="shared" si="32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28"/>
        <v>15.195.617/0001-87</v>
      </c>
      <c r="H215" s="7" t="s">
        <v>370</v>
      </c>
      <c r="I215" s="7" t="str">
        <f t="shared" si="29"/>
        <v>DPGE/SCGE</v>
      </c>
      <c r="J215" s="7" t="s">
        <v>273</v>
      </c>
      <c r="K215" s="7" t="s">
        <v>258</v>
      </c>
      <c r="L215" s="7" t="s">
        <v>274</v>
      </c>
      <c r="M215" s="7">
        <v>1865.07</v>
      </c>
      <c r="N215" s="7">
        <v>4567.55</v>
      </c>
      <c r="O215" s="141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str">
        <f t="shared" si="32"/>
        <v>Suape</v>
      </c>
      <c r="B216" s="7" t="str">
        <f t="shared" si="32"/>
        <v>Suape</v>
      </c>
      <c r="C216" s="7" t="str">
        <f t="shared" si="32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28"/>
        <v>15.195.617/0001-87</v>
      </c>
      <c r="H216" s="7" t="s">
        <v>372</v>
      </c>
      <c r="I216" s="7" t="str">
        <f t="shared" si="29"/>
        <v>DPGE/SCGE</v>
      </c>
      <c r="J216" s="7" t="s">
        <v>273</v>
      </c>
      <c r="K216" s="7" t="s">
        <v>258</v>
      </c>
      <c r="L216" s="7" t="s">
        <v>278</v>
      </c>
      <c r="M216" s="7">
        <v>1865.07</v>
      </c>
      <c r="N216" s="7">
        <v>4567.55</v>
      </c>
      <c r="O216" s="141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str">
        <f t="shared" si="32"/>
        <v>Suape</v>
      </c>
      <c r="B217" s="7" t="str">
        <f t="shared" si="32"/>
        <v>Suape</v>
      </c>
      <c r="C217" s="7" t="str">
        <f t="shared" si="32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28"/>
        <v>15.195.617/0001-87</v>
      </c>
      <c r="H217" s="7" t="s">
        <v>374</v>
      </c>
      <c r="I217" s="7" t="str">
        <f t="shared" si="29"/>
        <v>DPGE/SCGE</v>
      </c>
      <c r="J217" s="7" t="s">
        <v>273</v>
      </c>
      <c r="K217" s="7" t="s">
        <v>258</v>
      </c>
      <c r="L217" s="7" t="s">
        <v>274</v>
      </c>
      <c r="M217" s="7">
        <v>2069.0700000000002</v>
      </c>
      <c r="N217" s="7">
        <v>4941.18</v>
      </c>
      <c r="O217" s="141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str">
        <f t="shared" si="32"/>
        <v>Suape</v>
      </c>
      <c r="B218" s="7" t="str">
        <f t="shared" si="32"/>
        <v>Suape</v>
      </c>
      <c r="C218" s="7" t="str">
        <f t="shared" si="32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28"/>
        <v>15.195.617/0001-87</v>
      </c>
      <c r="H218" s="7" t="s">
        <v>376</v>
      </c>
      <c r="I218" s="7" t="str">
        <f t="shared" si="29"/>
        <v>DPGE/SCGE</v>
      </c>
      <c r="J218" s="7" t="s">
        <v>273</v>
      </c>
      <c r="K218" s="7" t="s">
        <v>258</v>
      </c>
      <c r="L218" s="7" t="s">
        <v>278</v>
      </c>
      <c r="M218" s="7">
        <v>1865.07</v>
      </c>
      <c r="N218" s="7">
        <v>4567.55</v>
      </c>
      <c r="O218" s="141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str">
        <f t="shared" si="32"/>
        <v>Suape</v>
      </c>
      <c r="B219" s="7" t="str">
        <f t="shared" si="32"/>
        <v>Suape</v>
      </c>
      <c r="C219" s="7" t="str">
        <f t="shared" si="32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28"/>
        <v>15.195.617/0001-87</v>
      </c>
      <c r="H219" s="7" t="s">
        <v>378</v>
      </c>
      <c r="I219" s="7" t="str">
        <f t="shared" si="29"/>
        <v>DPGE/SCGE</v>
      </c>
      <c r="J219" s="7" t="s">
        <v>273</v>
      </c>
      <c r="K219" s="7" t="s">
        <v>258</v>
      </c>
      <c r="L219" s="7" t="s">
        <v>274</v>
      </c>
      <c r="M219" s="7">
        <v>2069.0700000000002</v>
      </c>
      <c r="N219" s="7">
        <v>4941.18</v>
      </c>
      <c r="O219" s="141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str">
        <f t="shared" si="32"/>
        <v>Suape</v>
      </c>
      <c r="B220" s="7" t="str">
        <f t="shared" si="32"/>
        <v>Suape</v>
      </c>
      <c r="C220" s="7" t="str">
        <f t="shared" si="32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28"/>
        <v>15.195.617/0001-87</v>
      </c>
      <c r="H220" s="7" t="s">
        <v>380</v>
      </c>
      <c r="I220" s="7" t="str">
        <f t="shared" si="29"/>
        <v>DPGE/SCGE</v>
      </c>
      <c r="J220" s="7" t="s">
        <v>273</v>
      </c>
      <c r="K220" s="7" t="s">
        <v>258</v>
      </c>
      <c r="L220" s="7" t="s">
        <v>274</v>
      </c>
      <c r="M220" s="7">
        <v>1865.07</v>
      </c>
      <c r="N220" s="7">
        <v>4567.55</v>
      </c>
      <c r="O220" s="141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str">
        <f t="shared" si="32"/>
        <v>Suape</v>
      </c>
      <c r="B221" s="7" t="str">
        <f t="shared" si="32"/>
        <v>Suape</v>
      </c>
      <c r="C221" s="7" t="str">
        <f t="shared" si="32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28"/>
        <v>15.195.617/0001-87</v>
      </c>
      <c r="H221" s="7" t="s">
        <v>382</v>
      </c>
      <c r="I221" s="7" t="str">
        <f t="shared" si="29"/>
        <v>DPGE/SCGE</v>
      </c>
      <c r="J221" s="7" t="s">
        <v>273</v>
      </c>
      <c r="K221" s="7" t="s">
        <v>258</v>
      </c>
      <c r="L221" s="7" t="s">
        <v>274</v>
      </c>
      <c r="M221" s="7">
        <v>1865.07</v>
      </c>
      <c r="N221" s="7">
        <v>4567.55</v>
      </c>
      <c r="O221" s="141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str">
        <f t="shared" si="32"/>
        <v>Suape</v>
      </c>
      <c r="B222" s="7" t="str">
        <f t="shared" si="32"/>
        <v>Suape</v>
      </c>
      <c r="C222" s="7" t="str">
        <f t="shared" si="32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28"/>
        <v>15.195.617/0001-87</v>
      </c>
      <c r="H222" s="7" t="s">
        <v>384</v>
      </c>
      <c r="I222" s="7" t="str">
        <f t="shared" si="29"/>
        <v>DPGE/SCGE</v>
      </c>
      <c r="J222" s="7" t="s">
        <v>273</v>
      </c>
      <c r="K222" s="7" t="s">
        <v>258</v>
      </c>
      <c r="L222" s="7" t="s">
        <v>278</v>
      </c>
      <c r="M222" s="7">
        <v>1865.07</v>
      </c>
      <c r="N222" s="7">
        <v>4567.55</v>
      </c>
      <c r="O222" s="141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str">
        <f t="shared" si="32"/>
        <v>Suape</v>
      </c>
      <c r="B223" s="7" t="str">
        <f t="shared" si="32"/>
        <v>Suape</v>
      </c>
      <c r="C223" s="7" t="str">
        <f t="shared" si="32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28"/>
        <v>15.195.617/0001-87</v>
      </c>
      <c r="H223" s="7" t="s">
        <v>386</v>
      </c>
      <c r="I223" s="7" t="str">
        <f t="shared" si="29"/>
        <v>DPGE/SCGE</v>
      </c>
      <c r="J223" s="7" t="s">
        <v>273</v>
      </c>
      <c r="K223" s="7" t="s">
        <v>258</v>
      </c>
      <c r="L223" s="7" t="s">
        <v>274</v>
      </c>
      <c r="M223" s="7">
        <v>2069.0700000000002</v>
      </c>
      <c r="N223" s="7">
        <v>4941.18</v>
      </c>
      <c r="O223" s="141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str">
        <f t="shared" si="32"/>
        <v>Suape</v>
      </c>
      <c r="B224" s="7" t="str">
        <f t="shared" si="32"/>
        <v>Suape</v>
      </c>
      <c r="C224" s="7" t="str">
        <f t="shared" si="32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28"/>
        <v>15.195.617/0001-87</v>
      </c>
      <c r="H224" s="7" t="s">
        <v>388</v>
      </c>
      <c r="I224" s="7" t="str">
        <f t="shared" si="29"/>
        <v>DPGE/SCGE</v>
      </c>
      <c r="J224" s="7" t="s">
        <v>273</v>
      </c>
      <c r="K224" s="7" t="s">
        <v>258</v>
      </c>
      <c r="L224" s="7" t="s">
        <v>274</v>
      </c>
      <c r="M224" s="7">
        <v>1865.07</v>
      </c>
      <c r="N224" s="7">
        <v>4567.55</v>
      </c>
      <c r="O224" s="141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str">
        <f t="shared" si="32"/>
        <v>Suape</v>
      </c>
      <c r="B225" s="7" t="str">
        <f t="shared" si="32"/>
        <v>Suape</v>
      </c>
      <c r="C225" s="7" t="str">
        <f t="shared" si="32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28"/>
        <v>15.195.617/0001-87</v>
      </c>
      <c r="H225" s="7" t="s">
        <v>390</v>
      </c>
      <c r="I225" s="7" t="str">
        <f t="shared" si="29"/>
        <v>DPGE/SCGE</v>
      </c>
      <c r="J225" s="7" t="s">
        <v>273</v>
      </c>
      <c r="K225" s="7" t="s">
        <v>258</v>
      </c>
      <c r="L225" s="7" t="s">
        <v>278</v>
      </c>
      <c r="M225" s="7">
        <v>1865.07</v>
      </c>
      <c r="N225" s="7">
        <v>4567.55</v>
      </c>
      <c r="O225" s="141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str">
        <f t="shared" si="32"/>
        <v>Suape</v>
      </c>
      <c r="B226" s="7" t="str">
        <f t="shared" si="32"/>
        <v>Suape</v>
      </c>
      <c r="C226" s="7" t="str">
        <f t="shared" si="32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28"/>
        <v>15.195.617/0001-87</v>
      </c>
      <c r="H226" s="7" t="s">
        <v>392</v>
      </c>
      <c r="I226" s="7" t="str">
        <f t="shared" si="29"/>
        <v>DPGE/SCGE</v>
      </c>
      <c r="J226" s="7" t="s">
        <v>273</v>
      </c>
      <c r="K226" s="7" t="s">
        <v>258</v>
      </c>
      <c r="L226" s="7" t="s">
        <v>274</v>
      </c>
      <c r="M226" s="7">
        <v>2069.0700000000002</v>
      </c>
      <c r="N226" s="7">
        <v>4941.18</v>
      </c>
      <c r="O226" s="141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str">
        <f t="shared" si="32"/>
        <v>Suape</v>
      </c>
      <c r="B227" s="7" t="str">
        <f t="shared" si="32"/>
        <v>Suape</v>
      </c>
      <c r="C227" s="7" t="str">
        <f t="shared" si="32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28"/>
        <v>15.195.617/0001-87</v>
      </c>
      <c r="H227" s="7" t="s">
        <v>394</v>
      </c>
      <c r="I227" s="7" t="str">
        <f t="shared" si="29"/>
        <v>DPGE/SCGE</v>
      </c>
      <c r="J227" s="7" t="s">
        <v>273</v>
      </c>
      <c r="K227" s="7" t="s">
        <v>258</v>
      </c>
      <c r="L227" s="7" t="s">
        <v>274</v>
      </c>
      <c r="M227" s="7">
        <v>1865.07</v>
      </c>
      <c r="N227" s="7">
        <v>4567.55</v>
      </c>
      <c r="O227" s="141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str">
        <f t="shared" si="32"/>
        <v>Suape</v>
      </c>
      <c r="B228" s="7" t="str">
        <f t="shared" si="32"/>
        <v>Suape</v>
      </c>
      <c r="C228" s="7" t="str">
        <f t="shared" si="32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28"/>
        <v>15.195.617/0001-87</v>
      </c>
      <c r="H228" s="7" t="s">
        <v>396</v>
      </c>
      <c r="I228" s="7" t="str">
        <f t="shared" si="29"/>
        <v>DPGE/SCGE</v>
      </c>
      <c r="J228" s="7" t="s">
        <v>273</v>
      </c>
      <c r="K228" s="7" t="s">
        <v>258</v>
      </c>
      <c r="L228" s="7" t="s">
        <v>274</v>
      </c>
      <c r="M228" s="7">
        <v>2069.0700000000002</v>
      </c>
      <c r="N228" s="7">
        <v>4941.18</v>
      </c>
      <c r="O228" s="142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str">
        <f t="shared" si="32"/>
        <v>Suape</v>
      </c>
      <c r="B229" s="7" t="str">
        <f t="shared" si="32"/>
        <v>Suape</v>
      </c>
      <c r="C229" s="7" t="str">
        <f t="shared" si="32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28"/>
        <v>15.195.617/0001-87</v>
      </c>
      <c r="H229" s="7" t="s">
        <v>398</v>
      </c>
      <c r="I229" s="7" t="str">
        <f t="shared" si="29"/>
        <v>DPGE/SCGE</v>
      </c>
      <c r="J229" s="7" t="s">
        <v>273</v>
      </c>
      <c r="K229" s="7" t="s">
        <v>258</v>
      </c>
      <c r="L229" s="7" t="s">
        <v>274</v>
      </c>
      <c r="M229" s="7">
        <v>1865.07</v>
      </c>
      <c r="N229" s="7">
        <v>4567.55</v>
      </c>
      <c r="O229" s="141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str">
        <f t="shared" ref="A230:C245" si="33">A229</f>
        <v>Suape</v>
      </c>
      <c r="B230" s="7" t="str">
        <f t="shared" si="33"/>
        <v>Suape</v>
      </c>
      <c r="C230" s="7" t="str">
        <f t="shared" si="33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28"/>
        <v>15.195.617/0001-87</v>
      </c>
      <c r="H230" s="7" t="s">
        <v>400</v>
      </c>
      <c r="I230" s="7" t="str">
        <f t="shared" si="29"/>
        <v>DPGE/SCGE</v>
      </c>
      <c r="J230" s="7" t="s">
        <v>273</v>
      </c>
      <c r="K230" s="7" t="s">
        <v>258</v>
      </c>
      <c r="L230" s="7" t="s">
        <v>278</v>
      </c>
      <c r="M230" s="7">
        <v>1865.07</v>
      </c>
      <c r="N230" s="7">
        <v>4567.55</v>
      </c>
      <c r="O230" s="141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str">
        <f t="shared" si="33"/>
        <v>Suape</v>
      </c>
      <c r="B231" s="7" t="str">
        <f t="shared" si="33"/>
        <v>Suape</v>
      </c>
      <c r="C231" s="7" t="str">
        <f t="shared" si="33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28"/>
        <v>15.195.617/0001-87</v>
      </c>
      <c r="H231" s="7" t="s">
        <v>402</v>
      </c>
      <c r="I231" s="7" t="str">
        <f t="shared" si="29"/>
        <v>DPGE/SCGE</v>
      </c>
      <c r="J231" s="7" t="s">
        <v>273</v>
      </c>
      <c r="K231" s="7" t="s">
        <v>258</v>
      </c>
      <c r="L231" s="7" t="s">
        <v>278</v>
      </c>
      <c r="M231" s="7">
        <v>2069.0700000000002</v>
      </c>
      <c r="N231" s="7">
        <v>4941.18</v>
      </c>
      <c r="O231" s="141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str">
        <f t="shared" si="33"/>
        <v>Suape</v>
      </c>
      <c r="B232" s="7" t="str">
        <f t="shared" si="33"/>
        <v>Suape</v>
      </c>
      <c r="C232" s="7" t="str">
        <f t="shared" si="33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ref="G232:G295" si="34">G231</f>
        <v>15.195.617/0001-87</v>
      </c>
      <c r="H232" s="7" t="s">
        <v>404</v>
      </c>
      <c r="I232" s="7" t="str">
        <f t="shared" ref="I232:I295" si="35">I231</f>
        <v>DPGE/SCGE</v>
      </c>
      <c r="J232" s="7" t="s">
        <v>273</v>
      </c>
      <c r="K232" s="7" t="s">
        <v>258</v>
      </c>
      <c r="L232" s="7" t="s">
        <v>274</v>
      </c>
      <c r="M232" s="7">
        <v>2069.0700000000002</v>
      </c>
      <c r="N232" s="7">
        <v>4941.18</v>
      </c>
      <c r="O232" s="141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str">
        <f t="shared" si="33"/>
        <v>Suape</v>
      </c>
      <c r="B233" s="7" t="str">
        <f t="shared" si="33"/>
        <v>Suape</v>
      </c>
      <c r="C233" s="7" t="str">
        <f t="shared" si="33"/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si="34"/>
        <v>15.195.617/0001-87</v>
      </c>
      <c r="H233" s="7" t="s">
        <v>406</v>
      </c>
      <c r="I233" s="7" t="str">
        <f t="shared" si="35"/>
        <v>DPGE/SCGE</v>
      </c>
      <c r="J233" s="7" t="s">
        <v>273</v>
      </c>
      <c r="K233" s="7" t="s">
        <v>258</v>
      </c>
      <c r="L233" s="7" t="s">
        <v>274</v>
      </c>
      <c r="M233" s="7">
        <v>1865.07</v>
      </c>
      <c r="N233" s="7">
        <v>4567.55</v>
      </c>
      <c r="O233" s="141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str">
        <f t="shared" si="33"/>
        <v>Suape</v>
      </c>
      <c r="B234" s="7" t="str">
        <f t="shared" si="33"/>
        <v>Suape</v>
      </c>
      <c r="C234" s="7" t="str">
        <f t="shared" si="33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si="34"/>
        <v>15.195.617/0001-87</v>
      </c>
      <c r="H234" s="7" t="s">
        <v>408</v>
      </c>
      <c r="I234" s="7" t="str">
        <f t="shared" si="35"/>
        <v>DPGE/SCGE</v>
      </c>
      <c r="J234" s="7" t="s">
        <v>273</v>
      </c>
      <c r="K234" s="7" t="s">
        <v>258</v>
      </c>
      <c r="L234" s="7" t="s">
        <v>274</v>
      </c>
      <c r="M234" s="7">
        <v>1865.07</v>
      </c>
      <c r="N234" s="7">
        <v>4567.55</v>
      </c>
      <c r="O234" s="141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str">
        <f t="shared" si="33"/>
        <v>Suape</v>
      </c>
      <c r="B235" s="7" t="str">
        <f t="shared" si="33"/>
        <v>Suape</v>
      </c>
      <c r="C235" s="7" t="str">
        <f t="shared" si="33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si="34"/>
        <v>15.195.617/0001-87</v>
      </c>
      <c r="H235" s="7" t="s">
        <v>410</v>
      </c>
      <c r="I235" s="7" t="str">
        <f t="shared" si="35"/>
        <v>DPGE/SCGE</v>
      </c>
      <c r="J235" s="7" t="s">
        <v>655</v>
      </c>
      <c r="K235" s="7" t="s">
        <v>204</v>
      </c>
      <c r="L235" s="7" t="s">
        <v>274</v>
      </c>
      <c r="M235" s="7">
        <v>8462.52</v>
      </c>
      <c r="N235" s="7">
        <v>14126.73</v>
      </c>
      <c r="O235" s="141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str">
        <f t="shared" si="33"/>
        <v>Suape</v>
      </c>
      <c r="B236" s="7" t="str">
        <f t="shared" si="33"/>
        <v>Suape</v>
      </c>
      <c r="C236" s="7" t="str">
        <f t="shared" si="33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34"/>
        <v>15.195.617/0001-87</v>
      </c>
      <c r="H236" s="7" t="s">
        <v>412</v>
      </c>
      <c r="I236" s="7" t="str">
        <f t="shared" si="35"/>
        <v>DPGE/SCGE</v>
      </c>
      <c r="J236" s="7" t="s">
        <v>273</v>
      </c>
      <c r="K236" s="7" t="s">
        <v>258</v>
      </c>
      <c r="L236" s="7" t="s">
        <v>278</v>
      </c>
      <c r="M236" s="7">
        <v>2069.0700000000002</v>
      </c>
      <c r="N236" s="7">
        <v>4941.18</v>
      </c>
      <c r="O236" s="141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str">
        <f t="shared" si="33"/>
        <v>Suape</v>
      </c>
      <c r="B237" s="7" t="str">
        <f t="shared" si="33"/>
        <v>Suape</v>
      </c>
      <c r="C237" s="7" t="str">
        <f t="shared" si="33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34"/>
        <v>15.195.617/0001-87</v>
      </c>
      <c r="H237" s="7" t="s">
        <v>414</v>
      </c>
      <c r="I237" s="7" t="str">
        <f t="shared" si="35"/>
        <v>DPGE/SCGE</v>
      </c>
      <c r="J237" s="7" t="s">
        <v>273</v>
      </c>
      <c r="K237" s="7" t="s">
        <v>258</v>
      </c>
      <c r="L237" s="7" t="s">
        <v>274</v>
      </c>
      <c r="M237" s="7">
        <v>1865.07</v>
      </c>
      <c r="N237" s="7">
        <v>4567.55</v>
      </c>
      <c r="O237" s="141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str">
        <f t="shared" si="33"/>
        <v>Suape</v>
      </c>
      <c r="B238" s="7" t="str">
        <f t="shared" si="33"/>
        <v>Suape</v>
      </c>
      <c r="C238" s="7" t="str">
        <f t="shared" si="33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34"/>
        <v>15.195.617/0001-87</v>
      </c>
      <c r="H238" s="7" t="s">
        <v>416</v>
      </c>
      <c r="I238" s="7" t="str">
        <f t="shared" si="35"/>
        <v>DPGE/SCGE</v>
      </c>
      <c r="J238" s="7" t="s">
        <v>273</v>
      </c>
      <c r="K238" s="7" t="s">
        <v>258</v>
      </c>
      <c r="L238" s="7" t="s">
        <v>278</v>
      </c>
      <c r="M238" s="7">
        <v>2069.0700000000002</v>
      </c>
      <c r="N238" s="7">
        <v>4941.18</v>
      </c>
      <c r="O238" s="141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str">
        <f t="shared" si="33"/>
        <v>Suape</v>
      </c>
      <c r="B239" s="7" t="str">
        <f t="shared" si="33"/>
        <v>Suape</v>
      </c>
      <c r="C239" s="7" t="str">
        <f t="shared" si="33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34"/>
        <v>15.195.617/0001-87</v>
      </c>
      <c r="H239" s="7" t="s">
        <v>418</v>
      </c>
      <c r="I239" s="7" t="str">
        <f t="shared" si="35"/>
        <v>DPGE/SCGE</v>
      </c>
      <c r="J239" s="7" t="s">
        <v>273</v>
      </c>
      <c r="K239" s="7" t="s">
        <v>258</v>
      </c>
      <c r="L239" s="7" t="s">
        <v>274</v>
      </c>
      <c r="M239" s="7">
        <v>1865.07</v>
      </c>
      <c r="N239" s="7">
        <v>4567.55</v>
      </c>
      <c r="O239" s="141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str">
        <f t="shared" si="33"/>
        <v>Suape</v>
      </c>
      <c r="B240" s="7" t="str">
        <f t="shared" si="33"/>
        <v>Suape</v>
      </c>
      <c r="C240" s="7" t="str">
        <f t="shared" si="33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34"/>
        <v>15.195.617/0001-87</v>
      </c>
      <c r="H240" s="7" t="s">
        <v>420</v>
      </c>
      <c r="I240" s="7" t="str">
        <f t="shared" si="35"/>
        <v>DPGE/SCGE</v>
      </c>
      <c r="J240" s="7" t="s">
        <v>273</v>
      </c>
      <c r="K240" s="7" t="s">
        <v>258</v>
      </c>
      <c r="L240" s="7" t="s">
        <v>274</v>
      </c>
      <c r="M240" s="7">
        <v>1865.07</v>
      </c>
      <c r="N240" s="7">
        <v>4567.55</v>
      </c>
      <c r="O240" s="141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str">
        <f t="shared" si="33"/>
        <v>Suape</v>
      </c>
      <c r="B241" s="7" t="str">
        <f t="shared" si="33"/>
        <v>Suape</v>
      </c>
      <c r="C241" s="7" t="str">
        <f t="shared" si="33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34"/>
        <v>15.195.617/0001-87</v>
      </c>
      <c r="H241" s="7" t="s">
        <v>422</v>
      </c>
      <c r="I241" s="7" t="str">
        <f t="shared" si="35"/>
        <v>DPGE/SCGE</v>
      </c>
      <c r="J241" s="7" t="s">
        <v>273</v>
      </c>
      <c r="K241" s="7" t="s">
        <v>258</v>
      </c>
      <c r="L241" s="7" t="s">
        <v>274</v>
      </c>
      <c r="M241" s="7">
        <v>1865.07</v>
      </c>
      <c r="N241" s="7">
        <v>4567.55</v>
      </c>
      <c r="O241" s="141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str">
        <f t="shared" si="33"/>
        <v>Suape</v>
      </c>
      <c r="B242" s="7" t="str">
        <f t="shared" si="33"/>
        <v>Suape</v>
      </c>
      <c r="C242" s="7" t="str">
        <f t="shared" si="33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34"/>
        <v>15.195.617/0001-87</v>
      </c>
      <c r="H242" s="7" t="s">
        <v>424</v>
      </c>
      <c r="I242" s="7" t="str">
        <f t="shared" si="35"/>
        <v>DPGE/SCGE</v>
      </c>
      <c r="J242" s="7" t="s">
        <v>273</v>
      </c>
      <c r="K242" s="7" t="s">
        <v>258</v>
      </c>
      <c r="L242" s="7" t="s">
        <v>278</v>
      </c>
      <c r="M242" s="7">
        <v>1865.07</v>
      </c>
      <c r="N242" s="7">
        <v>4567.55</v>
      </c>
      <c r="O242" s="141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str">
        <f t="shared" si="33"/>
        <v>Suape</v>
      </c>
      <c r="B243" s="7" t="str">
        <f t="shared" si="33"/>
        <v>Suape</v>
      </c>
      <c r="C243" s="7" t="str">
        <f t="shared" si="33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34"/>
        <v>15.195.617/0001-87</v>
      </c>
      <c r="H243" s="7" t="s">
        <v>426</v>
      </c>
      <c r="I243" s="7" t="str">
        <f t="shared" si="35"/>
        <v>DPGE/SCGE</v>
      </c>
      <c r="J243" s="7" t="s">
        <v>273</v>
      </c>
      <c r="K243" s="7" t="s">
        <v>258</v>
      </c>
      <c r="L243" s="7" t="s">
        <v>278</v>
      </c>
      <c r="M243" s="7">
        <v>2069.0700000000002</v>
      </c>
      <c r="N243" s="7">
        <v>4941.18</v>
      </c>
      <c r="O243" s="141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str">
        <f t="shared" si="33"/>
        <v>Suape</v>
      </c>
      <c r="B244" s="7" t="str">
        <f t="shared" si="33"/>
        <v>Suape</v>
      </c>
      <c r="C244" s="7" t="str">
        <f t="shared" si="33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34"/>
        <v>15.195.617/0001-87</v>
      </c>
      <c r="H244" s="7" t="s">
        <v>428</v>
      </c>
      <c r="I244" s="7" t="str">
        <f t="shared" si="35"/>
        <v>DPGE/SCGE</v>
      </c>
      <c r="J244" s="7" t="s">
        <v>273</v>
      </c>
      <c r="K244" s="7" t="s">
        <v>258</v>
      </c>
      <c r="L244" s="7" t="s">
        <v>278</v>
      </c>
      <c r="M244" s="7">
        <v>2069.0700000000002</v>
      </c>
      <c r="N244" s="7">
        <v>4941.18</v>
      </c>
      <c r="O244" s="141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str">
        <f t="shared" si="33"/>
        <v>Suape</v>
      </c>
      <c r="B245" s="7" t="str">
        <f t="shared" si="33"/>
        <v>Suape</v>
      </c>
      <c r="C245" s="7" t="str">
        <f t="shared" si="33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34"/>
        <v>15.195.617/0001-87</v>
      </c>
      <c r="H245" s="7" t="s">
        <v>430</v>
      </c>
      <c r="I245" s="7" t="str">
        <f t="shared" si="35"/>
        <v>DPGE/SCGE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4941.18</v>
      </c>
      <c r="O245" s="141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str">
        <f t="shared" ref="A246:C261" si="36">A245</f>
        <v>Suape</v>
      </c>
      <c r="B246" s="7" t="str">
        <f t="shared" si="36"/>
        <v>Suape</v>
      </c>
      <c r="C246" s="7" t="str">
        <f t="shared" si="36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34"/>
        <v>15.195.617/0001-87</v>
      </c>
      <c r="H246" s="7" t="s">
        <v>432</v>
      </c>
      <c r="I246" s="7" t="str">
        <f t="shared" si="35"/>
        <v>DPGE/SCGE</v>
      </c>
      <c r="J246" s="7" t="s">
        <v>273</v>
      </c>
      <c r="K246" s="7" t="s">
        <v>258</v>
      </c>
      <c r="L246" s="7" t="s">
        <v>274</v>
      </c>
      <c r="M246" s="7">
        <v>2069.0700000000002</v>
      </c>
      <c r="N246" s="7">
        <v>4941.18</v>
      </c>
      <c r="O246" s="141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str">
        <f t="shared" si="36"/>
        <v>Suape</v>
      </c>
      <c r="B247" s="7" t="str">
        <f t="shared" si="36"/>
        <v>Suape</v>
      </c>
      <c r="C247" s="7" t="str">
        <f t="shared" si="36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34"/>
        <v>15.195.617/0001-87</v>
      </c>
      <c r="H247" s="7" t="s">
        <v>434</v>
      </c>
      <c r="I247" s="7" t="str">
        <f t="shared" si="35"/>
        <v>DPGE/SCGE</v>
      </c>
      <c r="J247" s="7" t="s">
        <v>273</v>
      </c>
      <c r="K247" s="7" t="s">
        <v>258</v>
      </c>
      <c r="L247" s="7" t="s">
        <v>278</v>
      </c>
      <c r="M247" s="7">
        <v>1865.07</v>
      </c>
      <c r="N247" s="7">
        <v>4567.55</v>
      </c>
      <c r="O247" s="141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str">
        <f t="shared" si="36"/>
        <v>Suape</v>
      </c>
      <c r="B248" s="7" t="str">
        <f t="shared" si="36"/>
        <v>Suape</v>
      </c>
      <c r="C248" s="7" t="str">
        <f t="shared" si="36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34"/>
        <v>15.195.617/0001-87</v>
      </c>
      <c r="H248" s="7" t="s">
        <v>436</v>
      </c>
      <c r="I248" s="7" t="str">
        <f t="shared" si="35"/>
        <v>DPGE/SCGE</v>
      </c>
      <c r="J248" s="7" t="s">
        <v>273</v>
      </c>
      <c r="K248" s="7" t="s">
        <v>258</v>
      </c>
      <c r="L248" s="7" t="s">
        <v>278</v>
      </c>
      <c r="M248" s="7">
        <v>1865.07</v>
      </c>
      <c r="N248" s="7">
        <v>4567.55</v>
      </c>
      <c r="O248" s="142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str">
        <f t="shared" si="36"/>
        <v>Suape</v>
      </c>
      <c r="B249" s="7" t="str">
        <f t="shared" si="36"/>
        <v>Suape</v>
      </c>
      <c r="C249" s="7" t="str">
        <f t="shared" si="36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34"/>
        <v>15.195.617/0001-87</v>
      </c>
      <c r="H249" s="7" t="s">
        <v>438</v>
      </c>
      <c r="I249" s="7" t="str">
        <f t="shared" si="35"/>
        <v>DPGE/SCGE</v>
      </c>
      <c r="J249" s="7" t="s">
        <v>273</v>
      </c>
      <c r="K249" s="7" t="s">
        <v>258</v>
      </c>
      <c r="L249" s="7" t="s">
        <v>278</v>
      </c>
      <c r="M249" s="7">
        <v>2069.0700000000002</v>
      </c>
      <c r="N249" s="7">
        <v>4941.18</v>
      </c>
      <c r="O249" s="141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str">
        <f t="shared" si="36"/>
        <v>Suape</v>
      </c>
      <c r="B250" s="7" t="str">
        <f t="shared" si="36"/>
        <v>Suape</v>
      </c>
      <c r="C250" s="7" t="str">
        <f t="shared" si="36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34"/>
        <v>15.195.617/0001-87</v>
      </c>
      <c r="H250" s="7" t="s">
        <v>440</v>
      </c>
      <c r="I250" s="7" t="str">
        <f t="shared" si="35"/>
        <v>DPGE/SCGE</v>
      </c>
      <c r="J250" s="7" t="s">
        <v>273</v>
      </c>
      <c r="K250" s="7" t="s">
        <v>258</v>
      </c>
      <c r="L250" s="7" t="s">
        <v>274</v>
      </c>
      <c r="M250" s="7">
        <v>2069.0700000000002</v>
      </c>
      <c r="N250" s="7">
        <v>4941.18</v>
      </c>
      <c r="O250" s="141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str">
        <f t="shared" si="36"/>
        <v>Suape</v>
      </c>
      <c r="B251" s="7" t="str">
        <f t="shared" si="36"/>
        <v>Suape</v>
      </c>
      <c r="C251" s="7" t="str">
        <f t="shared" si="36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34"/>
        <v>15.195.617/0001-87</v>
      </c>
      <c r="H251" s="7" t="s">
        <v>442</v>
      </c>
      <c r="I251" s="7" t="str">
        <f t="shared" si="35"/>
        <v>DPGE/SCGE</v>
      </c>
      <c r="J251" s="7" t="s">
        <v>273</v>
      </c>
      <c r="K251" s="7" t="s">
        <v>258</v>
      </c>
      <c r="L251" s="7" t="s">
        <v>274</v>
      </c>
      <c r="M251" s="7">
        <v>1865.07</v>
      </c>
      <c r="N251" s="7">
        <v>4567.55</v>
      </c>
      <c r="O251" s="141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str">
        <f t="shared" si="36"/>
        <v>Suape</v>
      </c>
      <c r="B252" s="7" t="str">
        <f t="shared" si="36"/>
        <v>Suape</v>
      </c>
      <c r="C252" s="7" t="str">
        <f t="shared" si="36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34"/>
        <v>15.195.617/0001-87</v>
      </c>
      <c r="H252" s="7" t="s">
        <v>444</v>
      </c>
      <c r="I252" s="7" t="str">
        <f t="shared" si="35"/>
        <v>DPGE/SCGE</v>
      </c>
      <c r="J252" s="7" t="s">
        <v>273</v>
      </c>
      <c r="K252" s="7" t="s">
        <v>258</v>
      </c>
      <c r="L252" s="7" t="s">
        <v>274</v>
      </c>
      <c r="M252" s="7">
        <v>2069.0700000000002</v>
      </c>
      <c r="N252" s="7">
        <v>4941.18</v>
      </c>
      <c r="O252" s="141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str">
        <f t="shared" si="36"/>
        <v>Suape</v>
      </c>
      <c r="B253" s="7" t="str">
        <f t="shared" si="36"/>
        <v>Suape</v>
      </c>
      <c r="C253" s="7" t="str">
        <f t="shared" si="36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34"/>
        <v>15.195.617/0001-87</v>
      </c>
      <c r="H253" s="7" t="s">
        <v>446</v>
      </c>
      <c r="I253" s="7" t="str">
        <f t="shared" si="35"/>
        <v>DPGE/SCGE</v>
      </c>
      <c r="J253" s="7" t="s">
        <v>273</v>
      </c>
      <c r="K253" s="7" t="s">
        <v>258</v>
      </c>
      <c r="L253" s="7" t="s">
        <v>278</v>
      </c>
      <c r="M253" s="7">
        <v>1865.07</v>
      </c>
      <c r="N253" s="7">
        <v>4567.55</v>
      </c>
      <c r="O253" s="141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str">
        <f t="shared" si="36"/>
        <v>Suape</v>
      </c>
      <c r="B254" s="7" t="str">
        <f t="shared" si="36"/>
        <v>Suape</v>
      </c>
      <c r="C254" s="7" t="str">
        <f t="shared" si="36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34"/>
        <v>15.195.617/0001-87</v>
      </c>
      <c r="H254" s="7" t="s">
        <v>448</v>
      </c>
      <c r="I254" s="7" t="str">
        <f t="shared" si="35"/>
        <v>DPGE/SCGE</v>
      </c>
      <c r="J254" s="7" t="s">
        <v>273</v>
      </c>
      <c r="K254" s="7" t="s">
        <v>258</v>
      </c>
      <c r="L254" s="7" t="s">
        <v>274</v>
      </c>
      <c r="M254" s="7">
        <v>1865.07</v>
      </c>
      <c r="N254" s="7">
        <v>4567.55</v>
      </c>
      <c r="O254" s="141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str">
        <f t="shared" si="36"/>
        <v>Suape</v>
      </c>
      <c r="B255" s="7" t="str">
        <f t="shared" si="36"/>
        <v>Suape</v>
      </c>
      <c r="C255" s="7" t="str">
        <f t="shared" si="36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34"/>
        <v>15.195.617/0001-87</v>
      </c>
      <c r="H255" s="7" t="s">
        <v>450</v>
      </c>
      <c r="I255" s="7" t="str">
        <f t="shared" si="35"/>
        <v>DPGE/SCGE</v>
      </c>
      <c r="J255" s="7" t="s">
        <v>273</v>
      </c>
      <c r="K255" s="7" t="s">
        <v>258</v>
      </c>
      <c r="L255" s="7" t="s">
        <v>274</v>
      </c>
      <c r="M255" s="7">
        <v>1865.07</v>
      </c>
      <c r="N255" s="7">
        <v>4567.55</v>
      </c>
      <c r="O255" s="142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str">
        <f t="shared" si="36"/>
        <v>Suape</v>
      </c>
      <c r="B256" s="7" t="str">
        <f t="shared" si="36"/>
        <v>Suape</v>
      </c>
      <c r="C256" s="7" t="str">
        <f t="shared" si="36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34"/>
        <v>15.195.617/0001-87</v>
      </c>
      <c r="H256" s="7" t="s">
        <v>452</v>
      </c>
      <c r="I256" s="7" t="str">
        <f t="shared" si="35"/>
        <v>DPGE/SCGE</v>
      </c>
      <c r="J256" s="7" t="s">
        <v>273</v>
      </c>
      <c r="K256" s="7" t="s">
        <v>258</v>
      </c>
      <c r="L256" s="7" t="s">
        <v>274</v>
      </c>
      <c r="M256" s="7">
        <v>2069.0700000000002</v>
      </c>
      <c r="N256" s="7">
        <v>4941.18</v>
      </c>
      <c r="O256" s="141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str">
        <f t="shared" si="36"/>
        <v>Suape</v>
      </c>
      <c r="B257" s="7" t="str">
        <f t="shared" si="36"/>
        <v>Suape</v>
      </c>
      <c r="C257" s="7" t="str">
        <f t="shared" si="36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34"/>
        <v>15.195.617/0001-87</v>
      </c>
      <c r="H257" s="7" t="s">
        <v>454</v>
      </c>
      <c r="I257" s="7" t="str">
        <f t="shared" si="35"/>
        <v>DPGE/SCGE</v>
      </c>
      <c r="J257" s="7" t="s">
        <v>273</v>
      </c>
      <c r="K257" s="7" t="s">
        <v>258</v>
      </c>
      <c r="L257" s="7" t="s">
        <v>278</v>
      </c>
      <c r="M257" s="7">
        <v>1865.07</v>
      </c>
      <c r="N257" s="7">
        <v>4567.55</v>
      </c>
      <c r="O257" s="141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str">
        <f t="shared" si="36"/>
        <v>Suape</v>
      </c>
      <c r="B258" s="7" t="str">
        <f t="shared" si="36"/>
        <v>Suape</v>
      </c>
      <c r="C258" s="7" t="str">
        <f t="shared" si="36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34"/>
        <v>15.195.617/0001-87</v>
      </c>
      <c r="H258" s="7" t="s">
        <v>456</v>
      </c>
      <c r="I258" s="7" t="str">
        <f t="shared" si="35"/>
        <v>DPGE/SCGE</v>
      </c>
      <c r="J258" s="7" t="s">
        <v>273</v>
      </c>
      <c r="K258" s="7" t="s">
        <v>258</v>
      </c>
      <c r="L258" s="7" t="s">
        <v>274</v>
      </c>
      <c r="M258" s="7">
        <v>1865.07</v>
      </c>
      <c r="N258" s="7">
        <v>4567.55</v>
      </c>
      <c r="O258" s="141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str">
        <f t="shared" si="36"/>
        <v>Suape</v>
      </c>
      <c r="B259" s="7" t="str">
        <f t="shared" si="36"/>
        <v>Suape</v>
      </c>
      <c r="C259" s="7" t="str">
        <f t="shared" si="36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34"/>
        <v>15.195.617/0001-87</v>
      </c>
      <c r="H259" s="7" t="s">
        <v>458</v>
      </c>
      <c r="I259" s="7" t="str">
        <f t="shared" si="35"/>
        <v>DPGE/SCGE</v>
      </c>
      <c r="J259" s="7" t="s">
        <v>273</v>
      </c>
      <c r="K259" s="7" t="s">
        <v>258</v>
      </c>
      <c r="L259" s="7" t="s">
        <v>278</v>
      </c>
      <c r="M259" s="7">
        <v>1865.07</v>
      </c>
      <c r="N259" s="7">
        <v>4567.55</v>
      </c>
      <c r="O259" s="141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str">
        <f t="shared" si="36"/>
        <v>Suape</v>
      </c>
      <c r="B260" s="7" t="str">
        <f t="shared" si="36"/>
        <v>Suape</v>
      </c>
      <c r="C260" s="7" t="str">
        <f t="shared" si="36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34"/>
        <v>15.195.617/0001-87</v>
      </c>
      <c r="H260" s="7" t="s">
        <v>460</v>
      </c>
      <c r="I260" s="7" t="str">
        <f t="shared" si="35"/>
        <v>DPGE/SCGE</v>
      </c>
      <c r="J260" s="7" t="s">
        <v>273</v>
      </c>
      <c r="K260" s="7" t="s">
        <v>258</v>
      </c>
      <c r="L260" s="7" t="s">
        <v>274</v>
      </c>
      <c r="M260" s="7">
        <v>1865.07</v>
      </c>
      <c r="N260" s="7">
        <v>4567.55</v>
      </c>
      <c r="O260" s="141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str">
        <f t="shared" si="36"/>
        <v>Suape</v>
      </c>
      <c r="B261" s="7" t="str">
        <f t="shared" si="36"/>
        <v>Suape</v>
      </c>
      <c r="C261" s="7" t="str">
        <f t="shared" si="36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34"/>
        <v>15.195.617/0001-87</v>
      </c>
      <c r="H261" s="7" t="s">
        <v>462</v>
      </c>
      <c r="I261" s="7" t="str">
        <f t="shared" si="35"/>
        <v>DPGE/SCGE</v>
      </c>
      <c r="J261" s="7" t="s">
        <v>273</v>
      </c>
      <c r="K261" s="7" t="s">
        <v>258</v>
      </c>
      <c r="L261" s="7" t="s">
        <v>278</v>
      </c>
      <c r="M261" s="7">
        <v>2069.0700000000002</v>
      </c>
      <c r="N261" s="7">
        <v>4941.18</v>
      </c>
      <c r="O261" s="141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str">
        <f t="shared" ref="A262:C277" si="37">A261</f>
        <v>Suape</v>
      </c>
      <c r="B262" s="7" t="str">
        <f t="shared" si="37"/>
        <v>Suape</v>
      </c>
      <c r="C262" s="7" t="str">
        <f t="shared" si="37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34"/>
        <v>15.195.617/0001-87</v>
      </c>
      <c r="H262" s="7" t="s">
        <v>464</v>
      </c>
      <c r="I262" s="7" t="str">
        <f t="shared" si="35"/>
        <v>DPGE/SCGE</v>
      </c>
      <c r="J262" s="7" t="s">
        <v>273</v>
      </c>
      <c r="K262" s="7" t="s">
        <v>258</v>
      </c>
      <c r="L262" s="7" t="s">
        <v>278</v>
      </c>
      <c r="M262" s="7">
        <v>1865.07</v>
      </c>
      <c r="N262" s="7">
        <v>4567.55</v>
      </c>
      <c r="O262" s="141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str">
        <f t="shared" si="37"/>
        <v>Suape</v>
      </c>
      <c r="B263" s="7" t="str">
        <f t="shared" si="37"/>
        <v>Suape</v>
      </c>
      <c r="C263" s="7" t="str">
        <f t="shared" si="37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34"/>
        <v>15.195.617/0001-87</v>
      </c>
      <c r="H263" s="7" t="s">
        <v>466</v>
      </c>
      <c r="I263" s="7" t="str">
        <f t="shared" si="35"/>
        <v>DPGE/SCGE</v>
      </c>
      <c r="J263" s="7" t="s">
        <v>273</v>
      </c>
      <c r="K263" s="7" t="s">
        <v>258</v>
      </c>
      <c r="L263" s="7" t="s">
        <v>274</v>
      </c>
      <c r="M263" s="7">
        <v>2069.0700000000002</v>
      </c>
      <c r="N263" s="7">
        <v>4941.18</v>
      </c>
      <c r="O263" s="141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str">
        <f t="shared" si="37"/>
        <v>Suape</v>
      </c>
      <c r="B264" s="7" t="str">
        <f t="shared" si="37"/>
        <v>Suape</v>
      </c>
      <c r="C264" s="7" t="str">
        <f t="shared" si="37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34"/>
        <v>15.195.617/0001-87</v>
      </c>
      <c r="H264" s="7" t="s">
        <v>468</v>
      </c>
      <c r="I264" s="7" t="str">
        <f t="shared" si="35"/>
        <v>DPGE/SCGE</v>
      </c>
      <c r="J264" s="7" t="s">
        <v>273</v>
      </c>
      <c r="K264" s="7" t="s">
        <v>258</v>
      </c>
      <c r="L264" s="7" t="s">
        <v>274</v>
      </c>
      <c r="M264" s="7">
        <v>1865.07</v>
      </c>
      <c r="N264" s="7">
        <v>4567.55</v>
      </c>
      <c r="O264" s="141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str">
        <f t="shared" si="37"/>
        <v>Suape</v>
      </c>
      <c r="B265" s="7" t="str">
        <f t="shared" si="37"/>
        <v>Suape</v>
      </c>
      <c r="C265" s="7" t="str">
        <f t="shared" si="37"/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si="34"/>
        <v>15.195.617/0001-87</v>
      </c>
      <c r="H265" s="7" t="s">
        <v>470</v>
      </c>
      <c r="I265" s="7" t="str">
        <f t="shared" si="35"/>
        <v>DPGE/SCGE</v>
      </c>
      <c r="J265" s="7" t="s">
        <v>273</v>
      </c>
      <c r="K265" s="7" t="s">
        <v>258</v>
      </c>
      <c r="L265" s="7" t="s">
        <v>274</v>
      </c>
      <c r="M265" s="7">
        <v>2069.0700000000002</v>
      </c>
      <c r="N265" s="7">
        <v>4941.18</v>
      </c>
      <c r="O265" s="141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str">
        <f t="shared" si="37"/>
        <v>Suape</v>
      </c>
      <c r="B266" s="7" t="str">
        <f t="shared" si="37"/>
        <v>Suape</v>
      </c>
      <c r="C266" s="7" t="str">
        <f t="shared" si="37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34"/>
        <v>15.195.617/0001-87</v>
      </c>
      <c r="H266" s="7" t="s">
        <v>472</v>
      </c>
      <c r="I266" s="7" t="str">
        <f t="shared" si="35"/>
        <v>DPGE/SCGE</v>
      </c>
      <c r="J266" s="7" t="s">
        <v>273</v>
      </c>
      <c r="K266" s="7" t="s">
        <v>258</v>
      </c>
      <c r="L266" s="7" t="s">
        <v>274</v>
      </c>
      <c r="M266" s="7">
        <v>2069.0700000000002</v>
      </c>
      <c r="N266" s="7">
        <v>4941.18</v>
      </c>
      <c r="O266" s="141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str">
        <f t="shared" si="37"/>
        <v>Suape</v>
      </c>
      <c r="B267" s="7" t="str">
        <f t="shared" si="37"/>
        <v>Suape</v>
      </c>
      <c r="C267" s="7" t="str">
        <f t="shared" si="37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34"/>
        <v>15.195.617/0001-87</v>
      </c>
      <c r="H267" s="7" t="s">
        <v>474</v>
      </c>
      <c r="I267" s="7" t="str">
        <f t="shared" si="35"/>
        <v>DPGE/SCGE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4567.55</v>
      </c>
      <c r="O267" s="141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str">
        <f t="shared" si="37"/>
        <v>Suape</v>
      </c>
      <c r="B268" s="7" t="str">
        <f t="shared" si="37"/>
        <v>Suape</v>
      </c>
      <c r="C268" s="7" t="str">
        <f t="shared" si="37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34"/>
        <v>15.195.617/0001-87</v>
      </c>
      <c r="H268" s="7" t="s">
        <v>476</v>
      </c>
      <c r="I268" s="7" t="str">
        <f t="shared" si="35"/>
        <v>DPGE/SCGE</v>
      </c>
      <c r="J268" s="7" t="s">
        <v>273</v>
      </c>
      <c r="K268" s="7" t="s">
        <v>258</v>
      </c>
      <c r="L268" s="7" t="s">
        <v>274</v>
      </c>
      <c r="M268" s="7">
        <v>1865.07</v>
      </c>
      <c r="N268" s="7">
        <v>4567.55</v>
      </c>
      <c r="O268" s="141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str">
        <f t="shared" si="37"/>
        <v>Suape</v>
      </c>
      <c r="B269" s="7" t="str">
        <f t="shared" si="37"/>
        <v>Suape</v>
      </c>
      <c r="C269" s="7" t="str">
        <f t="shared" si="37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34"/>
        <v>15.195.617/0001-87</v>
      </c>
      <c r="H269" s="7" t="s">
        <v>478</v>
      </c>
      <c r="I269" s="7" t="str">
        <f t="shared" si="35"/>
        <v>DPGE/SCGE</v>
      </c>
      <c r="J269" s="7" t="s">
        <v>273</v>
      </c>
      <c r="K269" s="7" t="s">
        <v>258</v>
      </c>
      <c r="L269" s="7" t="s">
        <v>274</v>
      </c>
      <c r="M269" s="7">
        <v>1865.07</v>
      </c>
      <c r="N269" s="7">
        <v>4567.55</v>
      </c>
      <c r="O269" s="141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str">
        <f t="shared" si="37"/>
        <v>Suape</v>
      </c>
      <c r="B270" s="7" t="str">
        <f t="shared" si="37"/>
        <v>Suape</v>
      </c>
      <c r="C270" s="7" t="str">
        <f t="shared" si="37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34"/>
        <v>15.195.617/0001-87</v>
      </c>
      <c r="H270" s="7" t="s">
        <v>480</v>
      </c>
      <c r="I270" s="7" t="str">
        <f t="shared" si="35"/>
        <v>DPGE/SCGE</v>
      </c>
      <c r="J270" s="7" t="s">
        <v>273</v>
      </c>
      <c r="K270" s="7" t="s">
        <v>258</v>
      </c>
      <c r="L270" s="7" t="s">
        <v>278</v>
      </c>
      <c r="M270" s="7">
        <v>1865.07</v>
      </c>
      <c r="N270" s="7">
        <v>4567.55</v>
      </c>
      <c r="O270" s="141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str">
        <f t="shared" si="37"/>
        <v>Suape</v>
      </c>
      <c r="B271" s="7" t="str">
        <f t="shared" si="37"/>
        <v>Suape</v>
      </c>
      <c r="C271" s="7" t="str">
        <f t="shared" si="37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34"/>
        <v>15.195.617/0001-87</v>
      </c>
      <c r="H271" s="7" t="s">
        <v>482</v>
      </c>
      <c r="I271" s="7" t="str">
        <f t="shared" si="35"/>
        <v>DPGE/SCGE</v>
      </c>
      <c r="J271" s="7" t="s">
        <v>273</v>
      </c>
      <c r="K271" s="7" t="s">
        <v>258</v>
      </c>
      <c r="L271" s="7" t="s">
        <v>274</v>
      </c>
      <c r="M271" s="7">
        <v>1865.07</v>
      </c>
      <c r="N271" s="7">
        <v>4567.55</v>
      </c>
      <c r="O271" s="141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str">
        <f t="shared" si="37"/>
        <v>Suape</v>
      </c>
      <c r="B272" s="7" t="str">
        <f t="shared" si="37"/>
        <v>Suape</v>
      </c>
      <c r="C272" s="7" t="str">
        <f t="shared" si="37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34"/>
        <v>15.195.617/0001-87</v>
      </c>
      <c r="H272" s="7" t="s">
        <v>484</v>
      </c>
      <c r="I272" s="7" t="str">
        <f t="shared" si="35"/>
        <v>DPGE/SCGE</v>
      </c>
      <c r="J272" s="7" t="s">
        <v>273</v>
      </c>
      <c r="K272" s="7" t="s">
        <v>258</v>
      </c>
      <c r="L272" s="7" t="s">
        <v>274</v>
      </c>
      <c r="M272" s="7">
        <v>2069.0700000000002</v>
      </c>
      <c r="N272" s="7">
        <v>4941.18</v>
      </c>
      <c r="O272" s="141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str">
        <f t="shared" si="37"/>
        <v>Suape</v>
      </c>
      <c r="B273" s="7" t="str">
        <f t="shared" si="37"/>
        <v>Suape</v>
      </c>
      <c r="C273" s="7" t="str">
        <f t="shared" si="37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34"/>
        <v>15.195.617/0001-87</v>
      </c>
      <c r="H273" s="7" t="s">
        <v>486</v>
      </c>
      <c r="I273" s="7" t="str">
        <f t="shared" si="35"/>
        <v>DPGE/SCGE</v>
      </c>
      <c r="J273" s="7" t="s">
        <v>655</v>
      </c>
      <c r="K273" s="7" t="s">
        <v>258</v>
      </c>
      <c r="L273" s="7" t="s">
        <v>274</v>
      </c>
      <c r="M273" s="7">
        <v>1865.07</v>
      </c>
      <c r="N273" s="7">
        <v>4567.55</v>
      </c>
      <c r="O273" s="141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str">
        <f t="shared" si="37"/>
        <v>Suape</v>
      </c>
      <c r="B274" s="7" t="str">
        <f t="shared" si="37"/>
        <v>Suape</v>
      </c>
      <c r="C274" s="7" t="str">
        <f t="shared" si="37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34"/>
        <v>15.195.617/0001-87</v>
      </c>
      <c r="H274" s="7" t="s">
        <v>488</v>
      </c>
      <c r="I274" s="7" t="str">
        <f t="shared" si="35"/>
        <v>DPGE/SCGE</v>
      </c>
      <c r="J274" s="7" t="s">
        <v>273</v>
      </c>
      <c r="K274" s="7" t="s">
        <v>258</v>
      </c>
      <c r="L274" s="7" t="s">
        <v>274</v>
      </c>
      <c r="M274" s="7">
        <v>1865.07</v>
      </c>
      <c r="N274" s="7">
        <v>4567.55</v>
      </c>
      <c r="O274" s="141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str">
        <f t="shared" si="37"/>
        <v>Suape</v>
      </c>
      <c r="B275" s="7" t="str">
        <f t="shared" si="37"/>
        <v>Suape</v>
      </c>
      <c r="C275" s="7" t="str">
        <f t="shared" si="37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34"/>
        <v>15.195.617/0001-87</v>
      </c>
      <c r="H275" s="7" t="s">
        <v>490</v>
      </c>
      <c r="I275" s="7" t="str">
        <f t="shared" si="35"/>
        <v>DPGE/SCGE</v>
      </c>
      <c r="J275" s="7" t="s">
        <v>273</v>
      </c>
      <c r="K275" s="7" t="s">
        <v>258</v>
      </c>
      <c r="L275" s="7" t="s">
        <v>274</v>
      </c>
      <c r="M275" s="7">
        <v>1865.07</v>
      </c>
      <c r="N275" s="7">
        <v>4567.55</v>
      </c>
      <c r="O275" s="141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str">
        <f t="shared" si="37"/>
        <v>Suape</v>
      </c>
      <c r="B276" s="7" t="str">
        <f t="shared" si="37"/>
        <v>Suape</v>
      </c>
      <c r="C276" s="7" t="str">
        <f t="shared" si="37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34"/>
        <v>15.195.617/0001-87</v>
      </c>
      <c r="H276" s="7" t="s">
        <v>492</v>
      </c>
      <c r="I276" s="7" t="str">
        <f t="shared" si="35"/>
        <v>DPGE/SCGE</v>
      </c>
      <c r="J276" s="7" t="s">
        <v>273</v>
      </c>
      <c r="K276" s="7" t="s">
        <v>258</v>
      </c>
      <c r="L276" s="7" t="s">
        <v>274</v>
      </c>
      <c r="M276" s="7">
        <v>1865.07</v>
      </c>
      <c r="N276" s="7">
        <v>4567.55</v>
      </c>
      <c r="O276" s="141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str">
        <f t="shared" si="37"/>
        <v>Suape</v>
      </c>
      <c r="B277" s="7" t="str">
        <f t="shared" si="37"/>
        <v>Suape</v>
      </c>
      <c r="C277" s="7" t="str">
        <f t="shared" si="37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34"/>
        <v>15.195.617/0001-87</v>
      </c>
      <c r="H277" s="7" t="s">
        <v>494</v>
      </c>
      <c r="I277" s="7" t="str">
        <f t="shared" si="35"/>
        <v>DPGE/SCGE</v>
      </c>
      <c r="J277" s="7" t="s">
        <v>273</v>
      </c>
      <c r="K277" s="7" t="s">
        <v>258</v>
      </c>
      <c r="L277" s="7" t="s">
        <v>278</v>
      </c>
      <c r="M277" s="7">
        <v>1865.07</v>
      </c>
      <c r="N277" s="7">
        <v>4567.55</v>
      </c>
      <c r="O277" s="141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str">
        <f t="shared" ref="A278:C293" si="38">A277</f>
        <v>Suape</v>
      </c>
      <c r="B278" s="7" t="str">
        <f t="shared" si="38"/>
        <v>Suape</v>
      </c>
      <c r="C278" s="7" t="str">
        <f t="shared" si="38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34"/>
        <v>15.195.617/0001-87</v>
      </c>
      <c r="H278" s="7" t="s">
        <v>496</v>
      </c>
      <c r="I278" s="7" t="str">
        <f t="shared" si="35"/>
        <v>DPGE/SCGE</v>
      </c>
      <c r="J278" s="7" t="s">
        <v>273</v>
      </c>
      <c r="K278" s="7" t="s">
        <v>258</v>
      </c>
      <c r="L278" s="7" t="s">
        <v>278</v>
      </c>
      <c r="M278" s="7">
        <v>1865.07</v>
      </c>
      <c r="N278" s="7">
        <v>4567.55</v>
      </c>
      <c r="O278" s="141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str">
        <f t="shared" si="38"/>
        <v>Suape</v>
      </c>
      <c r="B279" s="7" t="str">
        <f t="shared" si="38"/>
        <v>Suape</v>
      </c>
      <c r="C279" s="7" t="str">
        <f t="shared" si="38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34"/>
        <v>15.195.617/0001-87</v>
      </c>
      <c r="H279" s="7" t="s">
        <v>498</v>
      </c>
      <c r="I279" s="7" t="str">
        <f t="shared" si="35"/>
        <v>DPGE/SCGE</v>
      </c>
      <c r="J279" s="7" t="s">
        <v>273</v>
      </c>
      <c r="K279" s="7" t="s">
        <v>258</v>
      </c>
      <c r="L279" s="7" t="s">
        <v>274</v>
      </c>
      <c r="M279" s="7">
        <v>2069.0700000000002</v>
      </c>
      <c r="N279" s="7">
        <v>4941.18</v>
      </c>
      <c r="O279" s="141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str">
        <f t="shared" si="38"/>
        <v>Suape</v>
      </c>
      <c r="B280" s="7" t="str">
        <f t="shared" si="38"/>
        <v>Suape</v>
      </c>
      <c r="C280" s="7" t="str">
        <f t="shared" si="38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34"/>
        <v>15.195.617/0001-87</v>
      </c>
      <c r="H280" s="7" t="s">
        <v>500</v>
      </c>
      <c r="I280" s="7" t="str">
        <f t="shared" si="35"/>
        <v>DPGE/SCGE</v>
      </c>
      <c r="J280" s="7" t="s">
        <v>273</v>
      </c>
      <c r="K280" s="7" t="s">
        <v>258</v>
      </c>
      <c r="L280" s="7" t="s">
        <v>274</v>
      </c>
      <c r="M280" s="7">
        <v>2069.0700000000002</v>
      </c>
      <c r="N280" s="7">
        <v>4941.18</v>
      </c>
      <c r="O280" s="141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str">
        <f t="shared" si="38"/>
        <v>Suape</v>
      </c>
      <c r="B281" s="7" t="str">
        <f t="shared" si="38"/>
        <v>Suape</v>
      </c>
      <c r="C281" s="7" t="str">
        <f t="shared" si="38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34"/>
        <v>15.195.617/0001-87</v>
      </c>
      <c r="H281" s="7" t="s">
        <v>502</v>
      </c>
      <c r="I281" s="7" t="str">
        <f t="shared" si="35"/>
        <v>DPGE/SCGE</v>
      </c>
      <c r="J281" s="7" t="s">
        <v>273</v>
      </c>
      <c r="K281" s="7" t="s">
        <v>258</v>
      </c>
      <c r="L281" s="7" t="s">
        <v>274</v>
      </c>
      <c r="M281" s="7">
        <v>1865.07</v>
      </c>
      <c r="N281" s="7">
        <v>4567.55</v>
      </c>
      <c r="O281" s="141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str">
        <f t="shared" si="38"/>
        <v>Suape</v>
      </c>
      <c r="B282" s="7" t="str">
        <f t="shared" si="38"/>
        <v>Suape</v>
      </c>
      <c r="C282" s="7" t="str">
        <f t="shared" si="38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34"/>
        <v>15.195.617/0001-87</v>
      </c>
      <c r="H282" s="7" t="s">
        <v>504</v>
      </c>
      <c r="I282" s="7" t="str">
        <f t="shared" si="35"/>
        <v>DPGE/SCGE</v>
      </c>
      <c r="J282" s="7" t="s">
        <v>273</v>
      </c>
      <c r="K282" s="7" t="s">
        <v>258</v>
      </c>
      <c r="L282" s="7" t="s">
        <v>278</v>
      </c>
      <c r="M282" s="7">
        <v>1865.07</v>
      </c>
      <c r="N282" s="7">
        <v>4567.55</v>
      </c>
      <c r="O282" s="141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str">
        <f t="shared" si="38"/>
        <v>Suape</v>
      </c>
      <c r="B283" s="7" t="str">
        <f t="shared" si="38"/>
        <v>Suape</v>
      </c>
      <c r="C283" s="7" t="str">
        <f t="shared" si="38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34"/>
        <v>15.195.617/0001-87</v>
      </c>
      <c r="H283" s="7" t="s">
        <v>506</v>
      </c>
      <c r="I283" s="7" t="str">
        <f t="shared" si="35"/>
        <v>DPGE/SCGE</v>
      </c>
      <c r="J283" s="7" t="s">
        <v>273</v>
      </c>
      <c r="K283" s="7" t="s">
        <v>258</v>
      </c>
      <c r="L283" s="7" t="s">
        <v>274</v>
      </c>
      <c r="M283" s="7">
        <v>1865.07</v>
      </c>
      <c r="N283" s="7">
        <v>4567.55</v>
      </c>
      <c r="O283" s="141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str">
        <f t="shared" si="38"/>
        <v>Suape</v>
      </c>
      <c r="B284" s="7" t="str">
        <f t="shared" si="38"/>
        <v>Suape</v>
      </c>
      <c r="C284" s="7" t="str">
        <f t="shared" si="38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34"/>
        <v>15.195.617/0001-87</v>
      </c>
      <c r="H284" s="7" t="s">
        <v>508</v>
      </c>
      <c r="I284" s="7" t="str">
        <f t="shared" si="35"/>
        <v>DPGE/SCGE</v>
      </c>
      <c r="J284" s="7" t="s">
        <v>273</v>
      </c>
      <c r="K284" s="7" t="s">
        <v>258</v>
      </c>
      <c r="L284" s="7" t="s">
        <v>278</v>
      </c>
      <c r="M284" s="7">
        <v>2069.0700000000002</v>
      </c>
      <c r="N284" s="7">
        <v>4941.18</v>
      </c>
      <c r="O284" s="141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str">
        <f t="shared" si="38"/>
        <v>Suape</v>
      </c>
      <c r="B285" s="7" t="str">
        <f t="shared" si="38"/>
        <v>Suape</v>
      </c>
      <c r="C285" s="7" t="str">
        <f t="shared" si="38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34"/>
        <v>15.195.617/0001-87</v>
      </c>
      <c r="H285" s="7" t="s">
        <v>510</v>
      </c>
      <c r="I285" s="7" t="str">
        <f t="shared" si="35"/>
        <v>DPGE/SCGE</v>
      </c>
      <c r="J285" s="7" t="s">
        <v>273</v>
      </c>
      <c r="K285" s="7" t="s">
        <v>258</v>
      </c>
      <c r="L285" s="7" t="s">
        <v>278</v>
      </c>
      <c r="M285" s="7">
        <v>1865.07</v>
      </c>
      <c r="N285" s="7">
        <v>4567.55</v>
      </c>
      <c r="O285" s="141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str">
        <f t="shared" si="38"/>
        <v>Suape</v>
      </c>
      <c r="B286" s="7" t="str">
        <f t="shared" si="38"/>
        <v>Suape</v>
      </c>
      <c r="C286" s="7" t="str">
        <f t="shared" si="38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34"/>
        <v>15.195.617/0001-87</v>
      </c>
      <c r="H286" s="7" t="s">
        <v>512</v>
      </c>
      <c r="I286" s="7" t="str">
        <f t="shared" si="35"/>
        <v>DPGE/SCGE</v>
      </c>
      <c r="J286" s="7" t="s">
        <v>273</v>
      </c>
      <c r="K286" s="7" t="s">
        <v>258</v>
      </c>
      <c r="L286" s="7" t="s">
        <v>274</v>
      </c>
      <c r="M286" s="7">
        <v>2069.0700000000002</v>
      </c>
      <c r="N286" s="7">
        <v>4941.18</v>
      </c>
      <c r="O286" s="141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str">
        <f t="shared" si="38"/>
        <v>Suape</v>
      </c>
      <c r="B287" s="7" t="str">
        <f t="shared" si="38"/>
        <v>Suape</v>
      </c>
      <c r="C287" s="7" t="str">
        <f t="shared" si="38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34"/>
        <v>15.195.617/0001-87</v>
      </c>
      <c r="H287" s="7" t="s">
        <v>514</v>
      </c>
      <c r="I287" s="7" t="str">
        <f t="shared" si="35"/>
        <v>DPGE/SCGE</v>
      </c>
      <c r="J287" s="7" t="s">
        <v>273</v>
      </c>
      <c r="K287" s="7" t="s">
        <v>258</v>
      </c>
      <c r="L287" s="7" t="s">
        <v>274</v>
      </c>
      <c r="M287" s="7">
        <v>2069.0700000000002</v>
      </c>
      <c r="N287" s="7">
        <v>4941.18</v>
      </c>
      <c r="O287" s="141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str">
        <f t="shared" si="38"/>
        <v>Suape</v>
      </c>
      <c r="B288" s="7" t="str">
        <f t="shared" si="38"/>
        <v>Suape</v>
      </c>
      <c r="C288" s="7" t="str">
        <f t="shared" si="38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34"/>
        <v>15.195.617/0001-87</v>
      </c>
      <c r="H288" s="7" t="s">
        <v>516</v>
      </c>
      <c r="I288" s="7" t="str">
        <f t="shared" si="35"/>
        <v>DPGE/SCGE</v>
      </c>
      <c r="J288" s="7" t="s">
        <v>273</v>
      </c>
      <c r="K288" s="7" t="s">
        <v>258</v>
      </c>
      <c r="L288" s="7" t="s">
        <v>274</v>
      </c>
      <c r="M288" s="7">
        <v>1865.07</v>
      </c>
      <c r="N288" s="7">
        <v>4567.55</v>
      </c>
      <c r="O288" s="141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str">
        <f t="shared" si="38"/>
        <v>Suape</v>
      </c>
      <c r="B289" s="7" t="str">
        <f t="shared" si="38"/>
        <v>Suape</v>
      </c>
      <c r="C289" s="7" t="str">
        <f t="shared" si="38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34"/>
        <v>15.195.617/0001-87</v>
      </c>
      <c r="H289" s="7" t="s">
        <v>518</v>
      </c>
      <c r="I289" s="7" t="str">
        <f t="shared" si="35"/>
        <v>DPGE/SCGE</v>
      </c>
      <c r="J289" s="7" t="s">
        <v>273</v>
      </c>
      <c r="K289" s="7" t="s">
        <v>258</v>
      </c>
      <c r="L289" s="7" t="s">
        <v>274</v>
      </c>
      <c r="M289" s="7">
        <v>1865.07</v>
      </c>
      <c r="N289" s="7">
        <v>4567.55</v>
      </c>
      <c r="O289" s="141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str">
        <f t="shared" si="38"/>
        <v>Suape</v>
      </c>
      <c r="B290" s="7" t="str">
        <f t="shared" si="38"/>
        <v>Suape</v>
      </c>
      <c r="C290" s="7" t="str">
        <f t="shared" si="38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34"/>
        <v>15.195.617/0001-87</v>
      </c>
      <c r="H290" s="7" t="s">
        <v>520</v>
      </c>
      <c r="I290" s="7" t="str">
        <f t="shared" si="35"/>
        <v>DPGE/SCGE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4567.55</v>
      </c>
      <c r="O290" s="141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str">
        <f t="shared" si="38"/>
        <v>Suape</v>
      </c>
      <c r="B291" s="7" t="str">
        <f t="shared" si="38"/>
        <v>Suape</v>
      </c>
      <c r="C291" s="7" t="str">
        <f t="shared" si="38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34"/>
        <v>15.195.617/0001-87</v>
      </c>
      <c r="H291" s="7" t="s">
        <v>522</v>
      </c>
      <c r="I291" s="7" t="str">
        <f t="shared" si="35"/>
        <v>DPGE/SCGE</v>
      </c>
      <c r="J291" s="7" t="s">
        <v>273</v>
      </c>
      <c r="K291" s="7" t="s">
        <v>258</v>
      </c>
      <c r="L291" s="7" t="s">
        <v>274</v>
      </c>
      <c r="M291" s="7">
        <v>1865.07</v>
      </c>
      <c r="N291" s="7">
        <v>4567.55</v>
      </c>
      <c r="O291" s="141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str">
        <f t="shared" si="38"/>
        <v>Suape</v>
      </c>
      <c r="B292" s="7" t="str">
        <f t="shared" si="38"/>
        <v>Suape</v>
      </c>
      <c r="C292" s="7" t="str">
        <f t="shared" si="38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34"/>
        <v>15.195.617/0001-87</v>
      </c>
      <c r="H292" s="7" t="s">
        <v>524</v>
      </c>
      <c r="I292" s="7" t="str">
        <f t="shared" si="35"/>
        <v>DPGE/SCGE</v>
      </c>
      <c r="J292" s="7" t="s">
        <v>273</v>
      </c>
      <c r="K292" s="7" t="s">
        <v>258</v>
      </c>
      <c r="L292" s="7" t="s">
        <v>278</v>
      </c>
      <c r="M292" s="7">
        <v>1865.07</v>
      </c>
      <c r="N292" s="7">
        <v>4567.55</v>
      </c>
      <c r="O292" s="141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str">
        <f t="shared" si="38"/>
        <v>Suape</v>
      </c>
      <c r="B293" s="7" t="str">
        <f t="shared" si="38"/>
        <v>Suape</v>
      </c>
      <c r="C293" s="7" t="str">
        <f t="shared" si="38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34"/>
        <v>15.195.617/0001-87</v>
      </c>
      <c r="H293" s="7" t="s">
        <v>526</v>
      </c>
      <c r="I293" s="7" t="str">
        <f t="shared" si="35"/>
        <v>DPGE/SCGE</v>
      </c>
      <c r="J293" s="7" t="s">
        <v>273</v>
      </c>
      <c r="K293" s="7" t="s">
        <v>258</v>
      </c>
      <c r="L293" s="7" t="s">
        <v>274</v>
      </c>
      <c r="M293" s="7">
        <v>1865.07</v>
      </c>
      <c r="N293" s="7">
        <v>4567.55</v>
      </c>
      <c r="O293" s="141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str">
        <f t="shared" ref="A294:C309" si="39">A293</f>
        <v>Suape</v>
      </c>
      <c r="B294" s="7" t="str">
        <f t="shared" si="39"/>
        <v>Suape</v>
      </c>
      <c r="C294" s="7" t="str">
        <f t="shared" si="39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34"/>
        <v>15.195.617/0001-87</v>
      </c>
      <c r="H294" s="7" t="s">
        <v>528</v>
      </c>
      <c r="I294" s="7" t="str">
        <f t="shared" si="35"/>
        <v>DPGE/SCGE</v>
      </c>
      <c r="J294" s="7" t="s">
        <v>273</v>
      </c>
      <c r="K294" s="7" t="s">
        <v>258</v>
      </c>
      <c r="L294" s="7" t="s">
        <v>278</v>
      </c>
      <c r="M294" s="7">
        <v>2069.0700000000002</v>
      </c>
      <c r="N294" s="7">
        <v>4941.18</v>
      </c>
      <c r="O294" s="141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str">
        <f t="shared" si="39"/>
        <v>Suape</v>
      </c>
      <c r="B295" s="7" t="str">
        <f t="shared" si="39"/>
        <v>Suape</v>
      </c>
      <c r="C295" s="7" t="str">
        <f t="shared" si="39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34"/>
        <v>15.195.617/0001-87</v>
      </c>
      <c r="H295" s="7" t="s">
        <v>530</v>
      </c>
      <c r="I295" s="7" t="str">
        <f t="shared" si="35"/>
        <v>DPGE/SCGE</v>
      </c>
      <c r="J295" s="7" t="s">
        <v>273</v>
      </c>
      <c r="K295" s="7" t="s">
        <v>258</v>
      </c>
      <c r="L295" s="7" t="s">
        <v>274</v>
      </c>
      <c r="M295" s="7">
        <v>1865.07</v>
      </c>
      <c r="N295" s="7">
        <v>4567.55</v>
      </c>
      <c r="O295" s="142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str">
        <f t="shared" si="39"/>
        <v>Suape</v>
      </c>
      <c r="B296" s="7" t="str">
        <f t="shared" si="39"/>
        <v>Suape</v>
      </c>
      <c r="C296" s="7" t="str">
        <f t="shared" si="39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ref="G296:G359" si="40">G295</f>
        <v>15.195.617/0001-87</v>
      </c>
      <c r="H296" s="7" t="s">
        <v>532</v>
      </c>
      <c r="I296" s="7" t="str">
        <f t="shared" ref="I296:I359" si="41">I295</f>
        <v>DPGE/SCGE</v>
      </c>
      <c r="J296" s="7" t="s">
        <v>273</v>
      </c>
      <c r="K296" s="7" t="s">
        <v>258</v>
      </c>
      <c r="L296" s="7" t="s">
        <v>278</v>
      </c>
      <c r="M296" s="7">
        <v>1865.07</v>
      </c>
      <c r="N296" s="7">
        <v>4567.55</v>
      </c>
      <c r="O296" s="141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str">
        <f t="shared" si="39"/>
        <v>Suape</v>
      </c>
      <c r="B297" s="7" t="str">
        <f t="shared" si="39"/>
        <v>Suape</v>
      </c>
      <c r="C297" s="7" t="str">
        <f t="shared" si="39"/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si="40"/>
        <v>15.195.617/0001-87</v>
      </c>
      <c r="H297" s="7" t="s">
        <v>534</v>
      </c>
      <c r="I297" s="7" t="str">
        <f t="shared" si="41"/>
        <v>DPGE/SCGE</v>
      </c>
      <c r="J297" s="7" t="s">
        <v>273</v>
      </c>
      <c r="K297" s="7" t="s">
        <v>258</v>
      </c>
      <c r="L297" s="7" t="s">
        <v>278</v>
      </c>
      <c r="M297" s="7">
        <v>2069.0700000000002</v>
      </c>
      <c r="N297" s="7">
        <v>4941.18</v>
      </c>
      <c r="O297" s="141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str">
        <f t="shared" si="39"/>
        <v>Suape</v>
      </c>
      <c r="B298" s="7" t="str">
        <f t="shared" si="39"/>
        <v>Suape</v>
      </c>
      <c r="C298" s="7" t="str">
        <f t="shared" si="39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si="40"/>
        <v>15.195.617/0001-87</v>
      </c>
      <c r="H298" s="7" t="s">
        <v>536</v>
      </c>
      <c r="I298" s="7" t="str">
        <f t="shared" si="41"/>
        <v>DPGE/SCGE</v>
      </c>
      <c r="J298" s="7" t="s">
        <v>273</v>
      </c>
      <c r="K298" s="7" t="s">
        <v>258</v>
      </c>
      <c r="L298" s="7" t="s">
        <v>274</v>
      </c>
      <c r="M298" s="7">
        <v>1865.07</v>
      </c>
      <c r="N298" s="7">
        <v>4567.55</v>
      </c>
      <c r="O298" s="141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str">
        <f t="shared" si="39"/>
        <v>Suape</v>
      </c>
      <c r="B299" s="7" t="str">
        <f t="shared" si="39"/>
        <v>Suape</v>
      </c>
      <c r="C299" s="7" t="str">
        <f t="shared" si="39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si="40"/>
        <v>15.195.617/0001-87</v>
      </c>
      <c r="H299" s="7" t="s">
        <v>538</v>
      </c>
      <c r="I299" s="7" t="str">
        <f t="shared" si="41"/>
        <v>DPGE/SCGE</v>
      </c>
      <c r="J299" s="7" t="s">
        <v>273</v>
      </c>
      <c r="K299" s="7" t="s">
        <v>258</v>
      </c>
      <c r="L299" s="7" t="s">
        <v>278</v>
      </c>
      <c r="M299" s="7">
        <v>2069.0700000000002</v>
      </c>
      <c r="N299" s="7">
        <v>4941.18</v>
      </c>
      <c r="O299" s="141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str">
        <f t="shared" si="39"/>
        <v>Suape</v>
      </c>
      <c r="B300" s="7" t="str">
        <f t="shared" si="39"/>
        <v>Suape</v>
      </c>
      <c r="C300" s="7" t="str">
        <f t="shared" si="39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40"/>
        <v>15.195.617/0001-87</v>
      </c>
      <c r="H300" s="7" t="s">
        <v>540</v>
      </c>
      <c r="I300" s="7" t="str">
        <f t="shared" si="41"/>
        <v>DPGE/SCGE</v>
      </c>
      <c r="J300" s="7" t="s">
        <v>273</v>
      </c>
      <c r="K300" s="7" t="s">
        <v>258</v>
      </c>
      <c r="L300" s="7" t="s">
        <v>274</v>
      </c>
      <c r="M300" s="7">
        <v>2069.0700000000002</v>
      </c>
      <c r="N300" s="7">
        <v>4941.18</v>
      </c>
      <c r="O300" s="141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str">
        <f t="shared" si="39"/>
        <v>Suape</v>
      </c>
      <c r="B301" s="7" t="str">
        <f t="shared" si="39"/>
        <v>Suape</v>
      </c>
      <c r="C301" s="7" t="str">
        <f t="shared" si="39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40"/>
        <v>15.195.617/0001-87</v>
      </c>
      <c r="H301" s="7" t="s">
        <v>542</v>
      </c>
      <c r="I301" s="7" t="str">
        <f t="shared" si="41"/>
        <v>DPGE/SCGE</v>
      </c>
      <c r="J301" s="7" t="s">
        <v>273</v>
      </c>
      <c r="K301" s="7" t="s">
        <v>258</v>
      </c>
      <c r="L301" s="7" t="s">
        <v>274</v>
      </c>
      <c r="M301" s="7">
        <v>1865.07</v>
      </c>
      <c r="N301" s="7">
        <v>4567.55</v>
      </c>
      <c r="O301" s="141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str">
        <f t="shared" si="39"/>
        <v>Suape</v>
      </c>
      <c r="B302" s="7" t="str">
        <f t="shared" si="39"/>
        <v>Suape</v>
      </c>
      <c r="C302" s="7" t="str">
        <f t="shared" si="39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40"/>
        <v>15.195.617/0001-87</v>
      </c>
      <c r="H302" s="7" t="s">
        <v>544</v>
      </c>
      <c r="I302" s="7" t="str">
        <f t="shared" si="41"/>
        <v>DPGE/SCGE</v>
      </c>
      <c r="J302" s="7" t="s">
        <v>273</v>
      </c>
      <c r="K302" s="7" t="s">
        <v>258</v>
      </c>
      <c r="L302" s="7" t="s">
        <v>274</v>
      </c>
      <c r="M302" s="7">
        <v>2069.0700000000002</v>
      </c>
      <c r="N302" s="7">
        <v>4941.18</v>
      </c>
      <c r="O302" s="141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str">
        <f t="shared" si="39"/>
        <v>Suape</v>
      </c>
      <c r="B303" s="7" t="str">
        <f t="shared" si="39"/>
        <v>Suape</v>
      </c>
      <c r="C303" s="7" t="str">
        <f t="shared" si="39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40"/>
        <v>15.195.617/0001-87</v>
      </c>
      <c r="H303" s="7" t="s">
        <v>546</v>
      </c>
      <c r="I303" s="7" t="str">
        <f t="shared" si="41"/>
        <v>DPGE/SCGE</v>
      </c>
      <c r="J303" s="7" t="s">
        <v>273</v>
      </c>
      <c r="K303" s="7" t="s">
        <v>258</v>
      </c>
      <c r="L303" s="7" t="s">
        <v>274</v>
      </c>
      <c r="M303" s="7">
        <v>1865.07</v>
      </c>
      <c r="N303" s="7">
        <v>4567.55</v>
      </c>
      <c r="O303" s="141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str">
        <f t="shared" si="39"/>
        <v>Suape</v>
      </c>
      <c r="B304" s="7" t="str">
        <f t="shared" si="39"/>
        <v>Suape</v>
      </c>
      <c r="C304" s="7" t="str">
        <f t="shared" si="39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40"/>
        <v>15.195.617/0001-87</v>
      </c>
      <c r="H304" s="7" t="s">
        <v>548</v>
      </c>
      <c r="I304" s="7" t="str">
        <f t="shared" si="41"/>
        <v>DPGE/SCGE</v>
      </c>
      <c r="J304" s="7" t="s">
        <v>273</v>
      </c>
      <c r="K304" s="7" t="s">
        <v>258</v>
      </c>
      <c r="L304" s="7" t="s">
        <v>278</v>
      </c>
      <c r="M304" s="7">
        <v>1865.07</v>
      </c>
      <c r="N304" s="7">
        <v>4567.55</v>
      </c>
      <c r="O304" s="141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str">
        <f t="shared" si="39"/>
        <v>Suape</v>
      </c>
      <c r="B305" s="7" t="str">
        <f t="shared" si="39"/>
        <v>Suape</v>
      </c>
      <c r="C305" s="7" t="str">
        <f t="shared" si="39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40"/>
        <v>15.195.617/0001-87</v>
      </c>
      <c r="H305" s="7" t="s">
        <v>550</v>
      </c>
      <c r="I305" s="7" t="str">
        <f t="shared" si="41"/>
        <v>DPGE/SCGE</v>
      </c>
      <c r="J305" s="7" t="s">
        <v>273</v>
      </c>
      <c r="K305" s="7" t="s">
        <v>258</v>
      </c>
      <c r="L305" s="7" t="s">
        <v>278</v>
      </c>
      <c r="M305" s="7">
        <v>2069.0700000000002</v>
      </c>
      <c r="N305" s="7">
        <v>4941.18</v>
      </c>
      <c r="O305" s="141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str">
        <f t="shared" si="39"/>
        <v>Suape</v>
      </c>
      <c r="B306" s="7" t="str">
        <f t="shared" si="39"/>
        <v>Suape</v>
      </c>
      <c r="C306" s="7" t="str">
        <f t="shared" si="39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40"/>
        <v>15.195.617/0001-87</v>
      </c>
      <c r="H306" s="7" t="s">
        <v>552</v>
      </c>
      <c r="I306" s="7" t="str">
        <f t="shared" si="41"/>
        <v>DPGE/SCGE</v>
      </c>
      <c r="J306" s="7" t="s">
        <v>273</v>
      </c>
      <c r="K306" s="7" t="s">
        <v>258</v>
      </c>
      <c r="L306" s="7" t="s">
        <v>278</v>
      </c>
      <c r="M306" s="7">
        <v>2069.0700000000002</v>
      </c>
      <c r="N306" s="7">
        <v>4941.18</v>
      </c>
      <c r="O306" s="141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str">
        <f t="shared" si="39"/>
        <v>Suape</v>
      </c>
      <c r="B307" s="7" t="str">
        <f t="shared" si="39"/>
        <v>Suape</v>
      </c>
      <c r="C307" s="7" t="str">
        <f t="shared" si="39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40"/>
        <v>15.195.617/0001-87</v>
      </c>
      <c r="H307" s="7" t="s">
        <v>554</v>
      </c>
      <c r="I307" s="7" t="str">
        <f t="shared" si="41"/>
        <v>DPGE/SCGE</v>
      </c>
      <c r="J307" s="7" t="s">
        <v>273</v>
      </c>
      <c r="K307" s="7" t="s">
        <v>258</v>
      </c>
      <c r="L307" s="7" t="s">
        <v>274</v>
      </c>
      <c r="M307" s="7">
        <v>1865.07</v>
      </c>
      <c r="N307" s="7">
        <v>4567.55</v>
      </c>
      <c r="O307" s="141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str">
        <f t="shared" si="39"/>
        <v>Suape</v>
      </c>
      <c r="B308" s="7" t="str">
        <f t="shared" si="39"/>
        <v>Suape</v>
      </c>
      <c r="C308" s="7" t="str">
        <f t="shared" si="39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40"/>
        <v>15.195.617/0001-87</v>
      </c>
      <c r="H308" s="7" t="s">
        <v>556</v>
      </c>
      <c r="I308" s="7" t="str">
        <f t="shared" si="41"/>
        <v>DPGE/SCGE</v>
      </c>
      <c r="J308" s="7" t="s">
        <v>273</v>
      </c>
      <c r="K308" s="7" t="s">
        <v>258</v>
      </c>
      <c r="L308" s="7" t="s">
        <v>274</v>
      </c>
      <c r="M308" s="7">
        <v>1865.07</v>
      </c>
      <c r="N308" s="7">
        <v>4567.55</v>
      </c>
      <c r="O308" s="141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str">
        <f t="shared" si="39"/>
        <v>Suape</v>
      </c>
      <c r="B309" s="7" t="str">
        <f t="shared" si="39"/>
        <v>Suape</v>
      </c>
      <c r="C309" s="7" t="str">
        <f t="shared" si="39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40"/>
        <v>15.195.617/0001-87</v>
      </c>
      <c r="H309" s="7" t="s">
        <v>558</v>
      </c>
      <c r="I309" s="7" t="str">
        <f t="shared" si="41"/>
        <v>DPGE/SCGE</v>
      </c>
      <c r="J309" s="7" t="s">
        <v>273</v>
      </c>
      <c r="K309" s="7" t="s">
        <v>258</v>
      </c>
      <c r="L309" s="7" t="s">
        <v>274</v>
      </c>
      <c r="M309" s="7">
        <v>1865.07</v>
      </c>
      <c r="N309" s="7">
        <v>4567.55</v>
      </c>
      <c r="O309" s="141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str">
        <f t="shared" ref="A310:C325" si="42">A309</f>
        <v>Suape</v>
      </c>
      <c r="B310" s="7" t="str">
        <f t="shared" si="42"/>
        <v>Suape</v>
      </c>
      <c r="C310" s="7" t="str">
        <f t="shared" si="42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40"/>
        <v>15.195.617/0001-87</v>
      </c>
      <c r="H310" s="7" t="s">
        <v>560</v>
      </c>
      <c r="I310" s="7" t="str">
        <f t="shared" si="41"/>
        <v>DPGE/SCGE</v>
      </c>
      <c r="J310" s="7" t="s">
        <v>273</v>
      </c>
      <c r="K310" s="7" t="s">
        <v>258</v>
      </c>
      <c r="L310" s="7" t="s">
        <v>278</v>
      </c>
      <c r="M310" s="7">
        <v>1865.07</v>
      </c>
      <c r="N310" s="7">
        <v>4567.55</v>
      </c>
      <c r="O310" s="141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str">
        <f t="shared" si="42"/>
        <v>Suape</v>
      </c>
      <c r="B311" s="7" t="str">
        <f t="shared" si="42"/>
        <v>Suape</v>
      </c>
      <c r="C311" s="7" t="str">
        <f t="shared" si="42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40"/>
        <v>15.195.617/0001-87</v>
      </c>
      <c r="H311" s="7" t="s">
        <v>562</v>
      </c>
      <c r="I311" s="7" t="str">
        <f t="shared" si="41"/>
        <v>DPGE/SCGE</v>
      </c>
      <c r="J311" s="7" t="s">
        <v>273</v>
      </c>
      <c r="K311" s="7" t="s">
        <v>258</v>
      </c>
      <c r="L311" s="7" t="s">
        <v>274</v>
      </c>
      <c r="M311" s="7">
        <v>2069.0700000000002</v>
      </c>
      <c r="N311" s="7">
        <v>4941.18</v>
      </c>
      <c r="O311" s="141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str">
        <f t="shared" si="42"/>
        <v>Suape</v>
      </c>
      <c r="B312" s="7" t="str">
        <f t="shared" si="42"/>
        <v>Suape</v>
      </c>
      <c r="C312" s="7" t="str">
        <f t="shared" si="42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40"/>
        <v>15.195.617/0001-87</v>
      </c>
      <c r="H312" s="7" t="s">
        <v>564</v>
      </c>
      <c r="I312" s="7" t="str">
        <f t="shared" si="41"/>
        <v>DPGE/SCGE</v>
      </c>
      <c r="J312" s="7" t="s">
        <v>273</v>
      </c>
      <c r="K312" s="7" t="s">
        <v>258</v>
      </c>
      <c r="L312" s="7" t="s">
        <v>274</v>
      </c>
      <c r="M312" s="7">
        <v>1865.07</v>
      </c>
      <c r="N312" s="7">
        <v>4567.55</v>
      </c>
      <c r="O312" s="141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str">
        <f t="shared" si="42"/>
        <v>Suape</v>
      </c>
      <c r="B313" s="7" t="str">
        <f t="shared" si="42"/>
        <v>Suape</v>
      </c>
      <c r="C313" s="7" t="str">
        <f t="shared" si="42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40"/>
        <v>15.195.617/0001-87</v>
      </c>
      <c r="H313" s="7" t="s">
        <v>566</v>
      </c>
      <c r="I313" s="7" t="str">
        <f t="shared" si="41"/>
        <v>DPGE/SCGE</v>
      </c>
      <c r="J313" s="7" t="s">
        <v>273</v>
      </c>
      <c r="K313" s="7" t="s">
        <v>258</v>
      </c>
      <c r="L313" s="7" t="s">
        <v>274</v>
      </c>
      <c r="M313" s="7">
        <v>1865.07</v>
      </c>
      <c r="N313" s="7">
        <v>4567.55</v>
      </c>
      <c r="O313" s="141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str">
        <f t="shared" si="42"/>
        <v>Suape</v>
      </c>
      <c r="B314" s="7" t="str">
        <f t="shared" si="42"/>
        <v>Suape</v>
      </c>
      <c r="C314" s="7" t="str">
        <f t="shared" si="42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40"/>
        <v>15.195.617/0001-87</v>
      </c>
      <c r="H314" s="7" t="s">
        <v>568</v>
      </c>
      <c r="I314" s="7" t="str">
        <f t="shared" si="41"/>
        <v>DPGE/SCGE</v>
      </c>
      <c r="J314" s="7" t="s">
        <v>273</v>
      </c>
      <c r="K314" s="7" t="s">
        <v>258</v>
      </c>
      <c r="L314" s="7" t="s">
        <v>274</v>
      </c>
      <c r="M314" s="7">
        <v>2069.0700000000002</v>
      </c>
      <c r="N314" s="7">
        <v>4941.18</v>
      </c>
      <c r="O314" s="141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str">
        <f t="shared" si="42"/>
        <v>Suape</v>
      </c>
      <c r="B315" s="7" t="str">
        <f t="shared" si="42"/>
        <v>Suape</v>
      </c>
      <c r="C315" s="7" t="str">
        <f t="shared" si="42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40"/>
        <v>15.195.617/0001-87</v>
      </c>
      <c r="H315" s="7" t="s">
        <v>570</v>
      </c>
      <c r="I315" s="7" t="str">
        <f t="shared" si="41"/>
        <v>DPGE/SCGE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4567.55</v>
      </c>
      <c r="O315" s="142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str">
        <f t="shared" si="42"/>
        <v>Suape</v>
      </c>
      <c r="B316" s="7" t="str">
        <f t="shared" si="42"/>
        <v>Suape</v>
      </c>
      <c r="C316" s="7" t="str">
        <f t="shared" si="42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40"/>
        <v>15.195.617/0001-87</v>
      </c>
      <c r="H316" s="7" t="s">
        <v>572</v>
      </c>
      <c r="I316" s="7" t="str">
        <f t="shared" si="41"/>
        <v>DPGE/SCGE</v>
      </c>
      <c r="J316" s="7" t="s">
        <v>273</v>
      </c>
      <c r="K316" s="7" t="s">
        <v>258</v>
      </c>
      <c r="L316" s="7" t="s">
        <v>274</v>
      </c>
      <c r="M316" s="7">
        <v>1865.07</v>
      </c>
      <c r="N316" s="7">
        <v>4567.55</v>
      </c>
      <c r="O316" s="142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str">
        <f t="shared" si="42"/>
        <v>Suape</v>
      </c>
      <c r="B317" s="7" t="str">
        <f t="shared" si="42"/>
        <v>Suape</v>
      </c>
      <c r="C317" s="7" t="str">
        <f t="shared" si="42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40"/>
        <v>15.195.617/0001-87</v>
      </c>
      <c r="H317" s="7" t="s">
        <v>574</v>
      </c>
      <c r="I317" s="7" t="str">
        <f t="shared" si="41"/>
        <v>DPGE/SCGE</v>
      </c>
      <c r="J317" s="7" t="s">
        <v>273</v>
      </c>
      <c r="K317" s="7" t="s">
        <v>258</v>
      </c>
      <c r="L317" s="7" t="s">
        <v>274</v>
      </c>
      <c r="M317" s="7">
        <v>2069.0700000000002</v>
      </c>
      <c r="N317" s="7">
        <v>4941.18</v>
      </c>
      <c r="O317" s="141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str">
        <f t="shared" si="42"/>
        <v>Suape</v>
      </c>
      <c r="B318" s="7" t="str">
        <f t="shared" si="42"/>
        <v>Suape</v>
      </c>
      <c r="C318" s="7" t="str">
        <f t="shared" si="42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40"/>
        <v>15.195.617/0001-87</v>
      </c>
      <c r="H318" s="7" t="s">
        <v>576</v>
      </c>
      <c r="I318" s="7" t="str">
        <f t="shared" si="41"/>
        <v>DPGE/SCGE</v>
      </c>
      <c r="J318" s="7" t="s">
        <v>273</v>
      </c>
      <c r="K318" s="7" t="s">
        <v>258</v>
      </c>
      <c r="L318" s="7" t="s">
        <v>278</v>
      </c>
      <c r="M318" s="7">
        <v>1865.07</v>
      </c>
      <c r="N318" s="7">
        <v>4567.55</v>
      </c>
      <c r="O318" s="141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str">
        <f t="shared" si="42"/>
        <v>Suape</v>
      </c>
      <c r="B319" s="7" t="str">
        <f t="shared" si="42"/>
        <v>Suape</v>
      </c>
      <c r="C319" s="7" t="str">
        <f t="shared" si="42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40"/>
        <v>15.195.617/0001-87</v>
      </c>
      <c r="H319" s="7" t="s">
        <v>578</v>
      </c>
      <c r="I319" s="7" t="str">
        <f t="shared" si="41"/>
        <v>DPGE/SCGE</v>
      </c>
      <c r="J319" s="7" t="s">
        <v>273</v>
      </c>
      <c r="K319" s="7" t="s">
        <v>258</v>
      </c>
      <c r="L319" s="7" t="s">
        <v>274</v>
      </c>
      <c r="M319" s="7">
        <v>2069.0700000000002</v>
      </c>
      <c r="N319" s="7">
        <v>4941.18</v>
      </c>
      <c r="O319" s="141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str">
        <f t="shared" si="42"/>
        <v>Suape</v>
      </c>
      <c r="B320" s="7" t="str">
        <f t="shared" si="42"/>
        <v>Suape</v>
      </c>
      <c r="C320" s="7" t="str">
        <f t="shared" si="42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40"/>
        <v>15.195.617/0001-87</v>
      </c>
      <c r="H320" s="7" t="s">
        <v>580</v>
      </c>
      <c r="I320" s="7" t="str">
        <f t="shared" si="41"/>
        <v>DPGE/SCGE</v>
      </c>
      <c r="J320" s="7" t="s">
        <v>273</v>
      </c>
      <c r="K320" s="7" t="s">
        <v>258</v>
      </c>
      <c r="L320" s="7" t="s">
        <v>278</v>
      </c>
      <c r="M320" s="7">
        <v>1865.07</v>
      </c>
      <c r="N320" s="7">
        <v>4567.55</v>
      </c>
      <c r="O320" s="141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str">
        <f t="shared" si="42"/>
        <v>Suape</v>
      </c>
      <c r="B321" s="7" t="str">
        <f t="shared" si="42"/>
        <v>Suape</v>
      </c>
      <c r="C321" s="7" t="str">
        <f t="shared" si="42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40"/>
        <v>15.195.617/0001-87</v>
      </c>
      <c r="H321" s="7" t="s">
        <v>582</v>
      </c>
      <c r="I321" s="7" t="str">
        <f t="shared" si="41"/>
        <v>DPGE/SCGE</v>
      </c>
      <c r="J321" s="7" t="s">
        <v>273</v>
      </c>
      <c r="K321" s="7" t="s">
        <v>258</v>
      </c>
      <c r="L321" s="7" t="s">
        <v>278</v>
      </c>
      <c r="M321" s="7">
        <v>2069.0700000000002</v>
      </c>
      <c r="N321" s="7">
        <v>4941.18</v>
      </c>
      <c r="O321" s="141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str">
        <f t="shared" si="42"/>
        <v>Suape</v>
      </c>
      <c r="B322" s="7" t="str">
        <f t="shared" si="42"/>
        <v>Suape</v>
      </c>
      <c r="C322" s="7" t="str">
        <f t="shared" si="42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40"/>
        <v>15.195.617/0001-87</v>
      </c>
      <c r="H322" s="7" t="s">
        <v>584</v>
      </c>
      <c r="I322" s="7" t="str">
        <f t="shared" si="41"/>
        <v>DPGE/SCGE</v>
      </c>
      <c r="J322" s="7" t="s">
        <v>273</v>
      </c>
      <c r="K322" s="7" t="s">
        <v>258</v>
      </c>
      <c r="L322" s="7" t="s">
        <v>274</v>
      </c>
      <c r="M322" s="7">
        <v>2069.0700000000002</v>
      </c>
      <c r="N322" s="7">
        <v>4941.18</v>
      </c>
      <c r="O322" s="141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str">
        <f t="shared" si="42"/>
        <v>Suape</v>
      </c>
      <c r="B323" s="7" t="str">
        <f t="shared" si="42"/>
        <v>Suape</v>
      </c>
      <c r="C323" s="7" t="str">
        <f t="shared" si="42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40"/>
        <v>15.195.617/0001-87</v>
      </c>
      <c r="H323" s="7" t="s">
        <v>586</v>
      </c>
      <c r="I323" s="7" t="str">
        <f t="shared" si="41"/>
        <v>DPGE/SCGE</v>
      </c>
      <c r="J323" s="7" t="s">
        <v>273</v>
      </c>
      <c r="K323" s="7" t="s">
        <v>258</v>
      </c>
      <c r="L323" s="7" t="s">
        <v>278</v>
      </c>
      <c r="M323" s="7">
        <v>1865.07</v>
      </c>
      <c r="N323" s="7">
        <v>4567.55</v>
      </c>
      <c r="O323" s="141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str">
        <f t="shared" si="42"/>
        <v>Suape</v>
      </c>
      <c r="B324" s="7" t="str">
        <f t="shared" si="42"/>
        <v>Suape</v>
      </c>
      <c r="C324" s="7" t="str">
        <f t="shared" si="42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40"/>
        <v>15.195.617/0001-87</v>
      </c>
      <c r="H324" s="7" t="s">
        <v>588</v>
      </c>
      <c r="I324" s="7" t="str">
        <f t="shared" si="41"/>
        <v>DPGE/SCGE</v>
      </c>
      <c r="J324" s="7" t="s">
        <v>273</v>
      </c>
      <c r="K324" s="7" t="s">
        <v>258</v>
      </c>
      <c r="L324" s="7" t="s">
        <v>274</v>
      </c>
      <c r="M324" s="7">
        <v>2069.0700000000002</v>
      </c>
      <c r="N324" s="7">
        <v>4941.18</v>
      </c>
      <c r="O324" s="141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str">
        <f t="shared" si="42"/>
        <v>Suape</v>
      </c>
      <c r="B325" s="7" t="str">
        <f t="shared" si="42"/>
        <v>Suape</v>
      </c>
      <c r="C325" s="7" t="str">
        <f t="shared" si="42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40"/>
        <v>15.195.617/0001-87</v>
      </c>
      <c r="H325" s="7" t="s">
        <v>590</v>
      </c>
      <c r="I325" s="7" t="str">
        <f t="shared" si="41"/>
        <v>DPGE/SCGE</v>
      </c>
      <c r="J325" s="7" t="s">
        <v>273</v>
      </c>
      <c r="K325" s="7" t="s">
        <v>258</v>
      </c>
      <c r="L325" s="7" t="s">
        <v>278</v>
      </c>
      <c r="M325" s="7">
        <v>1865.07</v>
      </c>
      <c r="N325" s="7">
        <v>4567.55</v>
      </c>
      <c r="O325" s="141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str">
        <f t="shared" ref="A326:C341" si="43">A325</f>
        <v>Suape</v>
      </c>
      <c r="B326" s="7" t="str">
        <f t="shared" si="43"/>
        <v>Suape</v>
      </c>
      <c r="C326" s="7" t="str">
        <f t="shared" si="43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40"/>
        <v>15.195.617/0001-87</v>
      </c>
      <c r="H326" s="7" t="s">
        <v>592</v>
      </c>
      <c r="I326" s="7" t="str">
        <f t="shared" si="41"/>
        <v>DPGE/SCGE</v>
      </c>
      <c r="J326" s="7" t="s">
        <v>273</v>
      </c>
      <c r="K326" s="7" t="s">
        <v>258</v>
      </c>
      <c r="L326" s="7" t="s">
        <v>274</v>
      </c>
      <c r="M326" s="7">
        <v>1865.07</v>
      </c>
      <c r="N326" s="7">
        <v>4567.55</v>
      </c>
      <c r="O326" s="141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str">
        <f t="shared" si="43"/>
        <v>Suape</v>
      </c>
      <c r="B327" s="7" t="str">
        <f t="shared" si="43"/>
        <v>Suape</v>
      </c>
      <c r="C327" s="7" t="str">
        <f t="shared" si="43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40"/>
        <v>15.195.617/0001-87</v>
      </c>
      <c r="H327" s="7" t="s">
        <v>594</v>
      </c>
      <c r="I327" s="7" t="str">
        <f t="shared" si="41"/>
        <v>DPGE/SCGE</v>
      </c>
      <c r="J327" s="7" t="s">
        <v>273</v>
      </c>
      <c r="K327" s="7" t="s">
        <v>258</v>
      </c>
      <c r="L327" s="7" t="s">
        <v>278</v>
      </c>
      <c r="M327" s="7">
        <v>2069.0700000000002</v>
      </c>
      <c r="N327" s="7">
        <v>4941.18</v>
      </c>
      <c r="O327" s="141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str">
        <f t="shared" si="43"/>
        <v>Suape</v>
      </c>
      <c r="B328" s="7" t="str">
        <f t="shared" si="43"/>
        <v>Suape</v>
      </c>
      <c r="C328" s="7" t="str">
        <f t="shared" si="43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40"/>
        <v>15.195.617/0001-87</v>
      </c>
      <c r="H328" s="7" t="s">
        <v>596</v>
      </c>
      <c r="I328" s="7" t="str">
        <f t="shared" si="41"/>
        <v>DPGE/SCGE</v>
      </c>
      <c r="J328" s="7" t="s">
        <v>273</v>
      </c>
      <c r="K328" s="7" t="s">
        <v>258</v>
      </c>
      <c r="L328" s="7" t="s">
        <v>278</v>
      </c>
      <c r="M328" s="7">
        <v>1865.07</v>
      </c>
      <c r="N328" s="7">
        <v>4567.55</v>
      </c>
      <c r="O328" s="141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str">
        <f t="shared" si="43"/>
        <v>Suape</v>
      </c>
      <c r="B329" s="7" t="str">
        <f t="shared" si="43"/>
        <v>Suape</v>
      </c>
      <c r="C329" s="7" t="str">
        <f t="shared" si="43"/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si="40"/>
        <v>15.195.617/0001-87</v>
      </c>
      <c r="H329" s="7" t="s">
        <v>598</v>
      </c>
      <c r="I329" s="7" t="str">
        <f t="shared" si="41"/>
        <v>DPGE/SCGE</v>
      </c>
      <c r="J329" s="7" t="s">
        <v>273</v>
      </c>
      <c r="K329" s="7" t="s">
        <v>258</v>
      </c>
      <c r="L329" s="7" t="s">
        <v>278</v>
      </c>
      <c r="M329" s="7">
        <v>2069.0700000000002</v>
      </c>
      <c r="N329" s="7">
        <v>4941.18</v>
      </c>
      <c r="O329" s="141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str">
        <f t="shared" si="43"/>
        <v>Suape</v>
      </c>
      <c r="B330" s="7" t="str">
        <f t="shared" si="43"/>
        <v>Suape</v>
      </c>
      <c r="C330" s="7" t="str">
        <f t="shared" si="43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40"/>
        <v>15.195.617/0001-87</v>
      </c>
      <c r="H330" s="7" t="s">
        <v>600</v>
      </c>
      <c r="I330" s="7" t="str">
        <f t="shared" si="41"/>
        <v>DPGE/SCGE</v>
      </c>
      <c r="J330" s="7" t="s">
        <v>273</v>
      </c>
      <c r="K330" s="7" t="s">
        <v>258</v>
      </c>
      <c r="L330" s="7" t="s">
        <v>278</v>
      </c>
      <c r="M330" s="7">
        <v>2069.0700000000002</v>
      </c>
      <c r="N330" s="7">
        <v>4941.18</v>
      </c>
      <c r="O330" s="141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str">
        <f t="shared" si="43"/>
        <v>Suape</v>
      </c>
      <c r="B331" s="7" t="str">
        <f t="shared" si="43"/>
        <v>Suape</v>
      </c>
      <c r="C331" s="7" t="str">
        <f t="shared" si="43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40"/>
        <v>15.195.617/0001-87</v>
      </c>
      <c r="H331" s="7" t="s">
        <v>602</v>
      </c>
      <c r="I331" s="7" t="str">
        <f t="shared" si="41"/>
        <v>DPGE/SCGE</v>
      </c>
      <c r="J331" s="7" t="s">
        <v>273</v>
      </c>
      <c r="K331" s="7" t="s">
        <v>258</v>
      </c>
      <c r="L331" s="7" t="s">
        <v>278</v>
      </c>
      <c r="M331" s="7">
        <v>2069.0700000000002</v>
      </c>
      <c r="N331" s="7">
        <v>4941.18</v>
      </c>
      <c r="O331" s="141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str">
        <f t="shared" si="43"/>
        <v>Suape</v>
      </c>
      <c r="B332" s="7" t="str">
        <f t="shared" si="43"/>
        <v>Suape</v>
      </c>
      <c r="C332" s="7" t="str">
        <f t="shared" si="43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40"/>
        <v>15.195.617/0001-87</v>
      </c>
      <c r="H332" s="7" t="s">
        <v>604</v>
      </c>
      <c r="I332" s="7" t="str">
        <f t="shared" si="41"/>
        <v>DPGE/SCGE</v>
      </c>
      <c r="J332" s="7" t="s">
        <v>273</v>
      </c>
      <c r="K332" s="7" t="s">
        <v>258</v>
      </c>
      <c r="L332" s="7" t="s">
        <v>278</v>
      </c>
      <c r="M332" s="7">
        <v>2069.0700000000002</v>
      </c>
      <c r="N332" s="7">
        <v>4941.18</v>
      </c>
      <c r="O332" s="141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str">
        <f t="shared" si="43"/>
        <v>Suape</v>
      </c>
      <c r="B333" s="7" t="str">
        <f t="shared" si="43"/>
        <v>Suape</v>
      </c>
      <c r="C333" s="7" t="str">
        <f t="shared" si="43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40"/>
        <v>15.195.617/0001-87</v>
      </c>
      <c r="H333" s="7" t="s">
        <v>606</v>
      </c>
      <c r="I333" s="7" t="str">
        <f t="shared" si="41"/>
        <v>DPGE/SCGE</v>
      </c>
      <c r="J333" s="7" t="s">
        <v>273</v>
      </c>
      <c r="K333" s="7" t="s">
        <v>258</v>
      </c>
      <c r="L333" s="7" t="s">
        <v>278</v>
      </c>
      <c r="M333" s="7">
        <v>2069.0700000000002</v>
      </c>
      <c r="N333" s="7">
        <v>4941.18</v>
      </c>
      <c r="O333" s="141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str">
        <f t="shared" si="43"/>
        <v>Suape</v>
      </c>
      <c r="B334" s="7" t="str">
        <f t="shared" si="43"/>
        <v>Suape</v>
      </c>
      <c r="C334" s="7" t="str">
        <f t="shared" si="43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40"/>
        <v>15.195.617/0001-87</v>
      </c>
      <c r="H334" s="7" t="s">
        <v>608</v>
      </c>
      <c r="I334" s="7" t="str">
        <f t="shared" si="41"/>
        <v>DPGE/SCGE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4941.18</v>
      </c>
      <c r="O334" s="141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str">
        <f t="shared" si="43"/>
        <v>Suape</v>
      </c>
      <c r="B335" s="7" t="str">
        <f t="shared" si="43"/>
        <v>Suape</v>
      </c>
      <c r="C335" s="7" t="str">
        <f t="shared" si="43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40"/>
        <v>15.195.617/0001-87</v>
      </c>
      <c r="H335" s="7" t="s">
        <v>610</v>
      </c>
      <c r="I335" s="7" t="str">
        <f t="shared" si="41"/>
        <v>DPGE/SCGE</v>
      </c>
      <c r="J335" s="7" t="s">
        <v>273</v>
      </c>
      <c r="K335" s="7" t="s">
        <v>258</v>
      </c>
      <c r="L335" s="7" t="s">
        <v>274</v>
      </c>
      <c r="M335" s="7">
        <v>2069.0700000000002</v>
      </c>
      <c r="N335" s="7">
        <v>4941.18</v>
      </c>
      <c r="O335" s="141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str">
        <f t="shared" si="43"/>
        <v>Suape</v>
      </c>
      <c r="B336" s="7" t="str">
        <f t="shared" si="43"/>
        <v>Suape</v>
      </c>
      <c r="C336" s="7" t="str">
        <f t="shared" si="43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40"/>
        <v>15.195.617/0001-87</v>
      </c>
      <c r="H336" s="7" t="s">
        <v>612</v>
      </c>
      <c r="I336" s="7" t="str">
        <f t="shared" si="41"/>
        <v>DPGE/SCGE</v>
      </c>
      <c r="J336" s="7" t="s">
        <v>273</v>
      </c>
      <c r="K336" s="7" t="s">
        <v>258</v>
      </c>
      <c r="L336" s="7" t="s">
        <v>274</v>
      </c>
      <c r="M336" s="7">
        <v>1865.07</v>
      </c>
      <c r="N336" s="7">
        <v>4567.55</v>
      </c>
      <c r="O336" s="141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str">
        <f t="shared" si="43"/>
        <v>Suape</v>
      </c>
      <c r="B337" s="7" t="str">
        <f t="shared" si="43"/>
        <v>Suape</v>
      </c>
      <c r="C337" s="7" t="str">
        <f t="shared" si="43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40"/>
        <v>15.195.617/0001-87</v>
      </c>
      <c r="H337" s="7" t="s">
        <v>614</v>
      </c>
      <c r="I337" s="7" t="str">
        <f t="shared" si="41"/>
        <v>DPGE/SCGE</v>
      </c>
      <c r="J337" s="7" t="s">
        <v>273</v>
      </c>
      <c r="K337" s="7" t="s">
        <v>258</v>
      </c>
      <c r="L337" s="7" t="s">
        <v>274</v>
      </c>
      <c r="M337" s="7">
        <v>2069.0700000000002</v>
      </c>
      <c r="N337" s="7">
        <v>4941.18</v>
      </c>
      <c r="O337" s="141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str">
        <f t="shared" si="43"/>
        <v>Suape</v>
      </c>
      <c r="B338" s="7" t="str">
        <f t="shared" si="43"/>
        <v>Suape</v>
      </c>
      <c r="C338" s="7" t="str">
        <f t="shared" si="43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40"/>
        <v>15.195.617/0001-87</v>
      </c>
      <c r="H338" s="7" t="s">
        <v>616</v>
      </c>
      <c r="I338" s="7" t="str">
        <f t="shared" si="41"/>
        <v>DPGE/SCGE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4567.55</v>
      </c>
      <c r="O338" s="141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str">
        <f t="shared" si="43"/>
        <v>Suape</v>
      </c>
      <c r="B339" s="7" t="str">
        <f t="shared" si="43"/>
        <v>Suape</v>
      </c>
      <c r="C339" s="7" t="str">
        <f t="shared" si="43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40"/>
        <v>15.195.617/0001-87</v>
      </c>
      <c r="H339" s="7" t="s">
        <v>618</v>
      </c>
      <c r="I339" s="7" t="str">
        <f t="shared" si="41"/>
        <v>DPGE/SCGE</v>
      </c>
      <c r="J339" s="7" t="s">
        <v>273</v>
      </c>
      <c r="K339" s="7" t="s">
        <v>258</v>
      </c>
      <c r="L339" s="7" t="s">
        <v>278</v>
      </c>
      <c r="M339" s="7">
        <v>1865.07</v>
      </c>
      <c r="N339" s="7">
        <v>4567.55</v>
      </c>
      <c r="O339" s="141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str">
        <f t="shared" si="43"/>
        <v>Suape</v>
      </c>
      <c r="B340" s="7" t="str">
        <f t="shared" si="43"/>
        <v>Suape</v>
      </c>
      <c r="C340" s="7" t="str">
        <f t="shared" si="43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40"/>
        <v>15.195.617/0001-87</v>
      </c>
      <c r="H340" s="7" t="s">
        <v>620</v>
      </c>
      <c r="I340" s="7" t="str">
        <f t="shared" si="41"/>
        <v>DPGE/SCGE</v>
      </c>
      <c r="J340" s="7" t="s">
        <v>273</v>
      </c>
      <c r="K340" s="7" t="s">
        <v>258</v>
      </c>
      <c r="L340" s="7" t="s">
        <v>278</v>
      </c>
      <c r="M340" s="7">
        <v>2069.0700000000002</v>
      </c>
      <c r="N340" s="7">
        <v>4941.18</v>
      </c>
      <c r="O340" s="141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str">
        <f t="shared" si="43"/>
        <v>Suape</v>
      </c>
      <c r="B341" s="7" t="str">
        <f t="shared" si="43"/>
        <v>Suape</v>
      </c>
      <c r="C341" s="7" t="str">
        <f t="shared" si="43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40"/>
        <v>15.195.617/0001-87</v>
      </c>
      <c r="H341" s="7" t="s">
        <v>622</v>
      </c>
      <c r="I341" s="7" t="str">
        <f t="shared" si="41"/>
        <v>DPGE/SCGE</v>
      </c>
      <c r="J341" s="7" t="s">
        <v>273</v>
      </c>
      <c r="K341" s="7" t="s">
        <v>258</v>
      </c>
      <c r="L341" s="7" t="s">
        <v>278</v>
      </c>
      <c r="M341" s="7">
        <v>2069.0700000000002</v>
      </c>
      <c r="N341" s="7">
        <v>4941.18</v>
      </c>
      <c r="O341" s="141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str">
        <f t="shared" ref="A342:C357" si="44">A341</f>
        <v>Suape</v>
      </c>
      <c r="B342" s="7" t="str">
        <f t="shared" si="44"/>
        <v>Suape</v>
      </c>
      <c r="C342" s="7" t="str">
        <f t="shared" si="44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40"/>
        <v>15.195.617/0001-87</v>
      </c>
      <c r="H342" s="7" t="s">
        <v>624</v>
      </c>
      <c r="I342" s="7" t="str">
        <f t="shared" si="41"/>
        <v>DPGE/SCGE</v>
      </c>
      <c r="J342" s="7" t="s">
        <v>273</v>
      </c>
      <c r="K342" s="7" t="s">
        <v>258</v>
      </c>
      <c r="L342" s="7" t="s">
        <v>274</v>
      </c>
      <c r="M342" s="7">
        <v>2069.0700000000002</v>
      </c>
      <c r="N342" s="7">
        <v>4941.18</v>
      </c>
      <c r="O342" s="141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str">
        <f t="shared" si="44"/>
        <v>Suape</v>
      </c>
      <c r="B343" s="7" t="str">
        <f t="shared" si="44"/>
        <v>Suape</v>
      </c>
      <c r="C343" s="7" t="str">
        <f t="shared" si="44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40"/>
        <v>15.195.617/0001-87</v>
      </c>
      <c r="H343" s="7" t="s">
        <v>626</v>
      </c>
      <c r="I343" s="7" t="str">
        <f t="shared" si="41"/>
        <v>DPGE/SCGE</v>
      </c>
      <c r="J343" s="7" t="s">
        <v>273</v>
      </c>
      <c r="K343" s="7" t="s">
        <v>258</v>
      </c>
      <c r="L343" s="7" t="s">
        <v>274</v>
      </c>
      <c r="M343" s="7">
        <v>1865.07</v>
      </c>
      <c r="N343" s="7">
        <v>4567.55</v>
      </c>
      <c r="O343" s="141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str">
        <f t="shared" si="44"/>
        <v>Suape</v>
      </c>
      <c r="B344" s="7" t="str">
        <f t="shared" si="44"/>
        <v>Suape</v>
      </c>
      <c r="C344" s="7" t="str">
        <f t="shared" si="44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40"/>
        <v>15.195.617/0001-87</v>
      </c>
      <c r="H344" s="7" t="s">
        <v>628</v>
      </c>
      <c r="I344" s="7" t="str">
        <f t="shared" si="41"/>
        <v>DPGE/SCGE</v>
      </c>
      <c r="J344" s="7" t="s">
        <v>273</v>
      </c>
      <c r="K344" s="7" t="s">
        <v>258</v>
      </c>
      <c r="L344" s="7" t="s">
        <v>274</v>
      </c>
      <c r="M344" s="7">
        <v>1865.07</v>
      </c>
      <c r="N344" s="7">
        <v>4567.55</v>
      </c>
      <c r="O344" s="141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str">
        <f t="shared" si="44"/>
        <v>Suape</v>
      </c>
      <c r="B345" s="7" t="str">
        <f t="shared" si="44"/>
        <v>Suape</v>
      </c>
      <c r="C345" s="7" t="str">
        <f t="shared" si="44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40"/>
        <v>15.195.617/0001-87</v>
      </c>
      <c r="H345" s="7" t="s">
        <v>630</v>
      </c>
      <c r="I345" s="7" t="str">
        <f t="shared" si="41"/>
        <v>DPGE/SCGE</v>
      </c>
      <c r="J345" s="7" t="s">
        <v>273</v>
      </c>
      <c r="K345" s="7" t="s">
        <v>258</v>
      </c>
      <c r="L345" s="7" t="s">
        <v>278</v>
      </c>
      <c r="M345" s="7">
        <v>1865.07</v>
      </c>
      <c r="N345" s="7">
        <v>4567.55</v>
      </c>
      <c r="O345" s="141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str">
        <f t="shared" si="44"/>
        <v>Suape</v>
      </c>
      <c r="B346" s="7" t="str">
        <f t="shared" si="44"/>
        <v>Suape</v>
      </c>
      <c r="C346" s="7" t="str">
        <f t="shared" si="44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40"/>
        <v>15.195.617/0001-87</v>
      </c>
      <c r="H346" s="7" t="s">
        <v>632</v>
      </c>
      <c r="I346" s="7" t="str">
        <f t="shared" si="41"/>
        <v>DPGE/SCGE</v>
      </c>
      <c r="J346" s="7" t="s">
        <v>273</v>
      </c>
      <c r="K346" s="7" t="s">
        <v>258</v>
      </c>
      <c r="L346" s="7" t="s">
        <v>278</v>
      </c>
      <c r="M346" s="7">
        <v>2069.0700000000002</v>
      </c>
      <c r="N346" s="7">
        <v>4941.18</v>
      </c>
      <c r="O346" s="141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str">
        <f t="shared" si="44"/>
        <v>Suape</v>
      </c>
      <c r="B347" s="7" t="str">
        <f t="shared" si="44"/>
        <v>Suape</v>
      </c>
      <c r="C347" s="7" t="str">
        <f t="shared" si="44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40"/>
        <v>15.195.617/0001-87</v>
      </c>
      <c r="H347" s="7" t="s">
        <v>634</v>
      </c>
      <c r="I347" s="7" t="str">
        <f t="shared" si="41"/>
        <v>DPGE/SCGE</v>
      </c>
      <c r="J347" s="7" t="s">
        <v>273</v>
      </c>
      <c r="K347" s="7" t="s">
        <v>258</v>
      </c>
      <c r="L347" s="7" t="s">
        <v>278</v>
      </c>
      <c r="M347" s="7">
        <v>2069.0700000000002</v>
      </c>
      <c r="N347" s="7">
        <v>4941.18</v>
      </c>
      <c r="O347" s="141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str">
        <f t="shared" si="44"/>
        <v>Suape</v>
      </c>
      <c r="B348" s="7" t="str">
        <f t="shared" si="44"/>
        <v>Suape</v>
      </c>
      <c r="C348" s="7" t="str">
        <f t="shared" si="44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40"/>
        <v>15.195.617/0001-87</v>
      </c>
      <c r="H348" s="7" t="s">
        <v>636</v>
      </c>
      <c r="I348" s="7" t="str">
        <f t="shared" si="41"/>
        <v>DPGE/SCGE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4941.18</v>
      </c>
      <c r="O348" s="142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str">
        <f t="shared" si="44"/>
        <v>Suape</v>
      </c>
      <c r="B349" s="7" t="str">
        <f t="shared" si="44"/>
        <v>Suape</v>
      </c>
      <c r="C349" s="7" t="str">
        <f t="shared" si="44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40"/>
        <v>15.195.617/0001-87</v>
      </c>
      <c r="H349" s="7" t="s">
        <v>638</v>
      </c>
      <c r="I349" s="7" t="str">
        <f t="shared" si="41"/>
        <v>DPGE/SCGE</v>
      </c>
      <c r="J349" s="7" t="s">
        <v>273</v>
      </c>
      <c r="K349" s="7" t="s">
        <v>258</v>
      </c>
      <c r="L349" s="7" t="s">
        <v>278</v>
      </c>
      <c r="M349" s="7">
        <v>1865.07</v>
      </c>
      <c r="N349" s="7">
        <v>4567.55</v>
      </c>
      <c r="O349" s="141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str">
        <f t="shared" si="44"/>
        <v>Suape</v>
      </c>
      <c r="B350" s="7" t="str">
        <f t="shared" si="44"/>
        <v>Suape</v>
      </c>
      <c r="C350" s="7" t="str">
        <f t="shared" si="44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40"/>
        <v>15.195.617/0001-87</v>
      </c>
      <c r="H350" s="7" t="s">
        <v>640</v>
      </c>
      <c r="I350" s="7" t="str">
        <f t="shared" si="41"/>
        <v>DPGE/SCGE</v>
      </c>
      <c r="J350" s="7" t="s">
        <v>273</v>
      </c>
      <c r="K350" s="7" t="s">
        <v>258</v>
      </c>
      <c r="L350" s="7" t="s">
        <v>274</v>
      </c>
      <c r="M350" s="7">
        <v>2069.0700000000002</v>
      </c>
      <c r="N350" s="7">
        <v>4941.18</v>
      </c>
      <c r="O350" s="141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str">
        <f t="shared" si="44"/>
        <v>Suape</v>
      </c>
      <c r="B351" s="7" t="str">
        <f t="shared" si="44"/>
        <v>Suape</v>
      </c>
      <c r="C351" s="7" t="str">
        <f t="shared" si="44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40"/>
        <v>15.195.617/0001-87</v>
      </c>
      <c r="H351" s="7" t="s">
        <v>642</v>
      </c>
      <c r="I351" s="7" t="str">
        <f t="shared" si="41"/>
        <v>DPGE/SCGE</v>
      </c>
      <c r="J351" s="7" t="s">
        <v>273</v>
      </c>
      <c r="K351" s="7" t="s">
        <v>258</v>
      </c>
      <c r="L351" s="7" t="s">
        <v>274</v>
      </c>
      <c r="M351" s="7">
        <v>2069.0700000000002</v>
      </c>
      <c r="N351" s="7">
        <v>4941.18</v>
      </c>
      <c r="O351" s="141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str">
        <f t="shared" si="44"/>
        <v>Suape</v>
      </c>
      <c r="B352" s="7" t="str">
        <f t="shared" si="44"/>
        <v>Suape</v>
      </c>
      <c r="C352" s="7" t="str">
        <f t="shared" si="44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40"/>
        <v>15.195.617/0001-87</v>
      </c>
      <c r="H352" s="7" t="s">
        <v>644</v>
      </c>
      <c r="I352" s="7" t="str">
        <f t="shared" si="41"/>
        <v>DPGE/SCGE</v>
      </c>
      <c r="J352" s="7" t="s">
        <v>273</v>
      </c>
      <c r="K352" s="7" t="s">
        <v>258</v>
      </c>
      <c r="L352" s="7" t="s">
        <v>278</v>
      </c>
      <c r="M352" s="7">
        <v>1865.07</v>
      </c>
      <c r="N352" s="7">
        <v>4567.55</v>
      </c>
      <c r="O352" s="141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str">
        <f t="shared" si="44"/>
        <v>Suape</v>
      </c>
      <c r="B353" s="7" t="str">
        <f t="shared" si="44"/>
        <v>Suape</v>
      </c>
      <c r="C353" s="7" t="str">
        <f t="shared" si="44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40"/>
        <v>15.195.617/0001-87</v>
      </c>
      <c r="H353" s="7" t="s">
        <v>646</v>
      </c>
      <c r="I353" s="7" t="str">
        <f t="shared" si="41"/>
        <v>DPGE/SCGE</v>
      </c>
      <c r="J353" s="7" t="s">
        <v>273</v>
      </c>
      <c r="K353" s="7" t="s">
        <v>258</v>
      </c>
      <c r="L353" s="7" t="s">
        <v>274</v>
      </c>
      <c r="M353" s="7">
        <v>1865.07</v>
      </c>
      <c r="N353" s="7">
        <v>4567.55</v>
      </c>
      <c r="O353" s="141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str">
        <f t="shared" si="44"/>
        <v>Suape</v>
      </c>
      <c r="B354" s="7" t="str">
        <f t="shared" si="44"/>
        <v>Suape</v>
      </c>
      <c r="C354" s="7" t="str">
        <f t="shared" si="44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40"/>
        <v>15.195.617/0001-87</v>
      </c>
      <c r="H354" s="7" t="s">
        <v>648</v>
      </c>
      <c r="I354" s="7" t="str">
        <f t="shared" si="41"/>
        <v>DPGE/SCGE</v>
      </c>
      <c r="J354" s="7" t="s">
        <v>273</v>
      </c>
      <c r="K354" s="7" t="s">
        <v>258</v>
      </c>
      <c r="L354" s="7" t="s">
        <v>274</v>
      </c>
      <c r="M354" s="7">
        <v>2069.0700000000002</v>
      </c>
      <c r="N354" s="7">
        <v>4941.18</v>
      </c>
      <c r="O354" s="141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str">
        <f t="shared" si="44"/>
        <v>Suape</v>
      </c>
      <c r="B355" s="7" t="str">
        <f t="shared" si="44"/>
        <v>Suape</v>
      </c>
      <c r="C355" s="7" t="str">
        <f t="shared" si="44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40"/>
        <v>15.195.617/0001-87</v>
      </c>
      <c r="H355" s="7" t="s">
        <v>650</v>
      </c>
      <c r="I355" s="7" t="str">
        <f t="shared" si="41"/>
        <v>DPGE/SCGE</v>
      </c>
      <c r="J355" s="7" t="s">
        <v>273</v>
      </c>
      <c r="K355" s="7" t="s">
        <v>258</v>
      </c>
      <c r="L355" s="7" t="s">
        <v>274</v>
      </c>
      <c r="M355" s="7">
        <v>1865.07</v>
      </c>
      <c r="N355" s="7">
        <v>4567.55</v>
      </c>
      <c r="O355" s="141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str">
        <f t="shared" si="44"/>
        <v>Suape</v>
      </c>
      <c r="B356" s="7" t="str">
        <f t="shared" si="44"/>
        <v>Suape</v>
      </c>
      <c r="C356" s="7" t="str">
        <f t="shared" si="44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40"/>
        <v>15.195.617/0001-87</v>
      </c>
      <c r="H356" s="7" t="s">
        <v>652</v>
      </c>
      <c r="I356" s="7" t="str">
        <f t="shared" si="41"/>
        <v>DPGE/SCGE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4567.55</v>
      </c>
      <c r="O356" s="141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str">
        <f t="shared" si="44"/>
        <v>Suape</v>
      </c>
      <c r="B357" s="7" t="str">
        <f t="shared" si="44"/>
        <v>Suape</v>
      </c>
      <c r="C357" s="7" t="str">
        <f t="shared" si="44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40"/>
        <v>15.195.617/0001-87</v>
      </c>
      <c r="H357" s="7" t="s">
        <v>654</v>
      </c>
      <c r="I357" s="7" t="str">
        <f t="shared" si="41"/>
        <v>DPGE/SCGE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4567.55</v>
      </c>
      <c r="O357" s="141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str">
        <f t="shared" ref="A358:C373" si="45">A357</f>
        <v>Suape</v>
      </c>
      <c r="B358" s="7" t="str">
        <f t="shared" si="45"/>
        <v>Suape</v>
      </c>
      <c r="C358" s="7" t="str">
        <f t="shared" si="45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40"/>
        <v>15.195.617/0001-87</v>
      </c>
      <c r="H358" s="7" t="s">
        <v>714</v>
      </c>
      <c r="I358" s="7" t="str">
        <f t="shared" si="41"/>
        <v>DPGE/SCGE</v>
      </c>
      <c r="J358" s="7" t="s">
        <v>273</v>
      </c>
      <c r="K358" s="7" t="s">
        <v>258</v>
      </c>
      <c r="L358" s="7" t="s">
        <v>274</v>
      </c>
      <c r="M358" s="7">
        <v>1865.07</v>
      </c>
      <c r="N358" s="7">
        <v>4567.55</v>
      </c>
      <c r="O358" s="141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str">
        <f t="shared" si="45"/>
        <v>Suape</v>
      </c>
      <c r="B359" s="7" t="str">
        <f t="shared" si="45"/>
        <v>Suape</v>
      </c>
      <c r="C359" s="7" t="str">
        <f t="shared" si="45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40"/>
        <v>15.195.617/0001-87</v>
      </c>
      <c r="H359" s="7" t="s">
        <v>716</v>
      </c>
      <c r="I359" s="7" t="str">
        <f t="shared" si="41"/>
        <v>DPGE/SCGE</v>
      </c>
      <c r="J359" s="7" t="s">
        <v>273</v>
      </c>
      <c r="K359" s="7" t="s">
        <v>258</v>
      </c>
      <c r="L359" s="7" t="s">
        <v>278</v>
      </c>
      <c r="M359" s="7">
        <v>2069.0700000000002</v>
      </c>
      <c r="N359" s="7">
        <v>4941.18</v>
      </c>
      <c r="O359" s="141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str">
        <f t="shared" si="45"/>
        <v>Suape</v>
      </c>
      <c r="B360" s="7" t="str">
        <f t="shared" si="45"/>
        <v>Suape</v>
      </c>
      <c r="C360" s="7" t="str">
        <f t="shared" si="45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ref="G360:G375" si="46">G359</f>
        <v>15.195.617/0001-87</v>
      </c>
      <c r="H360" s="7" t="s">
        <v>717</v>
      </c>
      <c r="I360" s="7" t="str">
        <f t="shared" ref="I360:I375" si="47">I359</f>
        <v>DPGE/SCGE</v>
      </c>
      <c r="J360" s="7" t="s">
        <v>273</v>
      </c>
      <c r="K360" s="7" t="s">
        <v>258</v>
      </c>
      <c r="L360" s="7" t="s">
        <v>274</v>
      </c>
      <c r="M360" s="7">
        <v>1865.07</v>
      </c>
      <c r="N360" s="7">
        <v>4567.55</v>
      </c>
      <c r="O360" s="141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str">
        <f t="shared" si="45"/>
        <v>Suape</v>
      </c>
      <c r="B361" s="7" t="str">
        <f t="shared" si="45"/>
        <v>Suape</v>
      </c>
      <c r="C361" s="7" t="str">
        <f t="shared" si="45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si="46"/>
        <v>15.195.617/0001-87</v>
      </c>
      <c r="H361" s="7" t="s">
        <v>718</v>
      </c>
      <c r="I361" s="7" t="str">
        <f t="shared" si="47"/>
        <v>DPGE/SCGE</v>
      </c>
      <c r="J361" s="7" t="s">
        <v>273</v>
      </c>
      <c r="K361" s="7" t="s">
        <v>258</v>
      </c>
      <c r="L361" s="7" t="s">
        <v>274</v>
      </c>
      <c r="M361" s="7">
        <v>1865.07</v>
      </c>
      <c r="N361" s="7">
        <v>4567.55</v>
      </c>
      <c r="O361" s="141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str">
        <f t="shared" si="45"/>
        <v>Suape</v>
      </c>
      <c r="B362" s="7" t="str">
        <f t="shared" si="45"/>
        <v>Suape</v>
      </c>
      <c r="C362" s="7" t="str">
        <f t="shared" si="45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si="46"/>
        <v>15.195.617/0001-87</v>
      </c>
      <c r="H362" s="7" t="s">
        <v>719</v>
      </c>
      <c r="I362" s="7" t="str">
        <f t="shared" si="47"/>
        <v>DPGE/SCGE</v>
      </c>
      <c r="J362" s="7" t="s">
        <v>273</v>
      </c>
      <c r="K362" s="7" t="s">
        <v>258</v>
      </c>
      <c r="L362" s="7" t="s">
        <v>274</v>
      </c>
      <c r="M362" s="7">
        <v>1865.07</v>
      </c>
      <c r="N362" s="7">
        <v>4567.55</v>
      </c>
      <c r="O362" s="141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str">
        <f t="shared" si="45"/>
        <v>Suape</v>
      </c>
      <c r="B363" s="7" t="str">
        <f t="shared" si="45"/>
        <v>Suape</v>
      </c>
      <c r="C363" s="7" t="str">
        <f t="shared" si="45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si="46"/>
        <v>15.195.617/0001-87</v>
      </c>
      <c r="H363" s="7" t="s">
        <v>720</v>
      </c>
      <c r="I363" s="7" t="str">
        <f t="shared" si="47"/>
        <v>DPGE/SCGE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4567.55</v>
      </c>
      <c r="O363" s="135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str">
        <f t="shared" si="45"/>
        <v>Suape</v>
      </c>
      <c r="B364" s="7" t="str">
        <f t="shared" si="45"/>
        <v>Suape</v>
      </c>
      <c r="C364" s="7" t="str">
        <f t="shared" si="45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46"/>
        <v>15.195.617/0001-87</v>
      </c>
      <c r="H364" s="7" t="s">
        <v>721</v>
      </c>
      <c r="I364" s="7" t="str">
        <f t="shared" si="47"/>
        <v>DPGE/SCGE</v>
      </c>
      <c r="J364" s="7" t="s">
        <v>273</v>
      </c>
      <c r="K364" s="7" t="s">
        <v>258</v>
      </c>
      <c r="L364" s="7" t="s">
        <v>278</v>
      </c>
      <c r="M364" s="7">
        <v>2069.0700000000002</v>
      </c>
      <c r="N364" s="7">
        <v>4941.18</v>
      </c>
      <c r="O364" s="141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str">
        <f t="shared" si="45"/>
        <v>Suape</v>
      </c>
      <c r="B365" s="7" t="str">
        <f t="shared" si="45"/>
        <v>Suape</v>
      </c>
      <c r="C365" s="7" t="str">
        <f t="shared" si="45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46"/>
        <v>15.195.617/0001-87</v>
      </c>
      <c r="H365" s="7" t="s">
        <v>722</v>
      </c>
      <c r="I365" s="7" t="str">
        <f t="shared" si="47"/>
        <v>DPGE/SCGE</v>
      </c>
      <c r="J365" s="7" t="s">
        <v>273</v>
      </c>
      <c r="K365" s="7" t="s">
        <v>258</v>
      </c>
      <c r="L365" s="7" t="s">
        <v>278</v>
      </c>
      <c r="M365" s="7">
        <v>1865.07</v>
      </c>
      <c r="N365" s="7">
        <v>4941.18</v>
      </c>
      <c r="O365" s="136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str">
        <f t="shared" si="45"/>
        <v>Suape</v>
      </c>
      <c r="B366" s="7" t="str">
        <f t="shared" si="45"/>
        <v>Suape</v>
      </c>
      <c r="C366" s="7" t="str">
        <f t="shared" si="45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46"/>
        <v>15.195.617/0001-87</v>
      </c>
      <c r="H366" s="7" t="s">
        <v>723</v>
      </c>
      <c r="I366" s="7" t="str">
        <f t="shared" si="47"/>
        <v>DPGE/SCGE</v>
      </c>
      <c r="J366" s="7" t="s">
        <v>273</v>
      </c>
      <c r="K366" s="7" t="s">
        <v>258</v>
      </c>
      <c r="L366" s="7" t="s">
        <v>274</v>
      </c>
      <c r="M366" s="7">
        <v>1865.07</v>
      </c>
      <c r="N366" s="7">
        <v>4567.55</v>
      </c>
      <c r="O366" s="141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str">
        <f t="shared" si="45"/>
        <v>Suape</v>
      </c>
      <c r="B367" s="7" t="str">
        <f t="shared" si="45"/>
        <v>Suape</v>
      </c>
      <c r="C367" s="7" t="str">
        <f t="shared" si="45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46"/>
        <v>15.195.617/0001-87</v>
      </c>
      <c r="H367" s="7" t="s">
        <v>724</v>
      </c>
      <c r="I367" s="7" t="str">
        <f t="shared" si="47"/>
        <v>DPGE/SCGE</v>
      </c>
      <c r="J367" s="7" t="s">
        <v>273</v>
      </c>
      <c r="K367" s="7" t="s">
        <v>258</v>
      </c>
      <c r="L367" s="7" t="s">
        <v>274</v>
      </c>
      <c r="M367" s="7">
        <v>2069.0700000000002</v>
      </c>
      <c r="N367" s="7">
        <v>4941.18</v>
      </c>
      <c r="O367" s="141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str">
        <f t="shared" si="45"/>
        <v>Suape</v>
      </c>
      <c r="B368" s="7" t="str">
        <f t="shared" si="45"/>
        <v>Suape</v>
      </c>
      <c r="C368" s="7" t="str">
        <f t="shared" si="45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46"/>
        <v>15.195.617/0001-87</v>
      </c>
      <c r="H368" s="7" t="s">
        <v>725</v>
      </c>
      <c r="I368" s="7" t="str">
        <f t="shared" si="47"/>
        <v>DPGE/SCGE</v>
      </c>
      <c r="J368" s="7" t="s">
        <v>273</v>
      </c>
      <c r="K368" s="7" t="s">
        <v>258</v>
      </c>
      <c r="L368" s="7" t="s">
        <v>278</v>
      </c>
      <c r="M368" s="7">
        <v>1865.07</v>
      </c>
      <c r="N368" s="7">
        <v>4567.55</v>
      </c>
      <c r="O368" s="141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str">
        <f t="shared" si="45"/>
        <v>Suape</v>
      </c>
      <c r="B369" s="7" t="str">
        <f t="shared" si="45"/>
        <v>Suape</v>
      </c>
      <c r="C369" s="7" t="str">
        <f t="shared" si="45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46"/>
        <v>15.195.617/0001-87</v>
      </c>
      <c r="H369" s="7" t="s">
        <v>726</v>
      </c>
      <c r="I369" s="7" t="str">
        <f t="shared" si="47"/>
        <v>DPGE/SCGE</v>
      </c>
      <c r="J369" s="7" t="s">
        <v>273</v>
      </c>
      <c r="K369" s="7" t="s">
        <v>258</v>
      </c>
      <c r="L369" s="7" t="s">
        <v>274</v>
      </c>
      <c r="M369" s="7">
        <v>2069.0700000000002</v>
      </c>
      <c r="N369" s="7">
        <v>4941.18</v>
      </c>
      <c r="O369" s="141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str">
        <f t="shared" si="45"/>
        <v>Suape</v>
      </c>
      <c r="B370" s="7" t="str">
        <f t="shared" si="45"/>
        <v>Suape</v>
      </c>
      <c r="C370" s="7" t="str">
        <f t="shared" si="45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46"/>
        <v>15.195.617/0001-87</v>
      </c>
      <c r="H370" s="7" t="s">
        <v>727</v>
      </c>
      <c r="I370" s="7" t="str">
        <f t="shared" si="47"/>
        <v>DPGE/SCGE</v>
      </c>
      <c r="J370" s="7" t="s">
        <v>273</v>
      </c>
      <c r="K370" s="7" t="s">
        <v>258</v>
      </c>
      <c r="L370" s="7" t="s">
        <v>274</v>
      </c>
      <c r="M370" s="7">
        <v>1865.07</v>
      </c>
      <c r="N370" s="7">
        <v>4567.55</v>
      </c>
      <c r="O370" s="141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str">
        <f t="shared" si="45"/>
        <v>Suape</v>
      </c>
      <c r="B371" s="7" t="str">
        <f t="shared" si="45"/>
        <v>Suape</v>
      </c>
      <c r="C371" s="7" t="str">
        <f t="shared" si="45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46"/>
        <v>15.195.617/0001-87</v>
      </c>
      <c r="H371" s="7" t="s">
        <v>728</v>
      </c>
      <c r="I371" s="7" t="str">
        <f t="shared" si="47"/>
        <v>DPGE/SCGE</v>
      </c>
      <c r="J371" s="7" t="s">
        <v>273</v>
      </c>
      <c r="K371" s="7" t="s">
        <v>258</v>
      </c>
      <c r="L371" s="7" t="s">
        <v>278</v>
      </c>
      <c r="M371" s="7">
        <v>1865.07</v>
      </c>
      <c r="N371" s="7">
        <v>4567.55</v>
      </c>
      <c r="O371" s="142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str">
        <f t="shared" si="45"/>
        <v>Suape</v>
      </c>
      <c r="B372" s="7" t="str">
        <f t="shared" si="45"/>
        <v>Suape</v>
      </c>
      <c r="C372" s="7" t="str">
        <f t="shared" si="45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46"/>
        <v>15.195.617/0001-87</v>
      </c>
      <c r="H372" s="7" t="s">
        <v>729</v>
      </c>
      <c r="I372" s="7" t="str">
        <f t="shared" si="47"/>
        <v>DPGE/SCGE</v>
      </c>
      <c r="J372" s="7" t="s">
        <v>273</v>
      </c>
      <c r="K372" s="7" t="s">
        <v>258</v>
      </c>
      <c r="L372" s="7" t="s">
        <v>278</v>
      </c>
      <c r="M372" s="7">
        <v>2069.0700000000002</v>
      </c>
      <c r="N372" s="7">
        <v>4941.18</v>
      </c>
      <c r="O372" s="141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str">
        <f t="shared" si="45"/>
        <v>Suape</v>
      </c>
      <c r="B373" s="7" t="str">
        <f t="shared" si="45"/>
        <v>Suape</v>
      </c>
      <c r="C373" s="7" t="str">
        <f t="shared" si="45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46"/>
        <v>15.195.617/0001-87</v>
      </c>
      <c r="H373" s="7" t="s">
        <v>730</v>
      </c>
      <c r="I373" s="7" t="str">
        <f t="shared" si="47"/>
        <v>DPGE/SCGE</v>
      </c>
      <c r="J373" s="7" t="s">
        <v>273</v>
      </c>
      <c r="K373" s="7" t="s">
        <v>258</v>
      </c>
      <c r="L373" s="7" t="s">
        <v>278</v>
      </c>
      <c r="M373" s="7">
        <v>1865.07</v>
      </c>
      <c r="N373" s="7">
        <v>4567.55</v>
      </c>
      <c r="O373" s="141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str">
        <f t="shared" ref="A374:C388" si="48">A373</f>
        <v>Suape</v>
      </c>
      <c r="B374" s="7" t="str">
        <f t="shared" si="48"/>
        <v>Suape</v>
      </c>
      <c r="C374" s="7" t="str">
        <f t="shared" si="48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46"/>
        <v>15.195.617/0001-87</v>
      </c>
      <c r="H374" s="7" t="s">
        <v>731</v>
      </c>
      <c r="I374" s="7" t="str">
        <f t="shared" si="47"/>
        <v>DPGE/SCGE</v>
      </c>
      <c r="J374" s="7" t="s">
        <v>273</v>
      </c>
      <c r="K374" s="7" t="s">
        <v>258</v>
      </c>
      <c r="L374" s="7" t="s">
        <v>274</v>
      </c>
      <c r="M374" s="7">
        <v>2069.0700000000002</v>
      </c>
      <c r="N374" s="7">
        <v>4941.18</v>
      </c>
      <c r="O374" s="141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str">
        <f t="shared" si="48"/>
        <v>Suape</v>
      </c>
      <c r="B375" s="7" t="str">
        <f t="shared" si="48"/>
        <v>Suape</v>
      </c>
      <c r="C375" s="7" t="str">
        <f t="shared" si="48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46"/>
        <v>15.195.617/0001-87</v>
      </c>
      <c r="H375" s="7" t="s">
        <v>732</v>
      </c>
      <c r="I375" s="7" t="str">
        <f t="shared" si="47"/>
        <v>DPGE/SCGE</v>
      </c>
      <c r="J375" s="7" t="s">
        <v>273</v>
      </c>
      <c r="K375" s="7" t="s">
        <v>258</v>
      </c>
      <c r="L375" s="7" t="s">
        <v>274</v>
      </c>
      <c r="M375" s="7">
        <v>1865.07</v>
      </c>
      <c r="N375" s="7">
        <v>4567.55</v>
      </c>
      <c r="O375" s="141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str">
        <f t="shared" ref="A376:C385" si="49">A373</f>
        <v>Suape</v>
      </c>
      <c r="B376" s="7" t="str">
        <f t="shared" si="49"/>
        <v>Suape</v>
      </c>
      <c r="C376" s="7" t="str">
        <f t="shared" si="49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ref="G376:G385" si="50">G373</f>
        <v>15.195.617/0001-87</v>
      </c>
      <c r="H376" s="7" t="s">
        <v>733</v>
      </c>
      <c r="I376" s="7" t="str">
        <f t="shared" ref="I376:I385" si="51">I373</f>
        <v>DPGE/SCGE</v>
      </c>
      <c r="J376" s="7" t="s">
        <v>273</v>
      </c>
      <c r="K376" s="7" t="s">
        <v>258</v>
      </c>
      <c r="L376" s="7" t="s">
        <v>278</v>
      </c>
      <c r="M376" s="7">
        <v>1865.07</v>
      </c>
      <c r="N376" s="7">
        <v>4567.55</v>
      </c>
      <c r="O376" s="141"/>
      <c r="P376" s="2"/>
      <c r="Q376" s="2"/>
      <c r="R376" s="2"/>
      <c r="S376" s="2"/>
      <c r="T376" s="2"/>
      <c r="U376" s="2"/>
      <c r="V376" s="2"/>
      <c r="W376" s="2"/>
    </row>
    <row r="377" spans="1:23" ht="30">
      <c r="A377" s="7" t="str">
        <f t="shared" si="49"/>
        <v>Suape</v>
      </c>
      <c r="B377" s="7" t="str">
        <f t="shared" si="49"/>
        <v>Suape</v>
      </c>
      <c r="C377" s="7" t="str">
        <f t="shared" si="49"/>
        <v>PRESTAÇÃO DE SERVIÇO CONTINUADO DE VIGILÂNCIA ARMADA</v>
      </c>
      <c r="D377" s="7" t="s">
        <v>269</v>
      </c>
      <c r="E377" s="7">
        <v>2021</v>
      </c>
      <c r="F377" s="7" t="s">
        <v>270</v>
      </c>
      <c r="G377" s="7" t="str">
        <f t="shared" si="50"/>
        <v>15.195.617/0001-87</v>
      </c>
      <c r="H377" s="7" t="s">
        <v>765</v>
      </c>
      <c r="I377" s="7" t="str">
        <f t="shared" si="51"/>
        <v>DPGE/SCGE</v>
      </c>
      <c r="J377" s="7" t="s">
        <v>273</v>
      </c>
      <c r="K377" s="7" t="s">
        <v>258</v>
      </c>
      <c r="L377" s="7" t="s">
        <v>274</v>
      </c>
      <c r="M377" s="7">
        <v>2069.0700000000002</v>
      </c>
      <c r="N377" s="7">
        <v>4941.18</v>
      </c>
      <c r="O377" s="141"/>
      <c r="P377" s="2"/>
      <c r="Q377" s="2"/>
      <c r="R377" s="2"/>
      <c r="S377" s="2"/>
      <c r="T377" s="2"/>
      <c r="U377" s="2"/>
      <c r="V377" s="2"/>
      <c r="W377" s="2"/>
    </row>
    <row r="378" spans="1:23" ht="30">
      <c r="A378" s="7" t="str">
        <f t="shared" si="49"/>
        <v>Suape</v>
      </c>
      <c r="B378" s="7" t="str">
        <f t="shared" si="49"/>
        <v>Suape</v>
      </c>
      <c r="C378" s="7" t="str">
        <f t="shared" si="49"/>
        <v>PRESTAÇÃO DE SERVIÇO CONTINUADO DE VIGILÂNCIA ARMADA</v>
      </c>
      <c r="D378" s="7" t="s">
        <v>269</v>
      </c>
      <c r="E378" s="7">
        <v>2021</v>
      </c>
      <c r="F378" s="7" t="s">
        <v>270</v>
      </c>
      <c r="G378" s="7" t="str">
        <f t="shared" si="50"/>
        <v>15.195.617/0001-87</v>
      </c>
      <c r="H378" s="7" t="s">
        <v>766</v>
      </c>
      <c r="I378" s="7" t="str">
        <f t="shared" si="51"/>
        <v>DPGE/SCGE</v>
      </c>
      <c r="J378" s="7" t="s">
        <v>273</v>
      </c>
      <c r="K378" s="7" t="s">
        <v>258</v>
      </c>
      <c r="L378" s="7" t="s">
        <v>274</v>
      </c>
      <c r="M378" s="7">
        <v>1865.07</v>
      </c>
      <c r="N378" s="7">
        <v>4567.55</v>
      </c>
      <c r="O378" s="141"/>
      <c r="P378" s="2"/>
      <c r="Q378" s="2"/>
      <c r="R378" s="2"/>
      <c r="S378" s="2"/>
      <c r="T378" s="2"/>
      <c r="U378" s="2"/>
      <c r="V378" s="2"/>
      <c r="W378" s="2"/>
    </row>
    <row r="379" spans="1:23" ht="30">
      <c r="A379" s="7" t="str">
        <f t="shared" si="49"/>
        <v>Suape</v>
      </c>
      <c r="B379" s="7" t="str">
        <f t="shared" si="49"/>
        <v>Suape</v>
      </c>
      <c r="C379" s="7" t="str">
        <f t="shared" si="49"/>
        <v>PRESTAÇÃO DE SERVIÇO CONTINUADO DE VIGILÂNCIA ARMADA</v>
      </c>
      <c r="D379" s="7" t="s">
        <v>269</v>
      </c>
      <c r="E379" s="7">
        <v>2021</v>
      </c>
      <c r="F379" s="7" t="s">
        <v>270</v>
      </c>
      <c r="G379" s="7" t="str">
        <f t="shared" si="50"/>
        <v>15.195.617/0001-87</v>
      </c>
      <c r="H379" s="7" t="s">
        <v>767</v>
      </c>
      <c r="I379" s="7" t="str">
        <f t="shared" si="51"/>
        <v>DPGE/SCGE</v>
      </c>
      <c r="J379" s="7" t="s">
        <v>273</v>
      </c>
      <c r="K379" s="7" t="s">
        <v>258</v>
      </c>
      <c r="L379" s="7" t="s">
        <v>274</v>
      </c>
      <c r="M379" s="7">
        <v>1865.07</v>
      </c>
      <c r="N379" s="7">
        <v>4567.55</v>
      </c>
      <c r="O379" s="141"/>
      <c r="P379" s="2"/>
      <c r="Q379" s="2"/>
      <c r="R379" s="2"/>
      <c r="S379" s="2"/>
      <c r="T379" s="2"/>
      <c r="U379" s="2"/>
      <c r="V379" s="2"/>
      <c r="W379" s="2"/>
    </row>
    <row r="380" spans="1:23" ht="30">
      <c r="A380" s="7" t="str">
        <f t="shared" si="49"/>
        <v>Suape</v>
      </c>
      <c r="B380" s="7" t="str">
        <f t="shared" si="49"/>
        <v>Suape</v>
      </c>
      <c r="C380" s="7" t="str">
        <f t="shared" si="49"/>
        <v>PRESTAÇÃO DE SERVIÇO CONTINUADO DE VIGILÂNCIA ARMADA</v>
      </c>
      <c r="D380" s="7" t="s">
        <v>269</v>
      </c>
      <c r="E380" s="7">
        <v>2021</v>
      </c>
      <c r="F380" s="7" t="s">
        <v>270</v>
      </c>
      <c r="G380" s="7" t="str">
        <f t="shared" si="50"/>
        <v>15.195.617/0001-87</v>
      </c>
      <c r="H380" s="7" t="s">
        <v>768</v>
      </c>
      <c r="I380" s="7" t="str">
        <f t="shared" si="51"/>
        <v>DPGE/SCGE</v>
      </c>
      <c r="J380" s="7" t="s">
        <v>273</v>
      </c>
      <c r="K380" s="7" t="s">
        <v>258</v>
      </c>
      <c r="L380" s="7" t="s">
        <v>278</v>
      </c>
      <c r="M380" s="7">
        <v>2069.0700000000002</v>
      </c>
      <c r="N380" s="7">
        <v>4941.18</v>
      </c>
      <c r="O380" s="141"/>
      <c r="P380" s="2"/>
      <c r="Q380" s="2"/>
      <c r="R380" s="2"/>
      <c r="S380" s="2"/>
      <c r="T380" s="2"/>
      <c r="U380" s="2"/>
      <c r="V380" s="2"/>
      <c r="W380" s="2"/>
    </row>
    <row r="381" spans="1:23" ht="30">
      <c r="A381" s="7" t="str">
        <f t="shared" si="49"/>
        <v>Suape</v>
      </c>
      <c r="B381" s="7" t="str">
        <f t="shared" si="49"/>
        <v>Suape</v>
      </c>
      <c r="C381" s="7" t="str">
        <f t="shared" si="49"/>
        <v>PRESTAÇÃO DE SERVIÇO CONTINUADO DE VIGILÂNCIA ARMADA</v>
      </c>
      <c r="D381" s="7" t="s">
        <v>269</v>
      </c>
      <c r="E381" s="7">
        <v>2021</v>
      </c>
      <c r="F381" s="7" t="s">
        <v>270</v>
      </c>
      <c r="G381" s="7" t="str">
        <f t="shared" si="50"/>
        <v>15.195.617/0001-87</v>
      </c>
      <c r="H381" s="7" t="s">
        <v>769</v>
      </c>
      <c r="I381" s="7" t="str">
        <f t="shared" si="51"/>
        <v>DPGE/SCGE</v>
      </c>
      <c r="J381" s="7" t="s">
        <v>273</v>
      </c>
      <c r="K381" s="7" t="s">
        <v>258</v>
      </c>
      <c r="L381" s="7" t="s">
        <v>278</v>
      </c>
      <c r="M381" s="7">
        <v>2069.0700000000002</v>
      </c>
      <c r="N381" s="7">
        <v>4941.18</v>
      </c>
      <c r="O381" s="141"/>
      <c r="P381" s="2"/>
      <c r="Q381" s="2"/>
      <c r="R381" s="2"/>
      <c r="S381" s="2"/>
      <c r="T381" s="2"/>
      <c r="U381" s="2"/>
      <c r="V381" s="2"/>
      <c r="W381" s="2"/>
    </row>
    <row r="382" spans="1:23" ht="30">
      <c r="A382" s="7" t="str">
        <f t="shared" si="49"/>
        <v>Suape</v>
      </c>
      <c r="B382" s="7" t="str">
        <f t="shared" si="49"/>
        <v>Suape</v>
      </c>
      <c r="C382" s="7" t="str">
        <f t="shared" si="49"/>
        <v>PRESTAÇÃO DE SERVIÇO CONTINUADO DE VIGILÂNCIA ARMADA</v>
      </c>
      <c r="D382" s="7" t="s">
        <v>269</v>
      </c>
      <c r="E382" s="7">
        <v>2021</v>
      </c>
      <c r="F382" s="7" t="s">
        <v>270</v>
      </c>
      <c r="G382" s="7" t="str">
        <f t="shared" si="50"/>
        <v>15.195.617/0001-87</v>
      </c>
      <c r="H382" s="7" t="s">
        <v>770</v>
      </c>
      <c r="I382" s="7" t="str">
        <f t="shared" si="51"/>
        <v>DPGE/SCGE</v>
      </c>
      <c r="J382" s="7" t="s">
        <v>273</v>
      </c>
      <c r="K382" s="7" t="s">
        <v>258</v>
      </c>
      <c r="L382" s="7" t="s">
        <v>274</v>
      </c>
      <c r="M382" s="7">
        <v>1865.07</v>
      </c>
      <c r="N382" s="7">
        <v>4567.55</v>
      </c>
      <c r="O382" s="141"/>
      <c r="P382" s="2"/>
      <c r="Q382" s="2"/>
      <c r="R382" s="2"/>
      <c r="S382" s="2"/>
      <c r="T382" s="2"/>
      <c r="U382" s="2"/>
      <c r="V382" s="2"/>
      <c r="W382" s="2"/>
    </row>
    <row r="383" spans="1:23" ht="30">
      <c r="A383" s="7" t="str">
        <f t="shared" si="49"/>
        <v>Suape</v>
      </c>
      <c r="B383" s="7" t="str">
        <f t="shared" si="49"/>
        <v>Suape</v>
      </c>
      <c r="C383" s="7" t="str">
        <f t="shared" si="49"/>
        <v>PRESTAÇÃO DE SERVIÇO CONTINUADO DE VIGILÂNCIA ARMADA</v>
      </c>
      <c r="D383" s="7" t="s">
        <v>269</v>
      </c>
      <c r="E383" s="7">
        <v>2021</v>
      </c>
      <c r="F383" s="7" t="s">
        <v>270</v>
      </c>
      <c r="G383" s="7" t="str">
        <f t="shared" si="50"/>
        <v>15.195.617/0001-87</v>
      </c>
      <c r="H383" s="7" t="s">
        <v>771</v>
      </c>
      <c r="I383" s="7" t="str">
        <f t="shared" si="51"/>
        <v>DPGE/SCGE</v>
      </c>
      <c r="J383" s="7" t="s">
        <v>273</v>
      </c>
      <c r="K383" s="7" t="s">
        <v>258</v>
      </c>
      <c r="L383" s="7" t="s">
        <v>274</v>
      </c>
      <c r="M383" s="7">
        <v>1865.07</v>
      </c>
      <c r="N383" s="7">
        <v>4567.55</v>
      </c>
      <c r="O383" s="141"/>
      <c r="P383" s="2"/>
      <c r="Q383" s="2"/>
      <c r="R383" s="2"/>
      <c r="S383" s="2"/>
      <c r="T383" s="2"/>
      <c r="U383" s="2"/>
      <c r="V383" s="2"/>
      <c r="W383" s="2"/>
    </row>
    <row r="384" spans="1:23" ht="30">
      <c r="A384" s="7" t="str">
        <f t="shared" si="49"/>
        <v>Suape</v>
      </c>
      <c r="B384" s="7" t="str">
        <f t="shared" si="49"/>
        <v>Suape</v>
      </c>
      <c r="C384" s="7" t="str">
        <f t="shared" si="49"/>
        <v>PRESTAÇÃO DE SERVIÇO CONTINUADO DE VIGILÂNCIA ARMADA</v>
      </c>
      <c r="D384" s="7" t="s">
        <v>269</v>
      </c>
      <c r="E384" s="7">
        <v>2021</v>
      </c>
      <c r="F384" s="7" t="s">
        <v>270</v>
      </c>
      <c r="G384" s="7" t="str">
        <f t="shared" si="50"/>
        <v>15.195.617/0001-87</v>
      </c>
      <c r="H384" s="7" t="s">
        <v>772</v>
      </c>
      <c r="I384" s="7" t="str">
        <f t="shared" si="51"/>
        <v>DPGE/SCGE</v>
      </c>
      <c r="J384" s="7" t="s">
        <v>273</v>
      </c>
      <c r="K384" s="7" t="s">
        <v>258</v>
      </c>
      <c r="L384" s="7" t="s">
        <v>274</v>
      </c>
      <c r="M384" s="7">
        <v>1865.07</v>
      </c>
      <c r="N384" s="7">
        <v>4567.55</v>
      </c>
      <c r="O384" s="141"/>
      <c r="P384" s="2"/>
      <c r="Q384" s="2"/>
      <c r="R384" s="2"/>
      <c r="S384" s="2"/>
      <c r="T384" s="2"/>
      <c r="U384" s="2"/>
      <c r="V384" s="2"/>
      <c r="W384" s="2"/>
    </row>
    <row r="385" spans="1:23" ht="30">
      <c r="A385" s="7" t="str">
        <f t="shared" si="49"/>
        <v>Suape</v>
      </c>
      <c r="B385" s="7" t="str">
        <f t="shared" si="49"/>
        <v>Suape</v>
      </c>
      <c r="C385" s="7" t="str">
        <f t="shared" si="49"/>
        <v>PRESTAÇÃO DE SERVIÇO CONTINUADO DE VIGILÂNCIA ARMADA</v>
      </c>
      <c r="D385" s="7" t="s">
        <v>269</v>
      </c>
      <c r="E385" s="7">
        <v>2021</v>
      </c>
      <c r="F385" s="7" t="s">
        <v>270</v>
      </c>
      <c r="G385" s="7" t="str">
        <f t="shared" si="50"/>
        <v>15.195.617/0001-87</v>
      </c>
      <c r="H385" s="7" t="s">
        <v>773</v>
      </c>
      <c r="I385" s="7" t="str">
        <f t="shared" si="51"/>
        <v>DPGE/SCGE</v>
      </c>
      <c r="J385" s="7" t="s">
        <v>273</v>
      </c>
      <c r="K385" s="7" t="s">
        <v>258</v>
      </c>
      <c r="L385" s="7" t="s">
        <v>278</v>
      </c>
      <c r="M385" s="7">
        <v>2069.0700000000002</v>
      </c>
      <c r="N385" s="7">
        <v>4941.18</v>
      </c>
      <c r="O385" s="141"/>
      <c r="P385" s="2"/>
      <c r="Q385" s="2"/>
      <c r="R385" s="2"/>
      <c r="S385" s="2"/>
      <c r="T385" s="2"/>
      <c r="U385" s="2"/>
      <c r="V385" s="2"/>
      <c r="W385" s="2"/>
    </row>
    <row r="386" spans="1:23" ht="70">
      <c r="A386" s="21" t="str">
        <f t="shared" ref="A386:B386" si="52">A385</f>
        <v>Suape</v>
      </c>
      <c r="B386" s="21" t="str">
        <f t="shared" si="52"/>
        <v>Suape</v>
      </c>
      <c r="C386" s="21" t="s">
        <v>101</v>
      </c>
      <c r="D386" s="21">
        <v>55</v>
      </c>
      <c r="E386" s="21">
        <v>2022</v>
      </c>
      <c r="F386" s="21" t="s">
        <v>734</v>
      </c>
      <c r="G386" s="21" t="s">
        <v>735</v>
      </c>
      <c r="H386" s="21" t="s">
        <v>736</v>
      </c>
      <c r="I386" s="21" t="s">
        <v>105</v>
      </c>
      <c r="J386" s="21" t="s">
        <v>273</v>
      </c>
      <c r="K386" s="21" t="s">
        <v>258</v>
      </c>
      <c r="L386" s="21" t="s">
        <v>274</v>
      </c>
      <c r="M386" s="21">
        <v>16500</v>
      </c>
      <c r="N386" s="21">
        <v>8552.7999999999993</v>
      </c>
      <c r="O386" s="120"/>
      <c r="P386" s="2"/>
      <c r="Q386" s="2"/>
      <c r="R386" s="2"/>
      <c r="S386" s="2"/>
      <c r="T386" s="2"/>
      <c r="U386" s="2"/>
      <c r="V386" s="2"/>
      <c r="W386" s="2"/>
    </row>
    <row r="387" spans="1:23" ht="70">
      <c r="A387" s="21" t="str">
        <f t="shared" si="48"/>
        <v>Suape</v>
      </c>
      <c r="B387" s="21" t="str">
        <f t="shared" si="48"/>
        <v>Suape</v>
      </c>
      <c r="C387" s="21" t="s">
        <v>101</v>
      </c>
      <c r="D387" s="21">
        <v>55</v>
      </c>
      <c r="E387" s="21">
        <v>2022</v>
      </c>
      <c r="F387" s="21" t="s">
        <v>734</v>
      </c>
      <c r="G387" s="21" t="s">
        <v>735</v>
      </c>
      <c r="H387" s="21" t="s">
        <v>737</v>
      </c>
      <c r="I387" s="21" t="s">
        <v>105</v>
      </c>
      <c r="J387" s="21" t="s">
        <v>751</v>
      </c>
      <c r="K387" s="21" t="s">
        <v>26</v>
      </c>
      <c r="L387" s="21" t="s">
        <v>27</v>
      </c>
      <c r="M387" s="21">
        <v>16500</v>
      </c>
      <c r="N387" s="21">
        <v>8552.7999999999993</v>
      </c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70">
      <c r="A388" s="21" t="str">
        <f t="shared" si="48"/>
        <v>Suape</v>
      </c>
      <c r="B388" s="21" t="str">
        <f t="shared" si="48"/>
        <v>Suape</v>
      </c>
      <c r="C388" s="21" t="s">
        <v>101</v>
      </c>
      <c r="D388" s="21">
        <v>55</v>
      </c>
      <c r="E388" s="21">
        <v>2022</v>
      </c>
      <c r="F388" s="21" t="s">
        <v>734</v>
      </c>
      <c r="G388" s="21" t="s">
        <v>735</v>
      </c>
      <c r="H388" s="21" t="s">
        <v>738</v>
      </c>
      <c r="I388" s="21" t="s">
        <v>105</v>
      </c>
      <c r="J388" s="21" t="s">
        <v>752</v>
      </c>
      <c r="K388" s="21" t="s">
        <v>26</v>
      </c>
      <c r="L388" s="21" t="s">
        <v>27</v>
      </c>
      <c r="M388" s="21">
        <v>9290</v>
      </c>
      <c r="N388" s="21">
        <v>17159.77</v>
      </c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str">
        <f t="shared" ref="A389:B400" si="53">A388</f>
        <v>Suape</v>
      </c>
      <c r="B389" s="21" t="str">
        <f t="shared" si="53"/>
        <v>Suape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739</v>
      </c>
      <c r="I389" s="21" t="s">
        <v>105</v>
      </c>
      <c r="J389" s="21" t="s">
        <v>753</v>
      </c>
      <c r="K389" s="21" t="s">
        <v>26</v>
      </c>
      <c r="L389" s="21" t="s">
        <v>27</v>
      </c>
      <c r="M389" s="21">
        <v>4909</v>
      </c>
      <c r="N389" s="21">
        <v>9614.36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str">
        <f t="shared" si="53"/>
        <v>Suape</v>
      </c>
      <c r="B390" s="21" t="str">
        <f t="shared" si="53"/>
        <v>Suape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740</v>
      </c>
      <c r="I390" s="21" t="s">
        <v>105</v>
      </c>
      <c r="J390" s="21" t="s">
        <v>754</v>
      </c>
      <c r="K390" s="21" t="s">
        <v>26</v>
      </c>
      <c r="L390" s="21" t="s">
        <v>27</v>
      </c>
      <c r="M390" s="21">
        <v>4207</v>
      </c>
      <c r="N390" s="21">
        <v>9184.14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str">
        <f t="shared" si="53"/>
        <v>Suape</v>
      </c>
      <c r="B391" s="21" t="str">
        <f t="shared" si="53"/>
        <v>Suape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741</v>
      </c>
      <c r="I391" s="21" t="s">
        <v>105</v>
      </c>
      <c r="J391" s="21" t="s">
        <v>755</v>
      </c>
      <c r="K391" s="21" t="s">
        <v>26</v>
      </c>
      <c r="L391" s="21" t="s">
        <v>245</v>
      </c>
      <c r="M391" s="21">
        <v>3695</v>
      </c>
      <c r="N391" s="21">
        <v>9302.3700000000008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str">
        <f t="shared" si="53"/>
        <v>Suape</v>
      </c>
      <c r="B392" s="21" t="str">
        <f t="shared" si="53"/>
        <v>Suape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21" t="s">
        <v>742</v>
      </c>
      <c r="I392" s="21" t="s">
        <v>105</v>
      </c>
      <c r="J392" s="21" t="s">
        <v>755</v>
      </c>
      <c r="K392" s="21" t="s">
        <v>26</v>
      </c>
      <c r="L392" s="21" t="s">
        <v>245</v>
      </c>
      <c r="M392" s="21">
        <v>3298</v>
      </c>
      <c r="N392" s="21">
        <v>9302.3700000000008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70">
      <c r="A393" s="21" t="str">
        <f t="shared" si="53"/>
        <v>Suape</v>
      </c>
      <c r="B393" s="21" t="str">
        <f t="shared" si="53"/>
        <v>Suape</v>
      </c>
      <c r="C393" s="21" t="s">
        <v>101</v>
      </c>
      <c r="D393" s="21">
        <v>55</v>
      </c>
      <c r="E393" s="21">
        <v>2022</v>
      </c>
      <c r="F393" s="21" t="s">
        <v>734</v>
      </c>
      <c r="G393" s="21" t="s">
        <v>735</v>
      </c>
      <c r="H393" s="21" t="s">
        <v>743</v>
      </c>
      <c r="I393" s="21" t="s">
        <v>105</v>
      </c>
      <c r="J393" s="21" t="s">
        <v>756</v>
      </c>
      <c r="K393" s="21" t="s">
        <v>26</v>
      </c>
      <c r="L393" s="21" t="s">
        <v>27</v>
      </c>
      <c r="M393" s="21">
        <v>5190</v>
      </c>
      <c r="N393" s="21">
        <v>8419.81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70">
      <c r="A394" s="21" t="str">
        <f t="shared" si="53"/>
        <v>Suape</v>
      </c>
      <c r="B394" s="21" t="str">
        <f t="shared" si="53"/>
        <v>Suape</v>
      </c>
      <c r="C394" s="21" t="s">
        <v>101</v>
      </c>
      <c r="D394" s="21">
        <v>55</v>
      </c>
      <c r="E394" s="21">
        <v>2022</v>
      </c>
      <c r="F394" s="21" t="s">
        <v>734</v>
      </c>
      <c r="G394" s="21" t="s">
        <v>735</v>
      </c>
      <c r="H394" s="21" t="s">
        <v>744</v>
      </c>
      <c r="I394" s="21" t="s">
        <v>105</v>
      </c>
      <c r="J394" s="21" t="s">
        <v>757</v>
      </c>
      <c r="K394" s="21" t="s">
        <v>26</v>
      </c>
      <c r="L394" s="21" t="s">
        <v>27</v>
      </c>
      <c r="M394" s="21">
        <v>3656</v>
      </c>
      <c r="N394" s="21">
        <v>8511.2199999999993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70">
      <c r="A395" s="21" t="str">
        <f t="shared" si="53"/>
        <v>Suape</v>
      </c>
      <c r="B395" s="21" t="str">
        <f t="shared" si="53"/>
        <v>Suape</v>
      </c>
      <c r="C395" s="21" t="s">
        <v>101</v>
      </c>
      <c r="D395" s="21">
        <v>55</v>
      </c>
      <c r="E395" s="21">
        <v>2022</v>
      </c>
      <c r="F395" s="21" t="s">
        <v>734</v>
      </c>
      <c r="G395" s="21" t="s">
        <v>735</v>
      </c>
      <c r="H395" s="21" t="s">
        <v>266</v>
      </c>
      <c r="I395" s="21" t="s">
        <v>105</v>
      </c>
      <c r="J395" s="21" t="s">
        <v>758</v>
      </c>
      <c r="K395" s="21" t="s">
        <v>26</v>
      </c>
      <c r="L395" s="21" t="s">
        <v>27</v>
      </c>
      <c r="M395" s="21">
        <v>3723</v>
      </c>
      <c r="N395" s="21">
        <v>8409.93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70">
      <c r="A396" s="21" t="str">
        <f t="shared" si="53"/>
        <v>Suape</v>
      </c>
      <c r="B396" s="21" t="str">
        <f t="shared" si="53"/>
        <v>Suape</v>
      </c>
      <c r="C396" s="21" t="s">
        <v>101</v>
      </c>
      <c r="D396" s="21">
        <v>55</v>
      </c>
      <c r="E396" s="21">
        <v>2022</v>
      </c>
      <c r="F396" s="21" t="s">
        <v>734</v>
      </c>
      <c r="G396" s="21" t="s">
        <v>735</v>
      </c>
      <c r="H396" s="21" t="s">
        <v>745</v>
      </c>
      <c r="I396" s="21" t="s">
        <v>105</v>
      </c>
      <c r="J396" s="21" t="s">
        <v>759</v>
      </c>
      <c r="K396" s="21" t="s">
        <v>26</v>
      </c>
      <c r="L396" s="21" t="s">
        <v>27</v>
      </c>
      <c r="M396" s="21">
        <v>3656</v>
      </c>
      <c r="N396" s="21">
        <v>7827.5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70">
      <c r="A397" s="21" t="str">
        <f t="shared" si="53"/>
        <v>Suape</v>
      </c>
      <c r="B397" s="21" t="str">
        <f t="shared" si="53"/>
        <v>Suape</v>
      </c>
      <c r="C397" s="21" t="s">
        <v>101</v>
      </c>
      <c r="D397" s="21">
        <v>55</v>
      </c>
      <c r="E397" s="21">
        <v>2022</v>
      </c>
      <c r="F397" s="21" t="s">
        <v>734</v>
      </c>
      <c r="G397" s="21" t="s">
        <v>735</v>
      </c>
      <c r="H397" s="21" t="s">
        <v>746</v>
      </c>
      <c r="I397" s="21" t="s">
        <v>105</v>
      </c>
      <c r="J397" s="21" t="s">
        <v>760</v>
      </c>
      <c r="K397" s="21" t="s">
        <v>26</v>
      </c>
      <c r="L397" s="21" t="s">
        <v>27</v>
      </c>
      <c r="M397" s="21">
        <v>3656</v>
      </c>
      <c r="N397" s="21">
        <v>6796.35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70">
      <c r="A398" s="21" t="str">
        <f t="shared" si="53"/>
        <v>Suape</v>
      </c>
      <c r="B398" s="21" t="str">
        <f t="shared" si="53"/>
        <v>Suape</v>
      </c>
      <c r="C398" s="21" t="s">
        <v>101</v>
      </c>
      <c r="D398" s="21">
        <v>55</v>
      </c>
      <c r="E398" s="21">
        <v>2022</v>
      </c>
      <c r="F398" s="21" t="s">
        <v>734</v>
      </c>
      <c r="G398" s="21" t="s">
        <v>735</v>
      </c>
      <c r="H398" s="21" t="s">
        <v>747</v>
      </c>
      <c r="I398" s="21" t="s">
        <v>105</v>
      </c>
      <c r="J398" s="21" t="s">
        <v>761</v>
      </c>
      <c r="K398" s="21" t="s">
        <v>26</v>
      </c>
      <c r="L398" s="21" t="s">
        <v>27</v>
      </c>
      <c r="M398" s="21">
        <v>3110</v>
      </c>
      <c r="N398" s="21">
        <v>5426.56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70">
      <c r="A399" s="21" t="str">
        <f t="shared" si="53"/>
        <v>Suape</v>
      </c>
      <c r="B399" s="21" t="str">
        <f t="shared" si="53"/>
        <v>Suape</v>
      </c>
      <c r="C399" s="21" t="s">
        <v>101</v>
      </c>
      <c r="D399" s="21">
        <v>55</v>
      </c>
      <c r="E399" s="21">
        <v>2022</v>
      </c>
      <c r="F399" s="21" t="s">
        <v>734</v>
      </c>
      <c r="G399" s="21" t="s">
        <v>735</v>
      </c>
      <c r="H399" s="21" t="s">
        <v>748</v>
      </c>
      <c r="I399" s="21" t="s">
        <v>105</v>
      </c>
      <c r="J399" s="21" t="s">
        <v>762</v>
      </c>
      <c r="K399" s="21" t="s">
        <v>26</v>
      </c>
      <c r="L399" s="21" t="s">
        <v>27</v>
      </c>
      <c r="M399" s="21">
        <v>3012</v>
      </c>
      <c r="N399" s="21">
        <v>5426.56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70">
      <c r="A400" s="21" t="str">
        <f t="shared" si="53"/>
        <v>Suape</v>
      </c>
      <c r="B400" s="21" t="str">
        <f t="shared" si="53"/>
        <v>Suape</v>
      </c>
      <c r="C400" s="21" t="s">
        <v>101</v>
      </c>
      <c r="D400" s="21">
        <v>55</v>
      </c>
      <c r="E400" s="21">
        <v>2022</v>
      </c>
      <c r="F400" s="21" t="s">
        <v>734</v>
      </c>
      <c r="G400" s="21" t="s">
        <v>735</v>
      </c>
      <c r="H400" s="21" t="s">
        <v>749</v>
      </c>
      <c r="I400" s="21" t="s">
        <v>105</v>
      </c>
      <c r="J400" s="21" t="s">
        <v>762</v>
      </c>
      <c r="K400" s="21" t="s">
        <v>26</v>
      </c>
      <c r="L400" s="21" t="s">
        <v>27</v>
      </c>
      <c r="M400" s="21">
        <v>3012</v>
      </c>
      <c r="N400" s="21">
        <v>5426.56</v>
      </c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10">
      <c r="A401" s="21" t="str">
        <f t="shared" ref="A401:B401" si="54">A400</f>
        <v>Suape</v>
      </c>
      <c r="B401" s="21" t="str">
        <f t="shared" si="54"/>
        <v>Suape</v>
      </c>
      <c r="C401" s="21" t="s">
        <v>810</v>
      </c>
      <c r="D401" s="21">
        <v>76</v>
      </c>
      <c r="E401" s="21">
        <v>2022</v>
      </c>
      <c r="F401" s="21" t="s">
        <v>808</v>
      </c>
      <c r="G401" s="21" t="s">
        <v>809</v>
      </c>
      <c r="H401" s="21" t="s">
        <v>781</v>
      </c>
      <c r="I401" s="21" t="s">
        <v>797</v>
      </c>
      <c r="J401" s="21" t="s">
        <v>798</v>
      </c>
      <c r="K401" s="21" t="s">
        <v>799</v>
      </c>
      <c r="L401" s="21" t="s">
        <v>27</v>
      </c>
      <c r="M401" s="21">
        <v>5500</v>
      </c>
      <c r="N401" s="21">
        <v>5500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10">
      <c r="A402" s="21" t="str">
        <f t="shared" ref="A402:B402" si="55">A401</f>
        <v>Suape</v>
      </c>
      <c r="B402" s="21" t="str">
        <f t="shared" si="55"/>
        <v>Suape</v>
      </c>
      <c r="C402" s="21" t="s">
        <v>810</v>
      </c>
      <c r="D402" s="21">
        <v>76</v>
      </c>
      <c r="E402" s="21">
        <v>2022</v>
      </c>
      <c r="F402" s="21" t="s">
        <v>808</v>
      </c>
      <c r="G402" s="21" t="s">
        <v>809</v>
      </c>
      <c r="H402" s="21" t="s">
        <v>782</v>
      </c>
      <c r="I402" s="21" t="s">
        <v>797</v>
      </c>
      <c r="J402" s="21" t="s">
        <v>800</v>
      </c>
      <c r="K402" s="21" t="s">
        <v>801</v>
      </c>
      <c r="L402" s="21" t="s">
        <v>27</v>
      </c>
      <c r="M402" s="21">
        <v>4200</v>
      </c>
      <c r="N402" s="21">
        <v>4200</v>
      </c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10">
      <c r="A403" s="21" t="str">
        <f t="shared" ref="A403:B403" si="56">A402</f>
        <v>Suape</v>
      </c>
      <c r="B403" s="21" t="str">
        <f t="shared" si="56"/>
        <v>Suape</v>
      </c>
      <c r="C403" s="21" t="s">
        <v>810</v>
      </c>
      <c r="D403" s="21">
        <v>76</v>
      </c>
      <c r="E403" s="21">
        <v>2022</v>
      </c>
      <c r="F403" s="21" t="s">
        <v>808</v>
      </c>
      <c r="G403" s="21" t="s">
        <v>809</v>
      </c>
      <c r="H403" s="21" t="s">
        <v>783</v>
      </c>
      <c r="I403" s="21" t="s">
        <v>797</v>
      </c>
      <c r="J403" s="21" t="s">
        <v>800</v>
      </c>
      <c r="K403" s="21" t="s">
        <v>801</v>
      </c>
      <c r="L403" s="21" t="s">
        <v>27</v>
      </c>
      <c r="M403" s="21">
        <v>4200</v>
      </c>
      <c r="N403" s="21">
        <v>4200</v>
      </c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10">
      <c r="A404" s="21" t="str">
        <f t="shared" ref="A404:B404" si="57">A403</f>
        <v>Suape</v>
      </c>
      <c r="B404" s="21" t="str">
        <f t="shared" si="57"/>
        <v>Suape</v>
      </c>
      <c r="C404" s="21" t="s">
        <v>810</v>
      </c>
      <c r="D404" s="21">
        <v>76</v>
      </c>
      <c r="E404" s="21">
        <v>2022</v>
      </c>
      <c r="F404" s="21" t="s">
        <v>808</v>
      </c>
      <c r="G404" s="21" t="s">
        <v>809</v>
      </c>
      <c r="H404" s="21" t="s">
        <v>784</v>
      </c>
      <c r="I404" s="21" t="s">
        <v>797</v>
      </c>
      <c r="J404" s="21" t="s">
        <v>802</v>
      </c>
      <c r="K404" s="21" t="s">
        <v>799</v>
      </c>
      <c r="L404" s="21" t="s">
        <v>27</v>
      </c>
      <c r="M404" s="21">
        <v>4000</v>
      </c>
      <c r="N404" s="21">
        <v>4000</v>
      </c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10">
      <c r="A405" s="21" t="str">
        <f t="shared" ref="A405:B405" si="58">A404</f>
        <v>Suape</v>
      </c>
      <c r="B405" s="21" t="str">
        <f t="shared" si="58"/>
        <v>Suape</v>
      </c>
      <c r="C405" s="21" t="s">
        <v>810</v>
      </c>
      <c r="D405" s="21">
        <v>76</v>
      </c>
      <c r="E405" s="21">
        <v>2022</v>
      </c>
      <c r="F405" s="21" t="s">
        <v>808</v>
      </c>
      <c r="G405" s="21" t="s">
        <v>809</v>
      </c>
      <c r="H405" s="21" t="s">
        <v>785</v>
      </c>
      <c r="I405" s="21" t="s">
        <v>797</v>
      </c>
      <c r="J405" s="21" t="s">
        <v>803</v>
      </c>
      <c r="K405" s="21" t="s">
        <v>799</v>
      </c>
      <c r="L405" s="21" t="s">
        <v>27</v>
      </c>
      <c r="M405" s="21">
        <v>2000</v>
      </c>
      <c r="N405" s="21">
        <v>2000</v>
      </c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10">
      <c r="A406" s="21" t="str">
        <f t="shared" ref="A406:B406" si="59">A405</f>
        <v>Suape</v>
      </c>
      <c r="B406" s="21" t="str">
        <f t="shared" si="59"/>
        <v>Suape</v>
      </c>
      <c r="C406" s="21" t="s">
        <v>810</v>
      </c>
      <c r="D406" s="21">
        <v>76</v>
      </c>
      <c r="E406" s="21">
        <v>2022</v>
      </c>
      <c r="F406" s="21" t="s">
        <v>808</v>
      </c>
      <c r="G406" s="21" t="s">
        <v>809</v>
      </c>
      <c r="H406" s="21" t="s">
        <v>786</v>
      </c>
      <c r="I406" s="21" t="s">
        <v>797</v>
      </c>
      <c r="J406" s="21" t="s">
        <v>803</v>
      </c>
      <c r="K406" s="21" t="s">
        <v>799</v>
      </c>
      <c r="L406" s="21" t="s">
        <v>27</v>
      </c>
      <c r="M406" s="21">
        <v>2000</v>
      </c>
      <c r="N406" s="21">
        <v>2000</v>
      </c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10">
      <c r="A407" s="21" t="str">
        <f t="shared" ref="A407:B407" si="60">A406</f>
        <v>Suape</v>
      </c>
      <c r="B407" s="21" t="str">
        <f t="shared" si="60"/>
        <v>Suape</v>
      </c>
      <c r="C407" s="21" t="s">
        <v>810</v>
      </c>
      <c r="D407" s="21">
        <v>76</v>
      </c>
      <c r="E407" s="21">
        <v>2022</v>
      </c>
      <c r="F407" s="21" t="s">
        <v>808</v>
      </c>
      <c r="G407" s="21" t="s">
        <v>809</v>
      </c>
      <c r="H407" s="21" t="s">
        <v>787</v>
      </c>
      <c r="I407" s="21" t="s">
        <v>797</v>
      </c>
      <c r="J407" s="21" t="s">
        <v>804</v>
      </c>
      <c r="K407" s="21" t="s">
        <v>799</v>
      </c>
      <c r="L407" s="21" t="s">
        <v>27</v>
      </c>
      <c r="M407" s="21">
        <v>1960</v>
      </c>
      <c r="N407" s="21">
        <v>1960</v>
      </c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10">
      <c r="A408" s="21" t="str">
        <f t="shared" ref="A408:B408" si="61">A407</f>
        <v>Suape</v>
      </c>
      <c r="B408" s="21" t="str">
        <f t="shared" si="61"/>
        <v>Suape</v>
      </c>
      <c r="C408" s="21" t="s">
        <v>810</v>
      </c>
      <c r="D408" s="21">
        <v>76</v>
      </c>
      <c r="E408" s="21">
        <v>2022</v>
      </c>
      <c r="F408" s="21" t="s">
        <v>808</v>
      </c>
      <c r="G408" s="21" t="s">
        <v>809</v>
      </c>
      <c r="H408" s="21" t="s">
        <v>788</v>
      </c>
      <c r="I408" s="21" t="s">
        <v>797</v>
      </c>
      <c r="J408" s="21" t="s">
        <v>804</v>
      </c>
      <c r="K408" s="21" t="s">
        <v>799</v>
      </c>
      <c r="L408" s="21" t="s">
        <v>27</v>
      </c>
      <c r="M408" s="21">
        <v>1960</v>
      </c>
      <c r="N408" s="21">
        <v>1960</v>
      </c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10">
      <c r="A409" s="21" t="str">
        <f t="shared" ref="A409:B409" si="62">A408</f>
        <v>Suape</v>
      </c>
      <c r="B409" s="21" t="str">
        <f t="shared" si="62"/>
        <v>Suape</v>
      </c>
      <c r="C409" s="21" t="s">
        <v>810</v>
      </c>
      <c r="D409" s="21">
        <v>76</v>
      </c>
      <c r="E409" s="21">
        <v>2022</v>
      </c>
      <c r="F409" s="21" t="s">
        <v>808</v>
      </c>
      <c r="G409" s="21" t="s">
        <v>809</v>
      </c>
      <c r="H409" s="21" t="s">
        <v>789</v>
      </c>
      <c r="I409" s="21" t="s">
        <v>797</v>
      </c>
      <c r="J409" s="21" t="s">
        <v>805</v>
      </c>
      <c r="K409" s="21" t="s">
        <v>799</v>
      </c>
      <c r="L409" s="21" t="s">
        <v>27</v>
      </c>
      <c r="M409" s="21">
        <v>3800</v>
      </c>
      <c r="N409" s="21">
        <v>3800</v>
      </c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10">
      <c r="A410" s="21" t="str">
        <f t="shared" ref="A410:B410" si="63">A409</f>
        <v>Suape</v>
      </c>
      <c r="B410" s="21" t="str">
        <f t="shared" si="63"/>
        <v>Suape</v>
      </c>
      <c r="C410" s="21" t="s">
        <v>810</v>
      </c>
      <c r="D410" s="21">
        <v>76</v>
      </c>
      <c r="E410" s="21">
        <v>2022</v>
      </c>
      <c r="F410" s="21" t="s">
        <v>808</v>
      </c>
      <c r="G410" s="21" t="s">
        <v>809</v>
      </c>
      <c r="H410" s="21" t="s">
        <v>790</v>
      </c>
      <c r="I410" s="21" t="s">
        <v>797</v>
      </c>
      <c r="J410" s="21" t="s">
        <v>805</v>
      </c>
      <c r="K410" s="21" t="s">
        <v>799</v>
      </c>
      <c r="L410" s="21" t="s">
        <v>27</v>
      </c>
      <c r="M410" s="21">
        <v>3800</v>
      </c>
      <c r="N410" s="21">
        <v>3800</v>
      </c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0">
      <c r="A411" s="21" t="str">
        <f t="shared" ref="A411:B411" si="64">A410</f>
        <v>Suape</v>
      </c>
      <c r="B411" s="21" t="str">
        <f t="shared" si="64"/>
        <v>Suape</v>
      </c>
      <c r="C411" s="21" t="s">
        <v>811</v>
      </c>
      <c r="D411" s="21">
        <v>61</v>
      </c>
      <c r="E411" s="21">
        <v>2022</v>
      </c>
      <c r="F411" s="21" t="s">
        <v>812</v>
      </c>
      <c r="G411" s="21" t="s">
        <v>813</v>
      </c>
      <c r="H411" s="21" t="s">
        <v>791</v>
      </c>
      <c r="I411" s="21" t="s">
        <v>797</v>
      </c>
      <c r="J411" s="21" t="s">
        <v>806</v>
      </c>
      <c r="K411" s="21" t="s">
        <v>799</v>
      </c>
      <c r="L411" s="21" t="s">
        <v>27</v>
      </c>
      <c r="M411" s="21">
        <v>4250</v>
      </c>
      <c r="N411" s="21">
        <v>4250</v>
      </c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0">
      <c r="A412" s="21" t="str">
        <f t="shared" ref="A412:B412" si="65">A411</f>
        <v>Suape</v>
      </c>
      <c r="B412" s="21" t="str">
        <f t="shared" si="65"/>
        <v>Suape</v>
      </c>
      <c r="C412" s="21" t="s">
        <v>811</v>
      </c>
      <c r="D412" s="21">
        <v>61</v>
      </c>
      <c r="E412" s="21">
        <v>2022</v>
      </c>
      <c r="F412" s="21" t="s">
        <v>812</v>
      </c>
      <c r="G412" s="21" t="s">
        <v>813</v>
      </c>
      <c r="H412" s="21" t="s">
        <v>792</v>
      </c>
      <c r="I412" s="21" t="s">
        <v>797</v>
      </c>
      <c r="J412" s="21" t="s">
        <v>807</v>
      </c>
      <c r="K412" s="21" t="s">
        <v>799</v>
      </c>
      <c r="L412" s="21" t="s">
        <v>27</v>
      </c>
      <c r="M412" s="21">
        <v>1900</v>
      </c>
      <c r="N412" s="21">
        <v>1900</v>
      </c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0">
      <c r="A413" s="21" t="str">
        <f t="shared" ref="A413:B413" si="66">A412</f>
        <v>Suape</v>
      </c>
      <c r="B413" s="21" t="str">
        <f t="shared" si="66"/>
        <v>Suape</v>
      </c>
      <c r="C413" s="21" t="s">
        <v>811</v>
      </c>
      <c r="D413" s="21">
        <v>61</v>
      </c>
      <c r="E413" s="21">
        <v>2022</v>
      </c>
      <c r="F413" s="21" t="s">
        <v>812</v>
      </c>
      <c r="G413" s="21" t="s">
        <v>813</v>
      </c>
      <c r="H413" s="21" t="s">
        <v>793</v>
      </c>
      <c r="I413" s="21" t="s">
        <v>797</v>
      </c>
      <c r="J413" s="21" t="s">
        <v>807</v>
      </c>
      <c r="K413" s="21" t="s">
        <v>799</v>
      </c>
      <c r="L413" s="21" t="s">
        <v>27</v>
      </c>
      <c r="M413" s="21">
        <v>1900</v>
      </c>
      <c r="N413" s="21">
        <v>1900</v>
      </c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0">
      <c r="A414" s="21" t="str">
        <f t="shared" ref="A414:B414" si="67">A413</f>
        <v>Suape</v>
      </c>
      <c r="B414" s="21" t="str">
        <f t="shared" si="67"/>
        <v>Suape</v>
      </c>
      <c r="C414" s="21" t="s">
        <v>811</v>
      </c>
      <c r="D414" s="21">
        <v>61</v>
      </c>
      <c r="E414" s="21">
        <v>2022</v>
      </c>
      <c r="F414" s="21" t="s">
        <v>812</v>
      </c>
      <c r="G414" s="21" t="s">
        <v>813</v>
      </c>
      <c r="H414" s="21" t="s">
        <v>794</v>
      </c>
      <c r="I414" s="21" t="s">
        <v>797</v>
      </c>
      <c r="J414" s="21" t="s">
        <v>807</v>
      </c>
      <c r="K414" s="21" t="s">
        <v>799</v>
      </c>
      <c r="L414" s="21" t="s">
        <v>27</v>
      </c>
      <c r="M414" s="21">
        <v>1900</v>
      </c>
      <c r="N414" s="21">
        <v>1900</v>
      </c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0">
      <c r="A415" s="21" t="str">
        <f t="shared" ref="A415:B415" si="68">A414</f>
        <v>Suape</v>
      </c>
      <c r="B415" s="21" t="str">
        <f t="shared" si="68"/>
        <v>Suape</v>
      </c>
      <c r="C415" s="21" t="s">
        <v>811</v>
      </c>
      <c r="D415" s="21">
        <v>61</v>
      </c>
      <c r="E415" s="21">
        <v>2022</v>
      </c>
      <c r="F415" s="21" t="s">
        <v>812</v>
      </c>
      <c r="G415" s="21" t="s">
        <v>813</v>
      </c>
      <c r="H415" s="21" t="s">
        <v>795</v>
      </c>
      <c r="I415" s="21" t="s">
        <v>797</v>
      </c>
      <c r="J415" s="21" t="s">
        <v>807</v>
      </c>
      <c r="K415" s="21" t="s">
        <v>799</v>
      </c>
      <c r="L415" s="21" t="s">
        <v>27</v>
      </c>
      <c r="M415" s="21">
        <v>1900</v>
      </c>
      <c r="N415" s="21">
        <v>1900</v>
      </c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0">
      <c r="A416" s="21" t="str">
        <f t="shared" ref="A416:B416" si="69">A415</f>
        <v>Suape</v>
      </c>
      <c r="B416" s="21" t="str">
        <f t="shared" si="69"/>
        <v>Suape</v>
      </c>
      <c r="C416" s="21" t="s">
        <v>811</v>
      </c>
      <c r="D416" s="21">
        <v>61</v>
      </c>
      <c r="E416" s="21">
        <v>2022</v>
      </c>
      <c r="F416" s="21" t="s">
        <v>812</v>
      </c>
      <c r="G416" s="21" t="s">
        <v>813</v>
      </c>
      <c r="H416" s="21" t="s">
        <v>796</v>
      </c>
      <c r="I416" s="21" t="s">
        <v>797</v>
      </c>
      <c r="J416" s="21" t="s">
        <v>807</v>
      </c>
      <c r="K416" s="21" t="s">
        <v>799</v>
      </c>
      <c r="L416" s="21" t="s">
        <v>27</v>
      </c>
      <c r="M416" s="21">
        <v>1900</v>
      </c>
      <c r="N416" s="21">
        <v>1900</v>
      </c>
      <c r="O416" s="2"/>
      <c r="P416" s="2"/>
      <c r="Q416" s="2"/>
      <c r="R416" s="2"/>
      <c r="S416" s="2"/>
      <c r="T416" s="2"/>
      <c r="U416" s="2"/>
      <c r="V416" s="2"/>
      <c r="W416" s="2"/>
    </row>
    <row r="417" spans="1:63">
      <c r="A417" s="2"/>
      <c r="B417" s="2"/>
      <c r="C417" s="2"/>
      <c r="D417" s="2"/>
      <c r="E417" s="2"/>
      <c r="F417" s="2"/>
      <c r="G417" s="2"/>
      <c r="H417" s="2"/>
      <c r="I417" s="2"/>
      <c r="J417" s="114"/>
      <c r="K417" s="114"/>
      <c r="L417" s="115"/>
      <c r="M417" s="112"/>
      <c r="N417" s="112"/>
      <c r="O417" s="2"/>
      <c r="P417" s="2"/>
      <c r="Q417" s="2"/>
      <c r="R417" s="2"/>
      <c r="S417" s="2"/>
      <c r="T417" s="2"/>
      <c r="U417" s="2"/>
      <c r="V417" s="2"/>
      <c r="W417" s="2"/>
    </row>
    <row r="418" spans="1:63" ht="14.15" customHeight="1">
      <c r="A418" s="154" t="s">
        <v>656</v>
      </c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12"/>
      <c r="N418" s="112"/>
      <c r="O418" s="2"/>
      <c r="P418" s="2"/>
      <c r="Q418" s="2"/>
      <c r="R418" s="2"/>
      <c r="S418" s="2"/>
      <c r="T418" s="2"/>
      <c r="U418" s="2"/>
      <c r="V418" s="2"/>
      <c r="W418" s="2"/>
    </row>
    <row r="419" spans="1:63" ht="14.15" customHeight="1">
      <c r="A419" s="165" t="s">
        <v>657</v>
      </c>
      <c r="B419" s="166"/>
      <c r="C419" s="166"/>
      <c r="D419" s="166"/>
      <c r="E419" s="166"/>
      <c r="F419" s="166"/>
      <c r="G419" s="166"/>
      <c r="H419" s="166"/>
      <c r="I419" s="166"/>
      <c r="J419" s="166"/>
      <c r="K419" s="166"/>
      <c r="L419" s="167"/>
      <c r="M419" s="112"/>
      <c r="N419" s="112"/>
      <c r="O419" s="2"/>
      <c r="P419" s="2"/>
      <c r="Q419" s="2"/>
      <c r="R419" s="2"/>
      <c r="S419" s="2"/>
      <c r="T419" s="2"/>
      <c r="U419" s="2"/>
      <c r="V419" s="2"/>
      <c r="W419" s="2"/>
    </row>
    <row r="420" spans="1:63" ht="14.15" customHeight="1">
      <c r="A420" s="161" t="s">
        <v>658</v>
      </c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3"/>
    </row>
    <row r="421" spans="1:63" ht="14.15" customHeight="1">
      <c r="A421" s="161" t="s">
        <v>659</v>
      </c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3"/>
    </row>
    <row r="422" spans="1:63" ht="14.15" customHeight="1">
      <c r="A422" s="161" t="s">
        <v>660</v>
      </c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3"/>
    </row>
    <row r="423" spans="1:63" ht="14.15" customHeight="1">
      <c r="A423" s="161" t="s">
        <v>661</v>
      </c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3"/>
    </row>
    <row r="424" spans="1:63" ht="14.15" customHeight="1">
      <c r="A424" s="161" t="s">
        <v>662</v>
      </c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3"/>
    </row>
    <row r="425" spans="1:63" ht="14.15" customHeight="1">
      <c r="A425" s="161" t="s">
        <v>663</v>
      </c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3"/>
    </row>
    <row r="426" spans="1:63" ht="14.15" customHeight="1">
      <c r="A426" s="161" t="s">
        <v>664</v>
      </c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3"/>
    </row>
    <row r="427" spans="1:63" ht="14.15" customHeight="1">
      <c r="A427" s="161" t="s">
        <v>665</v>
      </c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3"/>
    </row>
    <row r="428" spans="1:63" ht="14.15" customHeight="1">
      <c r="A428" s="161" t="s">
        <v>666</v>
      </c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3"/>
    </row>
    <row r="429" spans="1:63" ht="14.15" customHeight="1">
      <c r="A429" s="161" t="s">
        <v>667</v>
      </c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3"/>
    </row>
    <row r="430" spans="1:63" ht="14.15" customHeight="1">
      <c r="A430" s="161" t="s">
        <v>668</v>
      </c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3"/>
    </row>
    <row r="431" spans="1:63" s="113" customFormat="1" ht="14.15" customHeight="1">
      <c r="A431" s="161" t="s">
        <v>669</v>
      </c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3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</row>
    <row r="432" spans="1:63" s="113" customFormat="1" ht="14.15" customHeight="1">
      <c r="A432" s="153" t="s">
        <v>670</v>
      </c>
      <c r="B432" s="153"/>
      <c r="C432" s="153"/>
      <c r="D432" s="153"/>
      <c r="E432" s="153"/>
      <c r="F432" s="153"/>
      <c r="G432" s="153"/>
      <c r="H432" s="153"/>
      <c r="I432" s="153"/>
      <c r="J432" s="153"/>
      <c r="K432" s="153"/>
      <c r="L432" s="153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</row>
    <row r="433" spans="1:63" s="113" customFormat="1" ht="14.15" customHeight="1">
      <c r="A433" s="153" t="s">
        <v>671</v>
      </c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</row>
    <row r="434" spans="1:63" s="113" customFormat="1" ht="14.15" customHeight="1">
      <c r="A434" s="153" t="s">
        <v>672</v>
      </c>
      <c r="B434" s="153"/>
      <c r="C434" s="153"/>
      <c r="D434" s="153"/>
      <c r="E434" s="153"/>
      <c r="F434" s="153"/>
      <c r="G434" s="153"/>
      <c r="H434" s="153"/>
      <c r="I434" s="153"/>
      <c r="J434" s="153"/>
      <c r="K434" s="153"/>
      <c r="L434" s="153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</row>
  </sheetData>
  <autoFilter ref="A5:N416" xr:uid="{00000000-0009-0000-0000-000003000000}"/>
  <mergeCells count="22">
    <mergeCell ref="A424:L424"/>
    <mergeCell ref="A1:A3"/>
    <mergeCell ref="B1:N1"/>
    <mergeCell ref="B2:N2"/>
    <mergeCell ref="B3:N3"/>
    <mergeCell ref="A4:N4"/>
    <mergeCell ref="A418:L418"/>
    <mergeCell ref="A419:L419"/>
    <mergeCell ref="A420:L420"/>
    <mergeCell ref="A421:L421"/>
    <mergeCell ref="A422:L422"/>
    <mergeCell ref="A423:L423"/>
    <mergeCell ref="A431:L431"/>
    <mergeCell ref="A432:L432"/>
    <mergeCell ref="A433:L433"/>
    <mergeCell ref="A434:L434"/>
    <mergeCell ref="A425:L425"/>
    <mergeCell ref="A426:L426"/>
    <mergeCell ref="A427:L427"/>
    <mergeCell ref="A428:L428"/>
    <mergeCell ref="A429:L429"/>
    <mergeCell ref="A430:L430"/>
  </mergeCells>
  <phoneticPr fontId="26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75"/>
  <sheetViews>
    <sheetView topLeftCell="G1" zoomScaleNormal="100" workbookViewId="0">
      <selection activeCell="M390" sqref="M390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8" customWidth="1"/>
    <col min="10" max="10" width="10.5" customWidth="1"/>
    <col min="11" max="11" width="9" customWidth="1"/>
    <col min="12" max="12" width="6.9140625" customWidth="1"/>
    <col min="13" max="13" width="8.5" style="1" customWidth="1"/>
    <col min="14" max="14" width="8.75" style="1" customWidth="1"/>
    <col min="15" max="27" width="4" customWidth="1"/>
  </cols>
  <sheetData>
    <row r="1" spans="1:27" ht="20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20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0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ht="14" customHeight="1">
      <c r="A4" s="159" t="s">
        <v>673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6" t="s">
        <v>16</v>
      </c>
      <c r="N5" s="6" t="s">
        <v>17</v>
      </c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33.75" customHeight="1">
      <c r="A6" s="7" t="s">
        <v>18</v>
      </c>
      <c r="B6" s="7" t="s">
        <v>18</v>
      </c>
      <c r="C6" s="8" t="s">
        <v>19</v>
      </c>
      <c r="D6" s="9" t="s">
        <v>20</v>
      </c>
      <c r="E6" s="10">
        <v>2020</v>
      </c>
      <c r="F6" s="8" t="s">
        <v>21</v>
      </c>
      <c r="G6" s="8" t="s">
        <v>22</v>
      </c>
      <c r="H6" s="11" t="s">
        <v>23</v>
      </c>
      <c r="I6" s="11" t="s">
        <v>24</v>
      </c>
      <c r="J6" s="8" t="s">
        <v>25</v>
      </c>
      <c r="K6" s="11" t="s">
        <v>26</v>
      </c>
      <c r="L6" s="11" t="s">
        <v>27</v>
      </c>
      <c r="M6" s="50">
        <v>1212</v>
      </c>
      <c r="N6" s="50">
        <v>2662.27</v>
      </c>
      <c r="O6" s="2"/>
      <c r="P6" s="2"/>
      <c r="Q6" s="2"/>
      <c r="R6" s="2"/>
      <c r="S6" s="2"/>
      <c r="T6" s="2"/>
      <c r="U6" s="2"/>
      <c r="V6" s="2"/>
      <c r="W6" s="2"/>
      <c r="X6" s="2"/>
    </row>
    <row r="7" spans="1:27" ht="33.75" customHeight="1">
      <c r="A7" s="7" t="str">
        <f t="shared" ref="A7:A51" si="0">A6</f>
        <v>Suape</v>
      </c>
      <c r="B7" s="7" t="str">
        <f t="shared" ref="B7:B51" si="1">B6</f>
        <v>Suape</v>
      </c>
      <c r="C7" s="8" t="str">
        <f t="shared" ref="C7:C51" si="2">C6</f>
        <v>PRESTAÇÃO DE SERVIÇOS GERAIS DE LIMPEZA E CONSERVAÇÃO PREDIAL, COPEIRA, RECEPCIONISTA E CONTÍNUO</v>
      </c>
      <c r="D7" s="9" t="str">
        <f t="shared" ref="D7:D51" si="3">D6</f>
        <v>005</v>
      </c>
      <c r="E7" s="10">
        <f t="shared" ref="E7:E51" si="4">E6</f>
        <v>2020</v>
      </c>
      <c r="F7" s="8" t="str">
        <f t="shared" ref="F7:F51" si="5">F6</f>
        <v>UNIKA TERCEIRIZAÇÃO E SERVIÇOS EIRELI - EPP</v>
      </c>
      <c r="G7" s="8" t="str">
        <f t="shared" ref="G7:G51" si="6">G6</f>
        <v>11.788.943/0001-47</v>
      </c>
      <c r="H7" s="11" t="s">
        <v>28</v>
      </c>
      <c r="I7" s="43" t="str">
        <f t="shared" ref="I7:I38" si="7">I6</f>
        <v>SUAPE/DAF</v>
      </c>
      <c r="J7" s="8" t="s">
        <v>25</v>
      </c>
      <c r="K7" s="11" t="s">
        <v>26</v>
      </c>
      <c r="L7" s="11" t="s">
        <v>27</v>
      </c>
      <c r="M7" s="50">
        <v>1212</v>
      </c>
      <c r="N7" s="50">
        <v>2662.27</v>
      </c>
      <c r="O7" s="2"/>
      <c r="P7" s="2"/>
      <c r="Q7" s="2"/>
      <c r="R7" s="2"/>
      <c r="S7" s="2"/>
      <c r="T7" s="2"/>
      <c r="U7" s="2"/>
      <c r="V7" s="2"/>
      <c r="W7" s="2"/>
      <c r="X7" s="2"/>
    </row>
    <row r="8" spans="1:27" ht="33.75" customHeight="1">
      <c r="A8" s="7" t="str">
        <f t="shared" si="0"/>
        <v>Suape</v>
      </c>
      <c r="B8" s="7" t="str">
        <f t="shared" si="1"/>
        <v>Suape</v>
      </c>
      <c r="C8" s="8" t="str">
        <f t="shared" si="2"/>
        <v>PRESTAÇÃO DE SERVIÇOS GERAIS DE LIMPEZA E CONSERVAÇÃO PREDIAL, COPEIRA, RECEPCIONISTA E CONTÍNUO</v>
      </c>
      <c r="D8" s="9" t="str">
        <f t="shared" si="3"/>
        <v>005</v>
      </c>
      <c r="E8" s="10">
        <f t="shared" si="4"/>
        <v>2020</v>
      </c>
      <c r="F8" s="8" t="str">
        <f t="shared" si="5"/>
        <v>UNIKA TERCEIRIZAÇÃO E SERVIÇOS EIRELI - EPP</v>
      </c>
      <c r="G8" s="8" t="str">
        <f t="shared" si="6"/>
        <v>11.788.943/0001-47</v>
      </c>
      <c r="H8" s="11" t="s">
        <v>29</v>
      </c>
      <c r="I8" s="43" t="str">
        <f t="shared" si="7"/>
        <v>SUAPE/DAF</v>
      </c>
      <c r="J8" s="8" t="s">
        <v>25</v>
      </c>
      <c r="K8" s="11" t="s">
        <v>26</v>
      </c>
      <c r="L8" s="11" t="s">
        <v>27</v>
      </c>
      <c r="M8" s="50">
        <v>1212</v>
      </c>
      <c r="N8" s="50">
        <v>2662.27</v>
      </c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33.75" customHeight="1">
      <c r="A9" s="7" t="str">
        <f t="shared" si="0"/>
        <v>Suape</v>
      </c>
      <c r="B9" s="7" t="str">
        <f t="shared" si="1"/>
        <v>Suape</v>
      </c>
      <c r="C9" s="8" t="str">
        <f t="shared" si="2"/>
        <v>PRESTAÇÃO DE SERVIÇOS GERAIS DE LIMPEZA E CONSERVAÇÃO PREDIAL, COPEIRA, RECEPCIONISTA E CONTÍNUO</v>
      </c>
      <c r="D9" s="9" t="str">
        <f t="shared" si="3"/>
        <v>005</v>
      </c>
      <c r="E9" s="10">
        <f t="shared" si="4"/>
        <v>2020</v>
      </c>
      <c r="F9" s="8" t="str">
        <f t="shared" si="5"/>
        <v>UNIKA TERCEIRIZAÇÃO E SERVIÇOS EIRELI - EPP</v>
      </c>
      <c r="G9" s="8" t="str">
        <f t="shared" si="6"/>
        <v>11.788.943/0001-47</v>
      </c>
      <c r="H9" s="11" t="s">
        <v>30</v>
      </c>
      <c r="I9" s="43" t="str">
        <f t="shared" si="7"/>
        <v>SUAPE/DAF</v>
      </c>
      <c r="J9" s="8" t="s">
        <v>25</v>
      </c>
      <c r="K9" s="11" t="s">
        <v>26</v>
      </c>
      <c r="L9" s="11" t="s">
        <v>27</v>
      </c>
      <c r="M9" s="50">
        <v>1212</v>
      </c>
      <c r="N9" s="50">
        <v>2662.27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ht="33.75" customHeight="1">
      <c r="A10" s="7" t="str">
        <f t="shared" si="0"/>
        <v>Suape</v>
      </c>
      <c r="B10" s="7" t="str">
        <f t="shared" si="1"/>
        <v>Suape</v>
      </c>
      <c r="C10" s="8" t="str">
        <f t="shared" si="2"/>
        <v>PRESTAÇÃO DE SERVIÇOS GERAIS DE LIMPEZA E CONSERVAÇÃO PREDIAL, COPEIRA, RECEPCIONISTA E CONTÍNUO</v>
      </c>
      <c r="D10" s="9" t="str">
        <f t="shared" si="3"/>
        <v>005</v>
      </c>
      <c r="E10" s="10">
        <f t="shared" si="4"/>
        <v>2020</v>
      </c>
      <c r="F10" s="8" t="str">
        <f t="shared" si="5"/>
        <v>UNIKA TERCEIRIZAÇÃO E SERVIÇOS EIRELI - EPP</v>
      </c>
      <c r="G10" s="8" t="str">
        <f t="shared" si="6"/>
        <v>11.788.943/0001-47</v>
      </c>
      <c r="H10" s="11" t="s">
        <v>31</v>
      </c>
      <c r="I10" s="43" t="str">
        <f t="shared" si="7"/>
        <v>SUAPE/DAF</v>
      </c>
      <c r="J10" s="8" t="s">
        <v>25</v>
      </c>
      <c r="K10" s="11" t="s">
        <v>26</v>
      </c>
      <c r="L10" s="11" t="s">
        <v>27</v>
      </c>
      <c r="M10" s="50">
        <v>1212</v>
      </c>
      <c r="N10" s="50">
        <v>2662.27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7" ht="33.75" customHeight="1">
      <c r="A11" s="7" t="str">
        <f t="shared" si="0"/>
        <v>Suape</v>
      </c>
      <c r="B11" s="7" t="str">
        <f t="shared" si="1"/>
        <v>Suape</v>
      </c>
      <c r="C11" s="8" t="str">
        <f t="shared" si="2"/>
        <v>PRESTAÇÃO DE SERVIÇOS GERAIS DE LIMPEZA E CONSERVAÇÃO PREDIAL, COPEIRA, RECEPCIONISTA E CONTÍNUO</v>
      </c>
      <c r="D11" s="9" t="str">
        <f t="shared" si="3"/>
        <v>005</v>
      </c>
      <c r="E11" s="10">
        <f t="shared" si="4"/>
        <v>2020</v>
      </c>
      <c r="F11" s="8" t="str">
        <f t="shared" si="5"/>
        <v>UNIKA TERCEIRIZAÇÃO E SERVIÇOS EIRELI - EPP</v>
      </c>
      <c r="G11" s="8" t="str">
        <f t="shared" si="6"/>
        <v>11.788.943/0001-47</v>
      </c>
      <c r="H11" s="11" t="s">
        <v>32</v>
      </c>
      <c r="I11" s="43" t="str">
        <f t="shared" si="7"/>
        <v>SUAPE/DAF</v>
      </c>
      <c r="J11" s="8" t="s">
        <v>25</v>
      </c>
      <c r="K11" s="11" t="s">
        <v>26</v>
      </c>
      <c r="L11" s="11" t="s">
        <v>27</v>
      </c>
      <c r="M11" s="50">
        <v>1212</v>
      </c>
      <c r="N11" s="50">
        <v>2662.27</v>
      </c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7" ht="33.75" customHeight="1">
      <c r="A12" s="7" t="str">
        <f t="shared" si="0"/>
        <v>Suape</v>
      </c>
      <c r="B12" s="7" t="str">
        <f t="shared" si="1"/>
        <v>Suape</v>
      </c>
      <c r="C12" s="8" t="str">
        <f t="shared" si="2"/>
        <v>PRESTAÇÃO DE SERVIÇOS GERAIS DE LIMPEZA E CONSERVAÇÃO PREDIAL, COPEIRA, RECEPCIONISTA E CONTÍNUO</v>
      </c>
      <c r="D12" s="9" t="str">
        <f t="shared" si="3"/>
        <v>005</v>
      </c>
      <c r="E12" s="10">
        <f t="shared" si="4"/>
        <v>2020</v>
      </c>
      <c r="F12" s="8" t="str">
        <f t="shared" si="5"/>
        <v>UNIKA TERCEIRIZAÇÃO E SERVIÇOS EIRELI - EPP</v>
      </c>
      <c r="G12" s="8" t="str">
        <f t="shared" si="6"/>
        <v>11.788.943/0001-47</v>
      </c>
      <c r="H12" s="11" t="s">
        <v>33</v>
      </c>
      <c r="I12" s="43" t="str">
        <f t="shared" si="7"/>
        <v>SUAPE/DAF</v>
      </c>
      <c r="J12" s="8" t="s">
        <v>25</v>
      </c>
      <c r="K12" s="11" t="s">
        <v>26</v>
      </c>
      <c r="L12" s="11" t="s">
        <v>27</v>
      </c>
      <c r="M12" s="50">
        <v>1212</v>
      </c>
      <c r="N12" s="50">
        <v>2662.27</v>
      </c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7" ht="33.75" customHeight="1">
      <c r="A13" s="7" t="str">
        <f t="shared" si="0"/>
        <v>Suape</v>
      </c>
      <c r="B13" s="7" t="str">
        <f t="shared" si="1"/>
        <v>Suape</v>
      </c>
      <c r="C13" s="8" t="str">
        <f t="shared" si="2"/>
        <v>PRESTAÇÃO DE SERVIÇOS GERAIS DE LIMPEZA E CONSERVAÇÃO PREDIAL, COPEIRA, RECEPCIONISTA E CONTÍNUO</v>
      </c>
      <c r="D13" s="9" t="str">
        <f t="shared" si="3"/>
        <v>005</v>
      </c>
      <c r="E13" s="10">
        <f t="shared" si="4"/>
        <v>2020</v>
      </c>
      <c r="F13" s="8" t="str">
        <f t="shared" si="5"/>
        <v>UNIKA TERCEIRIZAÇÃO E SERVIÇOS EIRELI - EPP</v>
      </c>
      <c r="G13" s="8" t="str">
        <f t="shared" si="6"/>
        <v>11.788.943/0001-47</v>
      </c>
      <c r="H13" s="11" t="s">
        <v>34</v>
      </c>
      <c r="I13" s="43" t="str">
        <f t="shared" si="7"/>
        <v>SUAPE/DAF</v>
      </c>
      <c r="J13" s="8" t="s">
        <v>25</v>
      </c>
      <c r="K13" s="11" t="s">
        <v>26</v>
      </c>
      <c r="L13" s="11" t="s">
        <v>27</v>
      </c>
      <c r="M13" s="50">
        <v>1212</v>
      </c>
      <c r="N13" s="50">
        <v>2662.27</v>
      </c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7" ht="33.75" customHeight="1">
      <c r="A14" s="7" t="str">
        <f t="shared" si="0"/>
        <v>Suape</v>
      </c>
      <c r="B14" s="7" t="str">
        <f t="shared" si="1"/>
        <v>Suape</v>
      </c>
      <c r="C14" s="8" t="str">
        <f t="shared" si="2"/>
        <v>PRESTAÇÃO DE SERVIÇOS GERAIS DE LIMPEZA E CONSERVAÇÃO PREDIAL, COPEIRA, RECEPCIONISTA E CONTÍNUO</v>
      </c>
      <c r="D14" s="9" t="str">
        <f t="shared" si="3"/>
        <v>005</v>
      </c>
      <c r="E14" s="10">
        <f t="shared" si="4"/>
        <v>2020</v>
      </c>
      <c r="F14" s="8" t="str">
        <f t="shared" si="5"/>
        <v>UNIKA TERCEIRIZAÇÃO E SERVIÇOS EIRELI - EPP</v>
      </c>
      <c r="G14" s="8" t="str">
        <f t="shared" si="6"/>
        <v>11.788.943/0001-47</v>
      </c>
      <c r="H14" s="11" t="s">
        <v>35</v>
      </c>
      <c r="I14" s="43" t="str">
        <f t="shared" si="7"/>
        <v>SUAPE/DAF</v>
      </c>
      <c r="J14" s="8" t="s">
        <v>25</v>
      </c>
      <c r="K14" s="11" t="s">
        <v>26</v>
      </c>
      <c r="L14" s="11" t="s">
        <v>27</v>
      </c>
      <c r="M14" s="50">
        <v>1212</v>
      </c>
      <c r="N14" s="50">
        <v>2662.27</v>
      </c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7" ht="33.75" customHeight="1">
      <c r="A15" s="7" t="str">
        <f t="shared" si="0"/>
        <v>Suape</v>
      </c>
      <c r="B15" s="7" t="str">
        <f t="shared" si="1"/>
        <v>Suape</v>
      </c>
      <c r="C15" s="8" t="str">
        <f t="shared" si="2"/>
        <v>PRESTAÇÃO DE SERVIÇOS GERAIS DE LIMPEZA E CONSERVAÇÃO PREDIAL, COPEIRA, RECEPCIONISTA E CONTÍNUO</v>
      </c>
      <c r="D15" s="9" t="str">
        <f t="shared" si="3"/>
        <v>005</v>
      </c>
      <c r="E15" s="10">
        <f t="shared" si="4"/>
        <v>2020</v>
      </c>
      <c r="F15" s="8" t="str">
        <f t="shared" si="5"/>
        <v>UNIKA TERCEIRIZAÇÃO E SERVIÇOS EIRELI - EPP</v>
      </c>
      <c r="G15" s="8" t="str">
        <f t="shared" si="6"/>
        <v>11.788.943/0001-47</v>
      </c>
      <c r="H15" s="11" t="s">
        <v>36</v>
      </c>
      <c r="I15" s="43" t="str">
        <f t="shared" si="7"/>
        <v>SUAPE/DAF</v>
      </c>
      <c r="J15" s="8" t="s">
        <v>25</v>
      </c>
      <c r="K15" s="11" t="s">
        <v>26</v>
      </c>
      <c r="L15" s="11" t="s">
        <v>27</v>
      </c>
      <c r="M15" s="50">
        <v>1212</v>
      </c>
      <c r="N15" s="50">
        <v>2662.27</v>
      </c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7" ht="33.75" customHeight="1">
      <c r="A16" s="7" t="str">
        <f t="shared" si="0"/>
        <v>Suape</v>
      </c>
      <c r="B16" s="7" t="str">
        <f t="shared" si="1"/>
        <v>Suape</v>
      </c>
      <c r="C16" s="8" t="str">
        <f t="shared" si="2"/>
        <v>PRESTAÇÃO DE SERVIÇOS GERAIS DE LIMPEZA E CONSERVAÇÃO PREDIAL, COPEIRA, RECEPCIONISTA E CONTÍNUO</v>
      </c>
      <c r="D16" s="9" t="str">
        <f t="shared" si="3"/>
        <v>005</v>
      </c>
      <c r="E16" s="10">
        <f t="shared" si="4"/>
        <v>2020</v>
      </c>
      <c r="F16" s="8" t="str">
        <f t="shared" si="5"/>
        <v>UNIKA TERCEIRIZAÇÃO E SERVIÇOS EIRELI - EPP</v>
      </c>
      <c r="G16" s="8" t="str">
        <f t="shared" si="6"/>
        <v>11.788.943/0001-47</v>
      </c>
      <c r="H16" s="11" t="s">
        <v>37</v>
      </c>
      <c r="I16" s="43" t="str">
        <f t="shared" si="7"/>
        <v>SUAPE/DAF</v>
      </c>
      <c r="J16" s="8" t="s">
        <v>25</v>
      </c>
      <c r="K16" s="11" t="s">
        <v>26</v>
      </c>
      <c r="L16" s="11" t="s">
        <v>27</v>
      </c>
      <c r="M16" s="50">
        <v>1212</v>
      </c>
      <c r="N16" s="50">
        <v>2662.27</v>
      </c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 customHeight="1">
      <c r="A17" s="7" t="str">
        <f t="shared" si="0"/>
        <v>Suape</v>
      </c>
      <c r="B17" s="7" t="str">
        <f t="shared" si="1"/>
        <v>Suape</v>
      </c>
      <c r="C17" s="8" t="str">
        <f t="shared" si="2"/>
        <v>PRESTAÇÃO DE SERVIÇOS GERAIS DE LIMPEZA E CONSERVAÇÃO PREDIAL, COPEIRA, RECEPCIONISTA E CONTÍNUO</v>
      </c>
      <c r="D17" s="9" t="str">
        <f t="shared" si="3"/>
        <v>005</v>
      </c>
      <c r="E17" s="10">
        <f t="shared" si="4"/>
        <v>2020</v>
      </c>
      <c r="F17" s="8" t="str">
        <f t="shared" si="5"/>
        <v>UNIKA TERCEIRIZAÇÃO E SERVIÇOS EIRELI - EPP</v>
      </c>
      <c r="G17" s="8" t="str">
        <f t="shared" si="6"/>
        <v>11.788.943/0001-47</v>
      </c>
      <c r="H17" s="11" t="s">
        <v>38</v>
      </c>
      <c r="I17" s="43" t="str">
        <f t="shared" si="7"/>
        <v>SUAPE/DAF</v>
      </c>
      <c r="J17" s="8" t="s">
        <v>25</v>
      </c>
      <c r="K17" s="11" t="s">
        <v>26</v>
      </c>
      <c r="L17" s="11" t="s">
        <v>27</v>
      </c>
      <c r="M17" s="50">
        <v>1212</v>
      </c>
      <c r="N17" s="50">
        <v>2662.27</v>
      </c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 customHeight="1">
      <c r="A18" s="7" t="str">
        <f t="shared" si="0"/>
        <v>Suape</v>
      </c>
      <c r="B18" s="7" t="str">
        <f t="shared" si="1"/>
        <v>Suape</v>
      </c>
      <c r="C18" s="8" t="str">
        <f t="shared" si="2"/>
        <v>PRESTAÇÃO DE SERVIÇOS GERAIS DE LIMPEZA E CONSERVAÇÃO PREDIAL, COPEIRA, RECEPCIONISTA E CONTÍNUO</v>
      </c>
      <c r="D18" s="9" t="str">
        <f t="shared" si="3"/>
        <v>005</v>
      </c>
      <c r="E18" s="10">
        <f t="shared" si="4"/>
        <v>2020</v>
      </c>
      <c r="F18" s="8" t="str">
        <f t="shared" si="5"/>
        <v>UNIKA TERCEIRIZAÇÃO E SERVIÇOS EIRELI - EPP</v>
      </c>
      <c r="G18" s="8" t="str">
        <f t="shared" si="6"/>
        <v>11.788.943/0001-47</v>
      </c>
      <c r="H18" s="11" t="s">
        <v>39</v>
      </c>
      <c r="I18" s="43" t="str">
        <f t="shared" si="7"/>
        <v>SUAPE/DAF</v>
      </c>
      <c r="J18" s="8" t="s">
        <v>51</v>
      </c>
      <c r="K18" s="11" t="s">
        <v>26</v>
      </c>
      <c r="L18" s="11" t="s">
        <v>27</v>
      </c>
      <c r="M18" s="50">
        <v>1575.6</v>
      </c>
      <c r="N18" s="50">
        <v>3237.82</v>
      </c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 customHeight="1">
      <c r="A19" s="7" t="str">
        <f t="shared" si="0"/>
        <v>Suape</v>
      </c>
      <c r="B19" s="7" t="str">
        <f t="shared" si="1"/>
        <v>Suape</v>
      </c>
      <c r="C19" s="8" t="str">
        <f t="shared" si="2"/>
        <v>PRESTAÇÃO DE SERVIÇOS GERAIS DE LIMPEZA E CONSERVAÇÃO PREDIAL, COPEIRA, RECEPCIONISTA E CONTÍNUO</v>
      </c>
      <c r="D19" s="9" t="str">
        <f t="shared" si="3"/>
        <v>005</v>
      </c>
      <c r="E19" s="10">
        <f t="shared" si="4"/>
        <v>2020</v>
      </c>
      <c r="F19" s="8" t="str">
        <f t="shared" si="5"/>
        <v>UNIKA TERCEIRIZAÇÃO E SERVIÇOS EIRELI - EPP</v>
      </c>
      <c r="G19" s="8" t="str">
        <f t="shared" si="6"/>
        <v>11.788.943/0001-47</v>
      </c>
      <c r="H19" s="11" t="s">
        <v>40</v>
      </c>
      <c r="I19" s="43" t="str">
        <f t="shared" si="7"/>
        <v>SUAPE/DAF</v>
      </c>
      <c r="J19" s="8" t="s">
        <v>25</v>
      </c>
      <c r="K19" s="11" t="s">
        <v>26</v>
      </c>
      <c r="L19" s="11" t="s">
        <v>27</v>
      </c>
      <c r="M19" s="50">
        <v>1212</v>
      </c>
      <c r="N19" s="50">
        <v>2662.27</v>
      </c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 customHeight="1">
      <c r="A20" s="7" t="str">
        <f t="shared" si="0"/>
        <v>Suape</v>
      </c>
      <c r="B20" s="7" t="str">
        <f t="shared" si="1"/>
        <v>Suape</v>
      </c>
      <c r="C20" s="8" t="str">
        <f t="shared" si="2"/>
        <v>PRESTAÇÃO DE SERVIÇOS GERAIS DE LIMPEZA E CONSERVAÇÃO PREDIAL, COPEIRA, RECEPCIONISTA E CONTÍNUO</v>
      </c>
      <c r="D20" s="9" t="str">
        <f t="shared" si="3"/>
        <v>005</v>
      </c>
      <c r="E20" s="10">
        <f t="shared" si="4"/>
        <v>2020</v>
      </c>
      <c r="F20" s="8" t="str">
        <f t="shared" si="5"/>
        <v>UNIKA TERCEIRIZAÇÃO E SERVIÇOS EIRELI - EPP</v>
      </c>
      <c r="G20" s="8" t="str">
        <f t="shared" si="6"/>
        <v>11.788.943/0001-47</v>
      </c>
      <c r="H20" s="11" t="s">
        <v>41</v>
      </c>
      <c r="I20" s="43" t="str">
        <f t="shared" si="7"/>
        <v>SUAPE/DAF</v>
      </c>
      <c r="J20" s="8" t="s">
        <v>51</v>
      </c>
      <c r="K20" s="11" t="s">
        <v>26</v>
      </c>
      <c r="L20" s="11" t="s">
        <v>27</v>
      </c>
      <c r="M20" s="50">
        <v>1575.6</v>
      </c>
      <c r="N20" s="50">
        <v>3237.82</v>
      </c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 customHeight="1">
      <c r="A21" s="7" t="str">
        <f t="shared" si="0"/>
        <v>Suape</v>
      </c>
      <c r="B21" s="7" t="str">
        <f t="shared" si="1"/>
        <v>Suape</v>
      </c>
      <c r="C21" s="8" t="str">
        <f t="shared" si="2"/>
        <v>PRESTAÇÃO DE SERVIÇOS GERAIS DE LIMPEZA E CONSERVAÇÃO PREDIAL, COPEIRA, RECEPCIONISTA E CONTÍNUO</v>
      </c>
      <c r="D21" s="9" t="str">
        <f t="shared" si="3"/>
        <v>005</v>
      </c>
      <c r="E21" s="10">
        <f t="shared" si="4"/>
        <v>2020</v>
      </c>
      <c r="F21" s="8" t="str">
        <f t="shared" si="5"/>
        <v>UNIKA TERCEIRIZAÇÃO E SERVIÇOS EIRELI - EPP</v>
      </c>
      <c r="G21" s="8" t="str">
        <f t="shared" si="6"/>
        <v>11.788.943/0001-47</v>
      </c>
      <c r="H21" s="11" t="s">
        <v>42</v>
      </c>
      <c r="I21" s="43" t="str">
        <f t="shared" si="7"/>
        <v>SUAPE/DAF</v>
      </c>
      <c r="J21" s="8" t="s">
        <v>25</v>
      </c>
      <c r="K21" s="11" t="s">
        <v>26</v>
      </c>
      <c r="L21" s="11" t="s">
        <v>27</v>
      </c>
      <c r="M21" s="50">
        <v>1212</v>
      </c>
      <c r="N21" s="50">
        <v>2662.27</v>
      </c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 customHeight="1">
      <c r="A22" s="7" t="str">
        <f t="shared" si="0"/>
        <v>Suape</v>
      </c>
      <c r="B22" s="7" t="str">
        <f t="shared" si="1"/>
        <v>Suape</v>
      </c>
      <c r="C22" s="8" t="str">
        <f t="shared" si="2"/>
        <v>PRESTAÇÃO DE SERVIÇOS GERAIS DE LIMPEZA E CONSERVAÇÃO PREDIAL, COPEIRA, RECEPCIONISTA E CONTÍNUO</v>
      </c>
      <c r="D22" s="9" t="str">
        <f t="shared" si="3"/>
        <v>005</v>
      </c>
      <c r="E22" s="10">
        <f t="shared" si="4"/>
        <v>2020</v>
      </c>
      <c r="F22" s="8" t="str">
        <f t="shared" si="5"/>
        <v>UNIKA TERCEIRIZAÇÃO E SERVIÇOS EIRELI - EPP</v>
      </c>
      <c r="G22" s="8" t="str">
        <f t="shared" si="6"/>
        <v>11.788.943/0001-47</v>
      </c>
      <c r="H22" s="11" t="s">
        <v>43</v>
      </c>
      <c r="I22" s="43" t="str">
        <f t="shared" si="7"/>
        <v>SUAPE/DAF</v>
      </c>
      <c r="J22" s="8" t="s">
        <v>25</v>
      </c>
      <c r="K22" s="11" t="s">
        <v>26</v>
      </c>
      <c r="L22" s="11" t="s">
        <v>27</v>
      </c>
      <c r="M22" s="50">
        <v>1212</v>
      </c>
      <c r="N22" s="50">
        <v>2662.27</v>
      </c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 customHeight="1">
      <c r="A23" s="7" t="str">
        <f t="shared" si="0"/>
        <v>Suape</v>
      </c>
      <c r="B23" s="7" t="str">
        <f t="shared" si="1"/>
        <v>Suape</v>
      </c>
      <c r="C23" s="8" t="str">
        <f t="shared" si="2"/>
        <v>PRESTAÇÃO DE SERVIÇOS GERAIS DE LIMPEZA E CONSERVAÇÃO PREDIAL, COPEIRA, RECEPCIONISTA E CONTÍNUO</v>
      </c>
      <c r="D23" s="9" t="str">
        <f t="shared" si="3"/>
        <v>005</v>
      </c>
      <c r="E23" s="10">
        <f t="shared" si="4"/>
        <v>2020</v>
      </c>
      <c r="F23" s="8" t="str">
        <f t="shared" si="5"/>
        <v>UNIKA TERCEIRIZAÇÃO E SERVIÇOS EIRELI - EPP</v>
      </c>
      <c r="G23" s="8" t="str">
        <f t="shared" si="6"/>
        <v>11.788.943/0001-47</v>
      </c>
      <c r="H23" s="11" t="s">
        <v>44</v>
      </c>
      <c r="I23" s="43" t="str">
        <f t="shared" si="7"/>
        <v>SUAPE/DAF</v>
      </c>
      <c r="J23" s="8" t="s">
        <v>25</v>
      </c>
      <c r="K23" s="11" t="s">
        <v>26</v>
      </c>
      <c r="L23" s="11" t="s">
        <v>27</v>
      </c>
      <c r="M23" s="50">
        <v>1212</v>
      </c>
      <c r="N23" s="50">
        <v>2662.27</v>
      </c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 customHeight="1">
      <c r="A24" s="7" t="str">
        <f t="shared" si="0"/>
        <v>Suape</v>
      </c>
      <c r="B24" s="7" t="str">
        <f t="shared" si="1"/>
        <v>Suape</v>
      </c>
      <c r="C24" s="8" t="str">
        <f t="shared" si="2"/>
        <v>PRESTAÇÃO DE SERVIÇOS GERAIS DE LIMPEZA E CONSERVAÇÃO PREDIAL, COPEIRA, RECEPCIONISTA E CONTÍNUO</v>
      </c>
      <c r="D24" s="9" t="str">
        <f t="shared" si="3"/>
        <v>005</v>
      </c>
      <c r="E24" s="10">
        <f t="shared" si="4"/>
        <v>2020</v>
      </c>
      <c r="F24" s="8" t="str">
        <f t="shared" si="5"/>
        <v>UNIKA TERCEIRIZAÇÃO E SERVIÇOS EIRELI - EPP</v>
      </c>
      <c r="G24" s="8" t="str">
        <f t="shared" si="6"/>
        <v>11.788.943/0001-47</v>
      </c>
      <c r="H24" s="11" t="s">
        <v>45</v>
      </c>
      <c r="I24" s="43" t="str">
        <f t="shared" si="7"/>
        <v>SUAPE/DAF</v>
      </c>
      <c r="J24" s="8" t="s">
        <v>25</v>
      </c>
      <c r="K24" s="11" t="s">
        <v>26</v>
      </c>
      <c r="L24" s="11" t="s">
        <v>27</v>
      </c>
      <c r="M24" s="50">
        <v>1212</v>
      </c>
      <c r="N24" s="50">
        <v>2662.27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 customHeight="1">
      <c r="A25" s="7" t="str">
        <f t="shared" si="0"/>
        <v>Suape</v>
      </c>
      <c r="B25" s="7" t="str">
        <f t="shared" si="1"/>
        <v>Suape</v>
      </c>
      <c r="C25" s="8" t="str">
        <f t="shared" si="2"/>
        <v>PRESTAÇÃO DE SERVIÇOS GERAIS DE LIMPEZA E CONSERVAÇÃO PREDIAL, COPEIRA, RECEPCIONISTA E CONTÍNUO</v>
      </c>
      <c r="D25" s="9" t="str">
        <f t="shared" si="3"/>
        <v>005</v>
      </c>
      <c r="E25" s="10">
        <f t="shared" si="4"/>
        <v>2020</v>
      </c>
      <c r="F25" s="8" t="str">
        <f t="shared" si="5"/>
        <v>UNIKA TERCEIRIZAÇÃO E SERVIÇOS EIRELI - EPP</v>
      </c>
      <c r="G25" s="8" t="str">
        <f t="shared" si="6"/>
        <v>11.788.943/0001-47</v>
      </c>
      <c r="H25" s="11" t="s">
        <v>46</v>
      </c>
      <c r="I25" s="43" t="str">
        <f t="shared" si="7"/>
        <v>SUAPE/DAF</v>
      </c>
      <c r="J25" s="8" t="s">
        <v>25</v>
      </c>
      <c r="K25" s="11" t="s">
        <v>26</v>
      </c>
      <c r="L25" s="11" t="s">
        <v>27</v>
      </c>
      <c r="M25" s="50">
        <v>1212</v>
      </c>
      <c r="N25" s="50">
        <v>2662.27</v>
      </c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 customHeight="1">
      <c r="A26" s="7" t="str">
        <f t="shared" si="0"/>
        <v>Suape</v>
      </c>
      <c r="B26" s="7" t="str">
        <f t="shared" si="1"/>
        <v>Suape</v>
      </c>
      <c r="C26" s="8" t="str">
        <f t="shared" si="2"/>
        <v>PRESTAÇÃO DE SERVIÇOS GERAIS DE LIMPEZA E CONSERVAÇÃO PREDIAL, COPEIRA, RECEPCIONISTA E CONTÍNUO</v>
      </c>
      <c r="D26" s="9" t="str">
        <f t="shared" si="3"/>
        <v>005</v>
      </c>
      <c r="E26" s="10">
        <f t="shared" si="4"/>
        <v>2020</v>
      </c>
      <c r="F26" s="8" t="str">
        <f t="shared" si="5"/>
        <v>UNIKA TERCEIRIZAÇÃO E SERVIÇOS EIRELI - EPP</v>
      </c>
      <c r="G26" s="8" t="str">
        <f t="shared" si="6"/>
        <v>11.788.943/0001-47</v>
      </c>
      <c r="H26" s="11" t="s">
        <v>47</v>
      </c>
      <c r="I26" s="43" t="str">
        <f t="shared" si="7"/>
        <v>SUAPE/DAF</v>
      </c>
      <c r="J26" s="8" t="s">
        <v>25</v>
      </c>
      <c r="K26" s="11" t="s">
        <v>26</v>
      </c>
      <c r="L26" s="11" t="s">
        <v>27</v>
      </c>
      <c r="M26" s="50">
        <v>1212</v>
      </c>
      <c r="N26" s="50">
        <v>2662.27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 customHeight="1">
      <c r="A27" s="7" t="str">
        <f t="shared" si="0"/>
        <v>Suape</v>
      </c>
      <c r="B27" s="7" t="str">
        <f t="shared" si="1"/>
        <v>Suape</v>
      </c>
      <c r="C27" s="8" t="str">
        <f t="shared" si="2"/>
        <v>PRESTAÇÃO DE SERVIÇOS GERAIS DE LIMPEZA E CONSERVAÇÃO PREDIAL, COPEIRA, RECEPCIONISTA E CONTÍNUO</v>
      </c>
      <c r="D27" s="9" t="str">
        <f t="shared" si="3"/>
        <v>005</v>
      </c>
      <c r="E27" s="10">
        <f t="shared" si="4"/>
        <v>2020</v>
      </c>
      <c r="F27" s="8" t="str">
        <f t="shared" si="5"/>
        <v>UNIKA TERCEIRIZAÇÃO E SERVIÇOS EIRELI - EPP</v>
      </c>
      <c r="G27" s="8" t="str">
        <f t="shared" si="6"/>
        <v>11.788.943/0001-47</v>
      </c>
      <c r="H27" s="11" t="s">
        <v>48</v>
      </c>
      <c r="I27" s="43" t="str">
        <f t="shared" si="7"/>
        <v>SUAPE/DAF</v>
      </c>
      <c r="J27" s="8" t="s">
        <v>25</v>
      </c>
      <c r="K27" s="11" t="s">
        <v>26</v>
      </c>
      <c r="L27" s="11" t="s">
        <v>27</v>
      </c>
      <c r="M27" s="50">
        <v>1212</v>
      </c>
      <c r="N27" s="50">
        <v>2662.27</v>
      </c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 customHeight="1">
      <c r="A28" s="7" t="str">
        <f t="shared" si="0"/>
        <v>Suape</v>
      </c>
      <c r="B28" s="7" t="str">
        <f t="shared" si="1"/>
        <v>Suape</v>
      </c>
      <c r="C28" s="8" t="str">
        <f t="shared" si="2"/>
        <v>PRESTAÇÃO DE SERVIÇOS GERAIS DE LIMPEZA E CONSERVAÇÃO PREDIAL, COPEIRA, RECEPCIONISTA E CONTÍNUO</v>
      </c>
      <c r="D28" s="9" t="str">
        <f t="shared" si="3"/>
        <v>005</v>
      </c>
      <c r="E28" s="10">
        <f t="shared" si="4"/>
        <v>2020</v>
      </c>
      <c r="F28" s="8" t="str">
        <f t="shared" si="5"/>
        <v>UNIKA TERCEIRIZAÇÃO E SERVIÇOS EIRELI - EPP</v>
      </c>
      <c r="G28" s="8" t="str">
        <f t="shared" si="6"/>
        <v>11.788.943/0001-47</v>
      </c>
      <c r="H28" s="11" t="s">
        <v>49</v>
      </c>
      <c r="I28" s="43" t="str">
        <f t="shared" si="7"/>
        <v>SUAPE/DAF</v>
      </c>
      <c r="J28" s="8" t="s">
        <v>25</v>
      </c>
      <c r="K28" s="11" t="s">
        <v>26</v>
      </c>
      <c r="L28" s="11" t="s">
        <v>27</v>
      </c>
      <c r="M28" s="50">
        <v>1212</v>
      </c>
      <c r="N28" s="50">
        <v>2662.27</v>
      </c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 customHeight="1">
      <c r="A29" s="7" t="str">
        <f t="shared" si="0"/>
        <v>Suape</v>
      </c>
      <c r="B29" s="7" t="str">
        <f t="shared" si="1"/>
        <v>Suape</v>
      </c>
      <c r="C29" s="8" t="str">
        <f t="shared" si="2"/>
        <v>PRESTAÇÃO DE SERVIÇOS GERAIS DE LIMPEZA E CONSERVAÇÃO PREDIAL, COPEIRA, RECEPCIONISTA E CONTÍNUO</v>
      </c>
      <c r="D29" s="9" t="str">
        <f t="shared" si="3"/>
        <v>005</v>
      </c>
      <c r="E29" s="10">
        <f t="shared" si="4"/>
        <v>2020</v>
      </c>
      <c r="F29" s="8" t="str">
        <f t="shared" si="5"/>
        <v>UNIKA TERCEIRIZAÇÃO E SERVIÇOS EIRELI - EPP</v>
      </c>
      <c r="G29" s="8" t="str">
        <f t="shared" si="6"/>
        <v>11.788.943/0001-47</v>
      </c>
      <c r="H29" s="11" t="s">
        <v>50</v>
      </c>
      <c r="I29" s="43" t="str">
        <f t="shared" si="7"/>
        <v>SUAPE/DAF</v>
      </c>
      <c r="J29" s="8" t="s">
        <v>25</v>
      </c>
      <c r="K29" s="11" t="s">
        <v>26</v>
      </c>
      <c r="L29" s="11" t="s">
        <v>27</v>
      </c>
      <c r="M29" s="50">
        <v>1212</v>
      </c>
      <c r="N29" s="50">
        <v>2662.27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 customHeight="1">
      <c r="A30" s="7" t="str">
        <f t="shared" si="0"/>
        <v>Suape</v>
      </c>
      <c r="B30" s="7" t="str">
        <f t="shared" si="1"/>
        <v>Suape</v>
      </c>
      <c r="C30" s="8" t="str">
        <f t="shared" si="2"/>
        <v>PRESTAÇÃO DE SERVIÇOS GERAIS DE LIMPEZA E CONSERVAÇÃO PREDIAL, COPEIRA, RECEPCIONISTA E CONTÍNUO</v>
      </c>
      <c r="D30" s="9" t="str">
        <f t="shared" si="3"/>
        <v>005</v>
      </c>
      <c r="E30" s="10">
        <f t="shared" si="4"/>
        <v>2020</v>
      </c>
      <c r="F30" s="8" t="str">
        <f t="shared" si="5"/>
        <v>UNIKA TERCEIRIZAÇÃO E SERVIÇOS EIRELI - EPP</v>
      </c>
      <c r="G30" s="8" t="str">
        <f t="shared" si="6"/>
        <v>11.788.943/0001-47</v>
      </c>
      <c r="H30" s="11" t="s">
        <v>52</v>
      </c>
      <c r="I30" s="43" t="str">
        <f t="shared" si="7"/>
        <v>SUAPE/DAF</v>
      </c>
      <c r="J30" s="8" t="s">
        <v>51</v>
      </c>
      <c r="K30" s="11" t="s">
        <v>26</v>
      </c>
      <c r="L30" s="11" t="s">
        <v>27</v>
      </c>
      <c r="M30" s="50">
        <v>1575.6</v>
      </c>
      <c r="N30" s="50">
        <v>3237.82</v>
      </c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3.75" customHeight="1">
      <c r="A31" s="7" t="str">
        <f t="shared" si="0"/>
        <v>Suape</v>
      </c>
      <c r="B31" s="7" t="str">
        <f t="shared" si="1"/>
        <v>Suape</v>
      </c>
      <c r="C31" s="8" t="str">
        <f t="shared" si="2"/>
        <v>PRESTAÇÃO DE SERVIÇOS GERAIS DE LIMPEZA E CONSERVAÇÃO PREDIAL, COPEIRA, RECEPCIONISTA E CONTÍNUO</v>
      </c>
      <c r="D31" s="9" t="str">
        <f t="shared" si="3"/>
        <v>005</v>
      </c>
      <c r="E31" s="10">
        <f t="shared" si="4"/>
        <v>2020</v>
      </c>
      <c r="F31" s="8" t="str">
        <f t="shared" si="5"/>
        <v>UNIKA TERCEIRIZAÇÃO E SERVIÇOS EIRELI - EPP</v>
      </c>
      <c r="G31" s="8" t="str">
        <f t="shared" si="6"/>
        <v>11.788.943/0001-47</v>
      </c>
      <c r="H31" s="11" t="s">
        <v>53</v>
      </c>
      <c r="I31" s="43" t="str">
        <f t="shared" si="7"/>
        <v>SUAPE/DAF</v>
      </c>
      <c r="J31" s="8" t="s">
        <v>51</v>
      </c>
      <c r="K31" s="11" t="s">
        <v>26</v>
      </c>
      <c r="L31" s="11" t="s">
        <v>27</v>
      </c>
      <c r="M31" s="50">
        <v>1575.6</v>
      </c>
      <c r="N31" s="50">
        <v>3237.82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3.75" customHeight="1">
      <c r="A32" s="7" t="str">
        <f t="shared" si="0"/>
        <v>Suape</v>
      </c>
      <c r="B32" s="7" t="str">
        <f t="shared" si="1"/>
        <v>Suape</v>
      </c>
      <c r="C32" s="8" t="str">
        <f t="shared" si="2"/>
        <v>PRESTAÇÃO DE SERVIÇOS GERAIS DE LIMPEZA E CONSERVAÇÃO PREDIAL, COPEIRA, RECEPCIONISTA E CONTÍNUO</v>
      </c>
      <c r="D32" s="9" t="str">
        <f t="shared" si="3"/>
        <v>005</v>
      </c>
      <c r="E32" s="10">
        <f t="shared" si="4"/>
        <v>2020</v>
      </c>
      <c r="F32" s="8" t="str">
        <f t="shared" si="5"/>
        <v>UNIKA TERCEIRIZAÇÃO E SERVIÇOS EIRELI - EPP</v>
      </c>
      <c r="G32" s="8" t="str">
        <f t="shared" si="6"/>
        <v>11.788.943/0001-47</v>
      </c>
      <c r="H32" s="11" t="s">
        <v>54</v>
      </c>
      <c r="I32" s="43" t="str">
        <f t="shared" si="7"/>
        <v>SUAPE/DAF</v>
      </c>
      <c r="J32" s="8" t="s">
        <v>51</v>
      </c>
      <c r="K32" s="11" t="s">
        <v>26</v>
      </c>
      <c r="L32" s="11" t="s">
        <v>27</v>
      </c>
      <c r="M32" s="50">
        <v>1575.6</v>
      </c>
      <c r="N32" s="50">
        <v>3237.82</v>
      </c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3.75" customHeight="1">
      <c r="A33" s="7" t="str">
        <f t="shared" si="0"/>
        <v>Suape</v>
      </c>
      <c r="B33" s="7" t="str">
        <f t="shared" si="1"/>
        <v>Suape</v>
      </c>
      <c r="C33" s="8" t="str">
        <f t="shared" si="2"/>
        <v>PRESTAÇÃO DE SERVIÇOS GERAIS DE LIMPEZA E CONSERVAÇÃO PREDIAL, COPEIRA, RECEPCIONISTA E CONTÍNUO</v>
      </c>
      <c r="D33" s="9" t="str">
        <f t="shared" si="3"/>
        <v>005</v>
      </c>
      <c r="E33" s="10">
        <f t="shared" si="4"/>
        <v>2020</v>
      </c>
      <c r="F33" s="8" t="str">
        <f t="shared" si="5"/>
        <v>UNIKA TERCEIRIZAÇÃO E SERVIÇOS EIRELI - EPP</v>
      </c>
      <c r="G33" s="8" t="str">
        <f t="shared" si="6"/>
        <v>11.788.943/0001-47</v>
      </c>
      <c r="H33" s="11" t="s">
        <v>55</v>
      </c>
      <c r="I33" s="43" t="str">
        <f t="shared" si="7"/>
        <v>SUAPE/DAF</v>
      </c>
      <c r="J33" s="8" t="s">
        <v>51</v>
      </c>
      <c r="K33" s="11" t="s">
        <v>26</v>
      </c>
      <c r="L33" s="11" t="s">
        <v>27</v>
      </c>
      <c r="M33" s="50">
        <v>1575.6</v>
      </c>
      <c r="N33" s="50">
        <v>3237.82</v>
      </c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3.75" customHeight="1">
      <c r="A34" s="7" t="str">
        <f t="shared" si="0"/>
        <v>Suape</v>
      </c>
      <c r="B34" s="7" t="str">
        <f t="shared" si="1"/>
        <v>Suape</v>
      </c>
      <c r="C34" s="8" t="str">
        <f t="shared" si="2"/>
        <v>PRESTAÇÃO DE SERVIÇOS GERAIS DE LIMPEZA E CONSERVAÇÃO PREDIAL, COPEIRA, RECEPCIONISTA E CONTÍNUO</v>
      </c>
      <c r="D34" s="9" t="str">
        <f t="shared" si="3"/>
        <v>005</v>
      </c>
      <c r="E34" s="10">
        <f t="shared" si="4"/>
        <v>2020</v>
      </c>
      <c r="F34" s="8" t="str">
        <f t="shared" si="5"/>
        <v>UNIKA TERCEIRIZAÇÃO E SERVIÇOS EIRELI - EPP</v>
      </c>
      <c r="G34" s="8" t="str">
        <f t="shared" si="6"/>
        <v>11.788.943/0001-47</v>
      </c>
      <c r="H34" s="11" t="s">
        <v>56</v>
      </c>
      <c r="I34" s="43" t="str">
        <f t="shared" si="7"/>
        <v>SUAPE/DAF</v>
      </c>
      <c r="J34" s="8" t="s">
        <v>51</v>
      </c>
      <c r="K34" s="11" t="s">
        <v>26</v>
      </c>
      <c r="L34" s="11" t="s">
        <v>27</v>
      </c>
      <c r="M34" s="50">
        <v>1575.6</v>
      </c>
      <c r="N34" s="50">
        <v>3237.82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3.75" customHeight="1">
      <c r="A35" s="7" t="str">
        <f t="shared" si="0"/>
        <v>Suape</v>
      </c>
      <c r="B35" s="7" t="str">
        <f t="shared" si="1"/>
        <v>Suape</v>
      </c>
      <c r="C35" s="8" t="str">
        <f t="shared" si="2"/>
        <v>PRESTAÇÃO DE SERVIÇOS GERAIS DE LIMPEZA E CONSERVAÇÃO PREDIAL, COPEIRA, RECEPCIONISTA E CONTÍNUO</v>
      </c>
      <c r="D35" s="9" t="str">
        <f t="shared" si="3"/>
        <v>005</v>
      </c>
      <c r="E35" s="10">
        <f t="shared" si="4"/>
        <v>2020</v>
      </c>
      <c r="F35" s="8" t="str">
        <f t="shared" si="5"/>
        <v>UNIKA TERCEIRIZAÇÃO E SERVIÇOS EIRELI - EPP</v>
      </c>
      <c r="G35" s="8" t="str">
        <f t="shared" si="6"/>
        <v>11.788.943/0001-47</v>
      </c>
      <c r="H35" s="11" t="s">
        <v>57</v>
      </c>
      <c r="I35" s="43" t="str">
        <f t="shared" si="7"/>
        <v>SUAPE/DAF</v>
      </c>
      <c r="J35" s="8" t="s">
        <v>51</v>
      </c>
      <c r="K35" s="11" t="s">
        <v>26</v>
      </c>
      <c r="L35" s="11" t="s">
        <v>27</v>
      </c>
      <c r="M35" s="50">
        <v>1575.6</v>
      </c>
      <c r="N35" s="50">
        <v>3237.82</v>
      </c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3.75" customHeight="1">
      <c r="A36" s="7" t="str">
        <f t="shared" si="0"/>
        <v>Suape</v>
      </c>
      <c r="B36" s="7" t="str">
        <f t="shared" si="1"/>
        <v>Suape</v>
      </c>
      <c r="C36" s="8" t="str">
        <f t="shared" si="2"/>
        <v>PRESTAÇÃO DE SERVIÇOS GERAIS DE LIMPEZA E CONSERVAÇÃO PREDIAL, COPEIRA, RECEPCIONISTA E CONTÍNUO</v>
      </c>
      <c r="D36" s="9" t="str">
        <f t="shared" si="3"/>
        <v>005</v>
      </c>
      <c r="E36" s="10">
        <f t="shared" si="4"/>
        <v>2020</v>
      </c>
      <c r="F36" s="8" t="str">
        <f t="shared" si="5"/>
        <v>UNIKA TERCEIRIZAÇÃO E SERVIÇOS EIRELI - EPP</v>
      </c>
      <c r="G36" s="8" t="str">
        <f t="shared" si="6"/>
        <v>11.788.943/0001-47</v>
      </c>
      <c r="H36" s="11" t="s">
        <v>58</v>
      </c>
      <c r="I36" s="43" t="str">
        <f t="shared" si="7"/>
        <v>SUAPE/DAF</v>
      </c>
      <c r="J36" s="8" t="s">
        <v>51</v>
      </c>
      <c r="K36" s="11" t="s">
        <v>26</v>
      </c>
      <c r="L36" s="11" t="s">
        <v>27</v>
      </c>
      <c r="M36" s="50">
        <v>1575.6</v>
      </c>
      <c r="N36" s="50">
        <v>3237.82</v>
      </c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3.75" customHeight="1">
      <c r="A37" s="7" t="str">
        <f t="shared" si="0"/>
        <v>Suape</v>
      </c>
      <c r="B37" s="7" t="str">
        <f t="shared" si="1"/>
        <v>Suape</v>
      </c>
      <c r="C37" s="8" t="str">
        <f t="shared" si="2"/>
        <v>PRESTAÇÃO DE SERVIÇOS GERAIS DE LIMPEZA E CONSERVAÇÃO PREDIAL, COPEIRA, RECEPCIONISTA E CONTÍNUO</v>
      </c>
      <c r="D37" s="9" t="str">
        <f t="shared" si="3"/>
        <v>005</v>
      </c>
      <c r="E37" s="10">
        <f t="shared" si="4"/>
        <v>2020</v>
      </c>
      <c r="F37" s="8" t="str">
        <f t="shared" si="5"/>
        <v>UNIKA TERCEIRIZAÇÃO E SERVIÇOS EIRELI - EPP</v>
      </c>
      <c r="G37" s="8" t="str">
        <f t="shared" si="6"/>
        <v>11.788.943/0001-47</v>
      </c>
      <c r="H37" s="11" t="s">
        <v>60</v>
      </c>
      <c r="I37" s="43" t="str">
        <f t="shared" si="7"/>
        <v>SUAPE/DAF</v>
      </c>
      <c r="J37" s="8" t="s">
        <v>59</v>
      </c>
      <c r="K37" s="11" t="s">
        <v>26</v>
      </c>
      <c r="L37" s="11" t="s">
        <v>27</v>
      </c>
      <c r="M37" s="50">
        <v>1212</v>
      </c>
      <c r="N37" s="50">
        <v>2387.5500000000002</v>
      </c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3.75" customHeight="1">
      <c r="A38" s="7" t="str">
        <f t="shared" si="0"/>
        <v>Suape</v>
      </c>
      <c r="B38" s="7" t="str">
        <f t="shared" si="1"/>
        <v>Suape</v>
      </c>
      <c r="C38" s="8" t="str">
        <f t="shared" si="2"/>
        <v>PRESTAÇÃO DE SERVIÇOS GERAIS DE LIMPEZA E CONSERVAÇÃO PREDIAL, COPEIRA, RECEPCIONISTA E CONTÍNUO</v>
      </c>
      <c r="D38" s="9" t="str">
        <f t="shared" si="3"/>
        <v>005</v>
      </c>
      <c r="E38" s="10">
        <f t="shared" si="4"/>
        <v>2020</v>
      </c>
      <c r="F38" s="8" t="str">
        <f t="shared" si="5"/>
        <v>UNIKA TERCEIRIZAÇÃO E SERVIÇOS EIRELI - EPP</v>
      </c>
      <c r="G38" s="8" t="str">
        <f t="shared" si="6"/>
        <v>11.788.943/0001-47</v>
      </c>
      <c r="H38" s="11" t="s">
        <v>61</v>
      </c>
      <c r="I38" s="43" t="str">
        <f t="shared" si="7"/>
        <v>SUAPE/DAF</v>
      </c>
      <c r="J38" s="8" t="s">
        <v>674</v>
      </c>
      <c r="K38" s="11" t="s">
        <v>26</v>
      </c>
      <c r="L38" s="11" t="s">
        <v>27</v>
      </c>
      <c r="M38" s="50">
        <v>1575.6</v>
      </c>
      <c r="N38" s="50">
        <v>2962.94</v>
      </c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33.75" customHeight="1">
      <c r="A39" s="7" t="str">
        <f t="shared" si="0"/>
        <v>Suape</v>
      </c>
      <c r="B39" s="7" t="str">
        <f t="shared" si="1"/>
        <v>Suape</v>
      </c>
      <c r="C39" s="8" t="str">
        <f t="shared" si="2"/>
        <v>PRESTAÇÃO DE SERVIÇOS GERAIS DE LIMPEZA E CONSERVAÇÃO PREDIAL, COPEIRA, RECEPCIONISTA E CONTÍNUO</v>
      </c>
      <c r="D39" s="9" t="str">
        <f t="shared" si="3"/>
        <v>005</v>
      </c>
      <c r="E39" s="10">
        <f t="shared" si="4"/>
        <v>2020</v>
      </c>
      <c r="F39" s="8" t="str">
        <f t="shared" si="5"/>
        <v>UNIKA TERCEIRIZAÇÃO E SERVIÇOS EIRELI - EPP</v>
      </c>
      <c r="G39" s="8" t="str">
        <f t="shared" si="6"/>
        <v>11.788.943/0001-47</v>
      </c>
      <c r="H39" s="11" t="s">
        <v>62</v>
      </c>
      <c r="I39" s="43" t="str">
        <f t="shared" ref="I39:I74" si="8">I38</f>
        <v>SUAPE/DAF</v>
      </c>
      <c r="J39" s="8" t="s">
        <v>59</v>
      </c>
      <c r="K39" s="11" t="s">
        <v>26</v>
      </c>
      <c r="L39" s="11" t="s">
        <v>27</v>
      </c>
      <c r="M39" s="50">
        <v>1212</v>
      </c>
      <c r="N39" s="50">
        <v>2387.5500000000002</v>
      </c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3.75" customHeight="1">
      <c r="A40" s="7" t="str">
        <f t="shared" si="0"/>
        <v>Suape</v>
      </c>
      <c r="B40" s="7" t="str">
        <f t="shared" si="1"/>
        <v>Suape</v>
      </c>
      <c r="C40" s="8" t="str">
        <f t="shared" si="2"/>
        <v>PRESTAÇÃO DE SERVIÇOS GERAIS DE LIMPEZA E CONSERVAÇÃO PREDIAL, COPEIRA, RECEPCIONISTA E CONTÍNUO</v>
      </c>
      <c r="D40" s="9" t="str">
        <f t="shared" si="3"/>
        <v>005</v>
      </c>
      <c r="E40" s="10">
        <f t="shared" si="4"/>
        <v>2020</v>
      </c>
      <c r="F40" s="8" t="str">
        <f t="shared" si="5"/>
        <v>UNIKA TERCEIRIZAÇÃO E SERVIÇOS EIRELI - EPP</v>
      </c>
      <c r="G40" s="8" t="str">
        <f t="shared" si="6"/>
        <v>11.788.943/0001-47</v>
      </c>
      <c r="H40" s="11" t="s">
        <v>64</v>
      </c>
      <c r="I40" s="43" t="str">
        <f t="shared" si="8"/>
        <v>SUAPE/DAF</v>
      </c>
      <c r="J40" s="8" t="s">
        <v>674</v>
      </c>
      <c r="K40" s="11" t="s">
        <v>26</v>
      </c>
      <c r="L40" s="11" t="s">
        <v>27</v>
      </c>
      <c r="M40" s="50">
        <v>1575.6</v>
      </c>
      <c r="N40" s="50">
        <v>2962.94</v>
      </c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33.75" customHeight="1">
      <c r="A41" s="7" t="str">
        <f t="shared" si="0"/>
        <v>Suape</v>
      </c>
      <c r="B41" s="7" t="str">
        <f t="shared" si="1"/>
        <v>Suape</v>
      </c>
      <c r="C41" s="8" t="str">
        <f t="shared" si="2"/>
        <v>PRESTAÇÃO DE SERVIÇOS GERAIS DE LIMPEZA E CONSERVAÇÃO PREDIAL, COPEIRA, RECEPCIONISTA E CONTÍNUO</v>
      </c>
      <c r="D41" s="9" t="str">
        <f t="shared" si="3"/>
        <v>005</v>
      </c>
      <c r="E41" s="10">
        <f t="shared" si="4"/>
        <v>2020</v>
      </c>
      <c r="F41" s="8" t="str">
        <f t="shared" si="5"/>
        <v>UNIKA TERCEIRIZAÇÃO E SERVIÇOS EIRELI - EPP</v>
      </c>
      <c r="G41" s="8" t="str">
        <f t="shared" si="6"/>
        <v>11.788.943/0001-47</v>
      </c>
      <c r="H41" s="11" t="s">
        <v>65</v>
      </c>
      <c r="I41" s="43" t="str">
        <f t="shared" si="8"/>
        <v>SUAPE/DAF</v>
      </c>
      <c r="J41" s="8" t="s">
        <v>59</v>
      </c>
      <c r="K41" s="11" t="s">
        <v>26</v>
      </c>
      <c r="L41" s="11" t="s">
        <v>27</v>
      </c>
      <c r="M41" s="50">
        <v>1212</v>
      </c>
      <c r="N41" s="50">
        <v>2387.5500000000002</v>
      </c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3.75" customHeight="1">
      <c r="A42" s="7" t="str">
        <f t="shared" si="0"/>
        <v>Suape</v>
      </c>
      <c r="B42" s="7" t="str">
        <f t="shared" si="1"/>
        <v>Suape</v>
      </c>
      <c r="C42" s="8" t="str">
        <f t="shared" si="2"/>
        <v>PRESTAÇÃO DE SERVIÇOS GERAIS DE LIMPEZA E CONSERVAÇÃO PREDIAL, COPEIRA, RECEPCIONISTA E CONTÍNUO</v>
      </c>
      <c r="D42" s="9" t="str">
        <f t="shared" si="3"/>
        <v>005</v>
      </c>
      <c r="E42" s="10">
        <f t="shared" si="4"/>
        <v>2020</v>
      </c>
      <c r="F42" s="8" t="str">
        <f t="shared" si="5"/>
        <v>UNIKA TERCEIRIZAÇÃO E SERVIÇOS EIRELI - EPP</v>
      </c>
      <c r="G42" s="8" t="str">
        <f t="shared" si="6"/>
        <v>11.788.943/0001-47</v>
      </c>
      <c r="H42" s="11" t="s">
        <v>66</v>
      </c>
      <c r="I42" s="43" t="str">
        <f t="shared" si="8"/>
        <v>SUAPE/DAF</v>
      </c>
      <c r="J42" s="8" t="s">
        <v>63</v>
      </c>
      <c r="K42" s="11" t="s">
        <v>26</v>
      </c>
      <c r="L42" s="11" t="s">
        <v>27</v>
      </c>
      <c r="M42" s="50">
        <v>1212</v>
      </c>
      <c r="N42" s="50">
        <v>2404.87</v>
      </c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3.75" customHeight="1">
      <c r="A43" s="7" t="str">
        <f t="shared" si="0"/>
        <v>Suape</v>
      </c>
      <c r="B43" s="7" t="str">
        <f t="shared" si="1"/>
        <v>Suape</v>
      </c>
      <c r="C43" s="8" t="str">
        <f t="shared" si="2"/>
        <v>PRESTAÇÃO DE SERVIÇOS GERAIS DE LIMPEZA E CONSERVAÇÃO PREDIAL, COPEIRA, RECEPCIONISTA E CONTÍNUO</v>
      </c>
      <c r="D43" s="9" t="str">
        <f t="shared" si="3"/>
        <v>005</v>
      </c>
      <c r="E43" s="10">
        <f t="shared" si="4"/>
        <v>2020</v>
      </c>
      <c r="F43" s="8" t="str">
        <f t="shared" si="5"/>
        <v>UNIKA TERCEIRIZAÇÃO E SERVIÇOS EIRELI - EPP</v>
      </c>
      <c r="G43" s="8" t="str">
        <f t="shared" si="6"/>
        <v>11.788.943/0001-47</v>
      </c>
      <c r="H43" s="11" t="s">
        <v>67</v>
      </c>
      <c r="I43" s="43" t="str">
        <f t="shared" si="8"/>
        <v>SUAPE/DAF</v>
      </c>
      <c r="J43" s="8" t="s">
        <v>675</v>
      </c>
      <c r="K43" s="11" t="s">
        <v>26</v>
      </c>
      <c r="L43" s="11" t="s">
        <v>27</v>
      </c>
      <c r="M43" s="50">
        <v>1575.6</v>
      </c>
      <c r="N43" s="50">
        <v>2962.96</v>
      </c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3.75" customHeight="1">
      <c r="A44" s="7" t="str">
        <f t="shared" si="0"/>
        <v>Suape</v>
      </c>
      <c r="B44" s="7" t="str">
        <f t="shared" si="1"/>
        <v>Suape</v>
      </c>
      <c r="C44" s="8" t="str">
        <f t="shared" si="2"/>
        <v>PRESTAÇÃO DE SERVIÇOS GERAIS DE LIMPEZA E CONSERVAÇÃO PREDIAL, COPEIRA, RECEPCIONISTA E CONTÍNUO</v>
      </c>
      <c r="D44" s="9" t="str">
        <f t="shared" si="3"/>
        <v>005</v>
      </c>
      <c r="E44" s="10">
        <f t="shared" si="4"/>
        <v>2020</v>
      </c>
      <c r="F44" s="8" t="str">
        <f t="shared" si="5"/>
        <v>UNIKA TERCEIRIZAÇÃO E SERVIÇOS EIRELI - EPP</v>
      </c>
      <c r="G44" s="8" t="str">
        <f t="shared" si="6"/>
        <v>11.788.943/0001-47</v>
      </c>
      <c r="H44" s="11" t="s">
        <v>69</v>
      </c>
      <c r="I44" s="43" t="str">
        <f t="shared" si="8"/>
        <v>SUAPE/DAF</v>
      </c>
      <c r="J44" s="8" t="s">
        <v>63</v>
      </c>
      <c r="K44" s="11" t="s">
        <v>26</v>
      </c>
      <c r="L44" s="11" t="s">
        <v>27</v>
      </c>
      <c r="M44" s="50">
        <v>1212</v>
      </c>
      <c r="N44" s="50">
        <v>2404.87</v>
      </c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33.75" customHeight="1">
      <c r="A45" s="7" t="str">
        <f t="shared" si="0"/>
        <v>Suape</v>
      </c>
      <c r="B45" s="7" t="str">
        <f t="shared" si="1"/>
        <v>Suape</v>
      </c>
      <c r="C45" s="8" t="str">
        <f t="shared" si="2"/>
        <v>PRESTAÇÃO DE SERVIÇOS GERAIS DE LIMPEZA E CONSERVAÇÃO PREDIAL, COPEIRA, RECEPCIONISTA E CONTÍNUO</v>
      </c>
      <c r="D45" s="9" t="str">
        <f t="shared" si="3"/>
        <v>005</v>
      </c>
      <c r="E45" s="10">
        <f t="shared" si="4"/>
        <v>2020</v>
      </c>
      <c r="F45" s="8" t="str">
        <f t="shared" si="5"/>
        <v>UNIKA TERCEIRIZAÇÃO E SERVIÇOS EIRELI - EPP</v>
      </c>
      <c r="G45" s="8" t="str">
        <f t="shared" si="6"/>
        <v>11.788.943/0001-47</v>
      </c>
      <c r="H45" s="11" t="s">
        <v>71</v>
      </c>
      <c r="I45" s="43" t="str">
        <f t="shared" si="8"/>
        <v>SUAPE/DAF</v>
      </c>
      <c r="J45" s="8" t="s">
        <v>63</v>
      </c>
      <c r="K45" s="11" t="s">
        <v>26</v>
      </c>
      <c r="L45" s="11" t="s">
        <v>27</v>
      </c>
      <c r="M45" s="50">
        <v>1212</v>
      </c>
      <c r="N45" s="50">
        <v>2404.87</v>
      </c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33.75" customHeight="1">
      <c r="A46" s="7" t="str">
        <f t="shared" si="0"/>
        <v>Suape</v>
      </c>
      <c r="B46" s="7" t="str">
        <f t="shared" si="1"/>
        <v>Suape</v>
      </c>
      <c r="C46" s="8" t="str">
        <f t="shared" si="2"/>
        <v>PRESTAÇÃO DE SERVIÇOS GERAIS DE LIMPEZA E CONSERVAÇÃO PREDIAL, COPEIRA, RECEPCIONISTA E CONTÍNUO</v>
      </c>
      <c r="D46" s="9" t="str">
        <f t="shared" si="3"/>
        <v>005</v>
      </c>
      <c r="E46" s="10">
        <f t="shared" si="4"/>
        <v>2020</v>
      </c>
      <c r="F46" s="8" t="str">
        <f t="shared" si="5"/>
        <v>UNIKA TERCEIRIZAÇÃO E SERVIÇOS EIRELI - EPP</v>
      </c>
      <c r="G46" s="8" t="str">
        <f t="shared" si="6"/>
        <v>11.788.943/0001-47</v>
      </c>
      <c r="H46" s="11" t="s">
        <v>72</v>
      </c>
      <c r="I46" s="43" t="str">
        <f t="shared" si="8"/>
        <v>SUAPE/DAF</v>
      </c>
      <c r="J46" s="8" t="s">
        <v>68</v>
      </c>
      <c r="K46" s="11" t="s">
        <v>26</v>
      </c>
      <c r="L46" s="11" t="s">
        <v>27</v>
      </c>
      <c r="M46" s="50">
        <v>1212</v>
      </c>
      <c r="N46" s="50">
        <v>2404.87</v>
      </c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33.75" customHeight="1">
      <c r="A47" s="7" t="str">
        <f t="shared" si="0"/>
        <v>Suape</v>
      </c>
      <c r="B47" s="7" t="str">
        <f t="shared" si="1"/>
        <v>Suape</v>
      </c>
      <c r="C47" s="8" t="str">
        <f t="shared" si="2"/>
        <v>PRESTAÇÃO DE SERVIÇOS GERAIS DE LIMPEZA E CONSERVAÇÃO PREDIAL, COPEIRA, RECEPCIONISTA E CONTÍNUO</v>
      </c>
      <c r="D47" s="9" t="str">
        <f t="shared" si="3"/>
        <v>005</v>
      </c>
      <c r="E47" s="10">
        <f t="shared" si="4"/>
        <v>2020</v>
      </c>
      <c r="F47" s="8" t="str">
        <f t="shared" si="5"/>
        <v>UNIKA TERCEIRIZAÇÃO E SERVIÇOS EIRELI - EPP</v>
      </c>
      <c r="G47" s="8" t="str">
        <f t="shared" si="6"/>
        <v>11.788.943/0001-47</v>
      </c>
      <c r="H47" s="11" t="s">
        <v>73</v>
      </c>
      <c r="I47" s="43" t="str">
        <f t="shared" si="8"/>
        <v>SUAPE/DAF</v>
      </c>
      <c r="J47" s="8" t="s">
        <v>70</v>
      </c>
      <c r="K47" s="11" t="s">
        <v>26</v>
      </c>
      <c r="L47" s="11" t="s">
        <v>27</v>
      </c>
      <c r="M47" s="50">
        <v>1212</v>
      </c>
      <c r="N47" s="50">
        <v>2521.4899999999998</v>
      </c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33.75" customHeight="1">
      <c r="A48" s="7" t="str">
        <f t="shared" si="0"/>
        <v>Suape</v>
      </c>
      <c r="B48" s="7" t="str">
        <f t="shared" si="1"/>
        <v>Suape</v>
      </c>
      <c r="C48" s="8" t="str">
        <f t="shared" si="2"/>
        <v>PRESTAÇÃO DE SERVIÇOS GERAIS DE LIMPEZA E CONSERVAÇÃO PREDIAL, COPEIRA, RECEPCIONISTA E CONTÍNUO</v>
      </c>
      <c r="D48" s="9" t="str">
        <f t="shared" si="3"/>
        <v>005</v>
      </c>
      <c r="E48" s="10">
        <f t="shared" si="4"/>
        <v>2020</v>
      </c>
      <c r="F48" s="8" t="str">
        <f t="shared" si="5"/>
        <v>UNIKA TERCEIRIZAÇÃO E SERVIÇOS EIRELI - EPP</v>
      </c>
      <c r="G48" s="8" t="str">
        <f t="shared" si="6"/>
        <v>11.788.943/0001-47</v>
      </c>
      <c r="H48" s="11" t="s">
        <v>74</v>
      </c>
      <c r="I48" s="43" t="str">
        <f t="shared" si="8"/>
        <v>SUAPE/DAF</v>
      </c>
      <c r="J48" s="8" t="s">
        <v>70</v>
      </c>
      <c r="K48" s="11" t="s">
        <v>26</v>
      </c>
      <c r="L48" s="11" t="s">
        <v>27</v>
      </c>
      <c r="M48" s="50">
        <v>1212</v>
      </c>
      <c r="N48" s="50">
        <v>2521.4899999999998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33.75" customHeight="1">
      <c r="A49" s="7" t="str">
        <f t="shared" si="0"/>
        <v>Suape</v>
      </c>
      <c r="B49" s="7" t="str">
        <f t="shared" si="1"/>
        <v>Suape</v>
      </c>
      <c r="C49" s="8" t="str">
        <f t="shared" si="2"/>
        <v>PRESTAÇÃO DE SERVIÇOS GERAIS DE LIMPEZA E CONSERVAÇÃO PREDIAL, COPEIRA, RECEPCIONISTA E CONTÍNUO</v>
      </c>
      <c r="D49" s="9" t="str">
        <f t="shared" si="3"/>
        <v>005</v>
      </c>
      <c r="E49" s="10">
        <f t="shared" si="4"/>
        <v>2020</v>
      </c>
      <c r="F49" s="8" t="str">
        <f t="shared" si="5"/>
        <v>UNIKA TERCEIRIZAÇÃO E SERVIÇOS EIRELI - EPP</v>
      </c>
      <c r="G49" s="8" t="str">
        <f t="shared" si="6"/>
        <v>11.788.943/0001-47</v>
      </c>
      <c r="H49" s="11" t="s">
        <v>75</v>
      </c>
      <c r="I49" s="43" t="str">
        <f t="shared" si="8"/>
        <v>SUAPE/DAF</v>
      </c>
      <c r="J49" s="8" t="s">
        <v>70</v>
      </c>
      <c r="K49" s="11" t="s">
        <v>26</v>
      </c>
      <c r="L49" s="11" t="s">
        <v>27</v>
      </c>
      <c r="M49" s="50">
        <v>1212</v>
      </c>
      <c r="N49" s="50">
        <v>2521.4899999999998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33.75" customHeight="1">
      <c r="A50" s="7" t="str">
        <f t="shared" si="0"/>
        <v>Suape</v>
      </c>
      <c r="B50" s="7" t="str">
        <f t="shared" si="1"/>
        <v>Suape</v>
      </c>
      <c r="C50" s="8" t="str">
        <f t="shared" si="2"/>
        <v>PRESTAÇÃO DE SERVIÇOS GERAIS DE LIMPEZA E CONSERVAÇÃO PREDIAL, COPEIRA, RECEPCIONISTA E CONTÍNUO</v>
      </c>
      <c r="D50" s="9" t="str">
        <f t="shared" si="3"/>
        <v>005</v>
      </c>
      <c r="E50" s="10">
        <f t="shared" si="4"/>
        <v>2020</v>
      </c>
      <c r="F50" s="8" t="str">
        <f t="shared" si="5"/>
        <v>UNIKA TERCEIRIZAÇÃO E SERVIÇOS EIRELI - EPP</v>
      </c>
      <c r="G50" s="8" t="str">
        <f t="shared" si="6"/>
        <v>11.788.943/0001-47</v>
      </c>
      <c r="H50" s="11" t="s">
        <v>676</v>
      </c>
      <c r="I50" s="43" t="str">
        <f t="shared" si="8"/>
        <v>SUAPE/DAF</v>
      </c>
      <c r="J50" s="8" t="s">
        <v>70</v>
      </c>
      <c r="K50" s="11" t="s">
        <v>26</v>
      </c>
      <c r="L50" s="11" t="s">
        <v>27</v>
      </c>
      <c r="M50" s="50">
        <v>1212</v>
      </c>
      <c r="N50" s="50">
        <v>2521.4899999999998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3.75" customHeight="1">
      <c r="A51" s="7" t="str">
        <f t="shared" si="0"/>
        <v>Suape</v>
      </c>
      <c r="B51" s="7" t="str">
        <f t="shared" si="1"/>
        <v>Suape</v>
      </c>
      <c r="C51" s="8" t="str">
        <f t="shared" si="2"/>
        <v>PRESTAÇÃO DE SERVIÇOS GERAIS DE LIMPEZA E CONSERVAÇÃO PREDIAL, COPEIRA, RECEPCIONISTA E CONTÍNUO</v>
      </c>
      <c r="D51" s="9" t="str">
        <f t="shared" si="3"/>
        <v>005</v>
      </c>
      <c r="E51" s="10">
        <f t="shared" si="4"/>
        <v>2020</v>
      </c>
      <c r="F51" s="8" t="str">
        <f t="shared" si="5"/>
        <v>UNIKA TERCEIRIZAÇÃO E SERVIÇOS EIRELI - EPP</v>
      </c>
      <c r="G51" s="8" t="str">
        <f t="shared" si="6"/>
        <v>11.788.943/0001-47</v>
      </c>
      <c r="H51" s="11" t="s">
        <v>677</v>
      </c>
      <c r="I51" s="43" t="str">
        <f t="shared" si="8"/>
        <v>SUAPE/DAF</v>
      </c>
      <c r="J51" s="8" t="s">
        <v>70</v>
      </c>
      <c r="K51" s="11" t="s">
        <v>26</v>
      </c>
      <c r="L51" s="11" t="s">
        <v>27</v>
      </c>
      <c r="M51" s="50">
        <v>1212</v>
      </c>
      <c r="N51" s="50">
        <v>2521.4899999999998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33.75" customHeight="1">
      <c r="A52" s="7" t="str">
        <f>A47</f>
        <v>Suape</v>
      </c>
      <c r="B52" s="7" t="str">
        <f>B47</f>
        <v>Suape</v>
      </c>
      <c r="C52" s="8" t="str">
        <f>C47</f>
        <v>PRESTAÇÃO DE SERVIÇOS GERAIS DE LIMPEZA E CONSERVAÇÃO PREDIAL, COPEIRA, RECEPCIONISTA E CONTÍNUO</v>
      </c>
      <c r="D52" s="9" t="str">
        <f t="shared" ref="D52:G53" si="9">D51</f>
        <v>005</v>
      </c>
      <c r="E52" s="10">
        <f t="shared" si="9"/>
        <v>2020</v>
      </c>
      <c r="F52" s="8" t="str">
        <f t="shared" si="9"/>
        <v>UNIKA TERCEIRIZAÇÃO E SERVIÇOS EIRELI - EPP</v>
      </c>
      <c r="G52" s="8" t="str">
        <f t="shared" si="9"/>
        <v>11.788.943/0001-47</v>
      </c>
      <c r="H52" s="11" t="s">
        <v>678</v>
      </c>
      <c r="I52" s="43" t="str">
        <f t="shared" si="8"/>
        <v>SUAPE/DAF</v>
      </c>
      <c r="J52" s="8" t="s">
        <v>70</v>
      </c>
      <c r="K52" s="11" t="s">
        <v>26</v>
      </c>
      <c r="L52" s="11" t="s">
        <v>27</v>
      </c>
      <c r="M52" s="50">
        <v>1212</v>
      </c>
      <c r="N52" s="50">
        <v>2521.4899999999998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70">
      <c r="A53" s="7" t="str">
        <f>A52</f>
        <v>Suape</v>
      </c>
      <c r="B53" s="7" t="str">
        <f>B52</f>
        <v>Suape</v>
      </c>
      <c r="C53" s="13" t="str">
        <f>C52</f>
        <v>PRESTAÇÃO DE SERVIÇOS GERAIS DE LIMPEZA E CONSERVAÇÃO PREDIAL, COPEIRA, RECEPCIONISTA E CONTÍNUO</v>
      </c>
      <c r="D53" s="7" t="str">
        <f t="shared" si="9"/>
        <v>005</v>
      </c>
      <c r="E53" s="7">
        <f t="shared" si="9"/>
        <v>2020</v>
      </c>
      <c r="F53" s="13" t="str">
        <f t="shared" si="9"/>
        <v>UNIKA TERCEIRIZAÇÃO E SERVIÇOS EIRELI - EPP</v>
      </c>
      <c r="G53" s="13" t="str">
        <f t="shared" si="9"/>
        <v>11.788.943/0001-47</v>
      </c>
      <c r="H53" s="11" t="s">
        <v>679</v>
      </c>
      <c r="I53" s="43" t="str">
        <f t="shared" si="8"/>
        <v>SUAPE/DAF</v>
      </c>
      <c r="J53" s="13" t="s">
        <v>76</v>
      </c>
      <c r="K53" s="11" t="s">
        <v>26</v>
      </c>
      <c r="L53" s="11" t="s">
        <v>27</v>
      </c>
      <c r="M53" s="50">
        <v>1429.13</v>
      </c>
      <c r="N53" s="50">
        <v>3751.05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30">
      <c r="A54" s="15" t="str">
        <f t="shared" ref="A54:A72" si="10">A53</f>
        <v>Suape</v>
      </c>
      <c r="B54" s="15" t="str">
        <f t="shared" ref="B54:B72" si="11">B53</f>
        <v>Suape</v>
      </c>
      <c r="C54" s="16" t="s">
        <v>77</v>
      </c>
      <c r="D54" s="17" t="s">
        <v>78</v>
      </c>
      <c r="E54" s="18">
        <v>2019</v>
      </c>
      <c r="F54" s="16" t="s">
        <v>79</v>
      </c>
      <c r="G54" s="16" t="s">
        <v>80</v>
      </c>
      <c r="H54" s="19" t="s">
        <v>81</v>
      </c>
      <c r="I54" s="39" t="str">
        <f t="shared" si="8"/>
        <v>SUAPE/DAF</v>
      </c>
      <c r="J54" s="16" t="s">
        <v>82</v>
      </c>
      <c r="K54" s="19" t="s">
        <v>26</v>
      </c>
      <c r="L54" s="19" t="s">
        <v>27</v>
      </c>
      <c r="M54" s="51">
        <v>2277.27</v>
      </c>
      <c r="N54" s="51">
        <v>4888.82</v>
      </c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30">
      <c r="A55" s="21" t="str">
        <f t="shared" si="10"/>
        <v>Suape</v>
      </c>
      <c r="B55" s="21" t="str">
        <f t="shared" si="11"/>
        <v>Suape</v>
      </c>
      <c r="C55" s="22" t="str">
        <f t="shared" ref="C55:C72" si="12">C54</f>
        <v>PRESTAÇÃO DE SERVIÇOS DE MOTORISTAS</v>
      </c>
      <c r="D55" s="23" t="str">
        <f t="shared" ref="D55:D72" si="13">D54</f>
        <v>010</v>
      </c>
      <c r="E55" s="24">
        <f t="shared" ref="E55:E72" si="14">E54</f>
        <v>2019</v>
      </c>
      <c r="F55" s="22" t="str">
        <f t="shared" ref="F55:F72" si="15">F54</f>
        <v>MARANATA PRESTADORA DE SERVIÇOS E CONSTRUÇÕES LTDA</v>
      </c>
      <c r="G55" s="22" t="str">
        <f t="shared" ref="G55:G72" si="16">G54</f>
        <v>03.325.436/0001-49</v>
      </c>
      <c r="H55" s="25" t="s">
        <v>83</v>
      </c>
      <c r="I55" s="40" t="str">
        <f t="shared" si="8"/>
        <v>SUAPE/DAF</v>
      </c>
      <c r="J55" s="22" t="s">
        <v>82</v>
      </c>
      <c r="K55" s="25" t="s">
        <v>26</v>
      </c>
      <c r="L55" s="25" t="s">
        <v>27</v>
      </c>
      <c r="M55" s="52">
        <v>2277.27</v>
      </c>
      <c r="N55" s="52">
        <v>4888.82</v>
      </c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30">
      <c r="A56" s="21" t="str">
        <f t="shared" si="10"/>
        <v>Suape</v>
      </c>
      <c r="B56" s="21" t="str">
        <f t="shared" si="11"/>
        <v>Suape</v>
      </c>
      <c r="C56" s="22" t="str">
        <f t="shared" si="12"/>
        <v>PRESTAÇÃO DE SERVIÇOS DE MOTORISTAS</v>
      </c>
      <c r="D56" s="23" t="str">
        <f t="shared" si="13"/>
        <v>010</v>
      </c>
      <c r="E56" s="24">
        <f t="shared" si="14"/>
        <v>2019</v>
      </c>
      <c r="F56" s="22" t="str">
        <f t="shared" si="15"/>
        <v>MARANATA PRESTADORA DE SERVIÇOS E CONSTRUÇÕES LTDA</v>
      </c>
      <c r="G56" s="22" t="str">
        <f t="shared" si="16"/>
        <v>03.325.436/0001-49</v>
      </c>
      <c r="H56" s="25" t="s">
        <v>84</v>
      </c>
      <c r="I56" s="40" t="str">
        <f t="shared" si="8"/>
        <v>SUAPE/DAF</v>
      </c>
      <c r="J56" s="22" t="s">
        <v>82</v>
      </c>
      <c r="K56" s="25" t="s">
        <v>26</v>
      </c>
      <c r="L56" s="25" t="s">
        <v>27</v>
      </c>
      <c r="M56" s="52">
        <v>2277.27</v>
      </c>
      <c r="N56" s="52">
        <v>4888.82</v>
      </c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30">
      <c r="A57" s="21" t="str">
        <f t="shared" si="10"/>
        <v>Suape</v>
      </c>
      <c r="B57" s="21" t="str">
        <f t="shared" si="11"/>
        <v>Suape</v>
      </c>
      <c r="C57" s="22" t="str">
        <f t="shared" si="12"/>
        <v>PRESTAÇÃO DE SERVIÇOS DE MOTORISTAS</v>
      </c>
      <c r="D57" s="23" t="str">
        <f t="shared" si="13"/>
        <v>010</v>
      </c>
      <c r="E57" s="24">
        <f t="shared" si="14"/>
        <v>2019</v>
      </c>
      <c r="F57" s="22" t="str">
        <f t="shared" si="15"/>
        <v>MARANATA PRESTADORA DE SERVIÇOS E CONSTRUÇÕES LTDA</v>
      </c>
      <c r="G57" s="22" t="str">
        <f t="shared" si="16"/>
        <v>03.325.436/0001-49</v>
      </c>
      <c r="H57" s="25" t="s">
        <v>85</v>
      </c>
      <c r="I57" s="40" t="str">
        <f t="shared" si="8"/>
        <v>SUAPE/DAF</v>
      </c>
      <c r="J57" s="22" t="s">
        <v>82</v>
      </c>
      <c r="K57" s="25" t="s">
        <v>26</v>
      </c>
      <c r="L57" s="25" t="s">
        <v>27</v>
      </c>
      <c r="M57" s="52">
        <v>2277.27</v>
      </c>
      <c r="N57" s="52">
        <v>4888.82</v>
      </c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30">
      <c r="A58" s="21" t="str">
        <f t="shared" si="10"/>
        <v>Suape</v>
      </c>
      <c r="B58" s="21" t="str">
        <f t="shared" si="11"/>
        <v>Suape</v>
      </c>
      <c r="C58" s="22" t="str">
        <f t="shared" si="12"/>
        <v>PRESTAÇÃO DE SERVIÇOS DE MOTORISTAS</v>
      </c>
      <c r="D58" s="23" t="str">
        <f t="shared" si="13"/>
        <v>010</v>
      </c>
      <c r="E58" s="24">
        <f t="shared" si="14"/>
        <v>2019</v>
      </c>
      <c r="F58" s="22" t="str">
        <f t="shared" si="15"/>
        <v>MARANATA PRESTADORA DE SERVIÇOS E CONSTRUÇÕES LTDA</v>
      </c>
      <c r="G58" s="22" t="str">
        <f t="shared" si="16"/>
        <v>03.325.436/0001-49</v>
      </c>
      <c r="H58" s="25" t="s">
        <v>86</v>
      </c>
      <c r="I58" s="40" t="str">
        <f t="shared" si="8"/>
        <v>SUAPE/DAF</v>
      </c>
      <c r="J58" s="22" t="s">
        <v>82</v>
      </c>
      <c r="K58" s="25" t="s">
        <v>26</v>
      </c>
      <c r="L58" s="25" t="s">
        <v>27</v>
      </c>
      <c r="M58" s="52">
        <v>2277.27</v>
      </c>
      <c r="N58" s="52">
        <v>4888.82</v>
      </c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30">
      <c r="A59" s="21" t="str">
        <f t="shared" si="10"/>
        <v>Suape</v>
      </c>
      <c r="B59" s="21" t="str">
        <f t="shared" si="11"/>
        <v>Suape</v>
      </c>
      <c r="C59" s="22" t="str">
        <f t="shared" si="12"/>
        <v>PRESTAÇÃO DE SERVIÇOS DE MOTORISTAS</v>
      </c>
      <c r="D59" s="23" t="str">
        <f t="shared" si="13"/>
        <v>010</v>
      </c>
      <c r="E59" s="24">
        <f t="shared" si="14"/>
        <v>2019</v>
      </c>
      <c r="F59" s="22" t="str">
        <f t="shared" si="15"/>
        <v>MARANATA PRESTADORA DE SERVIÇOS E CONSTRUÇÕES LTDA</v>
      </c>
      <c r="G59" s="22" t="str">
        <f t="shared" si="16"/>
        <v>03.325.436/0001-49</v>
      </c>
      <c r="H59" s="25" t="s">
        <v>87</v>
      </c>
      <c r="I59" s="40" t="str">
        <f t="shared" si="8"/>
        <v>SUAPE/DAF</v>
      </c>
      <c r="J59" s="22" t="s">
        <v>82</v>
      </c>
      <c r="K59" s="25" t="s">
        <v>26</v>
      </c>
      <c r="L59" s="25" t="s">
        <v>27</v>
      </c>
      <c r="M59" s="52">
        <v>2277.27</v>
      </c>
      <c r="N59" s="52">
        <v>4888.82</v>
      </c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30">
      <c r="A60" s="21" t="str">
        <f t="shared" si="10"/>
        <v>Suape</v>
      </c>
      <c r="B60" s="21" t="str">
        <f t="shared" si="11"/>
        <v>Suape</v>
      </c>
      <c r="C60" s="22" t="str">
        <f t="shared" si="12"/>
        <v>PRESTAÇÃO DE SERVIÇOS DE MOTORISTAS</v>
      </c>
      <c r="D60" s="23" t="str">
        <f t="shared" si="13"/>
        <v>010</v>
      </c>
      <c r="E60" s="24">
        <f t="shared" si="14"/>
        <v>2019</v>
      </c>
      <c r="F60" s="22" t="str">
        <f t="shared" si="15"/>
        <v>MARANATA PRESTADORA DE SERVIÇOS E CONSTRUÇÕES LTDA</v>
      </c>
      <c r="G60" s="22" t="str">
        <f t="shared" si="16"/>
        <v>03.325.436/0001-49</v>
      </c>
      <c r="H60" s="25" t="s">
        <v>88</v>
      </c>
      <c r="I60" s="40" t="str">
        <f t="shared" si="8"/>
        <v>SUAPE/DAF</v>
      </c>
      <c r="J60" s="22" t="s">
        <v>82</v>
      </c>
      <c r="K60" s="25" t="s">
        <v>26</v>
      </c>
      <c r="L60" s="25" t="s">
        <v>27</v>
      </c>
      <c r="M60" s="52">
        <v>2277.27</v>
      </c>
      <c r="N60" s="52">
        <v>4888.82</v>
      </c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30">
      <c r="A61" s="21" t="str">
        <f t="shared" si="10"/>
        <v>Suape</v>
      </c>
      <c r="B61" s="21" t="str">
        <f t="shared" si="11"/>
        <v>Suape</v>
      </c>
      <c r="C61" s="22" t="str">
        <f t="shared" si="12"/>
        <v>PRESTAÇÃO DE SERVIÇOS DE MOTORISTAS</v>
      </c>
      <c r="D61" s="23" t="str">
        <f t="shared" si="13"/>
        <v>010</v>
      </c>
      <c r="E61" s="24">
        <f t="shared" si="14"/>
        <v>2019</v>
      </c>
      <c r="F61" s="22" t="str">
        <f t="shared" si="15"/>
        <v>MARANATA PRESTADORA DE SERVIÇOS E CONSTRUÇÕES LTDA</v>
      </c>
      <c r="G61" s="22" t="str">
        <f t="shared" si="16"/>
        <v>03.325.436/0001-49</v>
      </c>
      <c r="H61" s="25" t="s">
        <v>89</v>
      </c>
      <c r="I61" s="40" t="str">
        <f t="shared" si="8"/>
        <v>SUAPE/DAF</v>
      </c>
      <c r="J61" s="22" t="s">
        <v>82</v>
      </c>
      <c r="K61" s="25" t="s">
        <v>26</v>
      </c>
      <c r="L61" s="25" t="s">
        <v>27</v>
      </c>
      <c r="M61" s="52">
        <v>2277.27</v>
      </c>
      <c r="N61" s="52">
        <v>4888.82</v>
      </c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30">
      <c r="A62" s="21" t="str">
        <f t="shared" si="10"/>
        <v>Suape</v>
      </c>
      <c r="B62" s="21" t="str">
        <f t="shared" si="11"/>
        <v>Suape</v>
      </c>
      <c r="C62" s="22" t="str">
        <f t="shared" si="12"/>
        <v>PRESTAÇÃO DE SERVIÇOS DE MOTORISTAS</v>
      </c>
      <c r="D62" s="23" t="str">
        <f t="shared" si="13"/>
        <v>010</v>
      </c>
      <c r="E62" s="24">
        <f t="shared" si="14"/>
        <v>2019</v>
      </c>
      <c r="F62" s="22" t="str">
        <f t="shared" si="15"/>
        <v>MARANATA PRESTADORA DE SERVIÇOS E CONSTRUÇÕES LTDA</v>
      </c>
      <c r="G62" s="22" t="str">
        <f t="shared" si="16"/>
        <v>03.325.436/0001-49</v>
      </c>
      <c r="H62" s="25" t="s">
        <v>90</v>
      </c>
      <c r="I62" s="40" t="str">
        <f t="shared" si="8"/>
        <v>SUAPE/DAF</v>
      </c>
      <c r="J62" s="22" t="s">
        <v>82</v>
      </c>
      <c r="K62" s="25" t="s">
        <v>26</v>
      </c>
      <c r="L62" s="25" t="s">
        <v>27</v>
      </c>
      <c r="M62" s="52">
        <v>2277.27</v>
      </c>
      <c r="N62" s="52">
        <v>4888.82</v>
      </c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30">
      <c r="A63" s="21" t="str">
        <f t="shared" si="10"/>
        <v>Suape</v>
      </c>
      <c r="B63" s="21" t="str">
        <f t="shared" si="11"/>
        <v>Suape</v>
      </c>
      <c r="C63" s="22" t="str">
        <f t="shared" si="12"/>
        <v>PRESTAÇÃO DE SERVIÇOS DE MOTORISTAS</v>
      </c>
      <c r="D63" s="23" t="str">
        <f t="shared" si="13"/>
        <v>010</v>
      </c>
      <c r="E63" s="24">
        <f t="shared" si="14"/>
        <v>2019</v>
      </c>
      <c r="F63" s="22" t="str">
        <f t="shared" si="15"/>
        <v>MARANATA PRESTADORA DE SERVIÇOS E CONSTRUÇÕES LTDA</v>
      </c>
      <c r="G63" s="22" t="str">
        <f t="shared" si="16"/>
        <v>03.325.436/0001-49</v>
      </c>
      <c r="H63" s="25" t="s">
        <v>91</v>
      </c>
      <c r="I63" s="40" t="str">
        <f t="shared" si="8"/>
        <v>SUAPE/DAF</v>
      </c>
      <c r="J63" s="22" t="s">
        <v>82</v>
      </c>
      <c r="K63" s="25" t="s">
        <v>26</v>
      </c>
      <c r="L63" s="25" t="s">
        <v>27</v>
      </c>
      <c r="M63" s="52">
        <v>2277.27</v>
      </c>
      <c r="N63" s="52">
        <v>4888.82</v>
      </c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30">
      <c r="A64" s="21" t="str">
        <f t="shared" si="10"/>
        <v>Suape</v>
      </c>
      <c r="B64" s="21" t="str">
        <f t="shared" si="11"/>
        <v>Suape</v>
      </c>
      <c r="C64" s="22" t="str">
        <f t="shared" si="12"/>
        <v>PRESTAÇÃO DE SERVIÇOS DE MOTORISTAS</v>
      </c>
      <c r="D64" s="23" t="str">
        <f t="shared" si="13"/>
        <v>010</v>
      </c>
      <c r="E64" s="24">
        <f t="shared" si="14"/>
        <v>2019</v>
      </c>
      <c r="F64" s="22" t="str">
        <f t="shared" si="15"/>
        <v>MARANATA PRESTADORA DE SERVIÇOS E CONSTRUÇÕES LTDA</v>
      </c>
      <c r="G64" s="22" t="str">
        <f t="shared" si="16"/>
        <v>03.325.436/0001-49</v>
      </c>
      <c r="H64" s="25" t="s">
        <v>92</v>
      </c>
      <c r="I64" s="40" t="str">
        <f t="shared" si="8"/>
        <v>SUAPE/DAF</v>
      </c>
      <c r="J64" s="22" t="s">
        <v>82</v>
      </c>
      <c r="K64" s="25" t="s">
        <v>26</v>
      </c>
      <c r="L64" s="25" t="s">
        <v>27</v>
      </c>
      <c r="M64" s="52">
        <v>2277.27</v>
      </c>
      <c r="N64" s="52">
        <v>4888.82</v>
      </c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30">
      <c r="A65" s="21" t="str">
        <f t="shared" si="10"/>
        <v>Suape</v>
      </c>
      <c r="B65" s="21" t="str">
        <f t="shared" si="11"/>
        <v>Suape</v>
      </c>
      <c r="C65" s="22" t="str">
        <f t="shared" si="12"/>
        <v>PRESTAÇÃO DE SERVIÇOS DE MOTORISTAS</v>
      </c>
      <c r="D65" s="23" t="str">
        <f t="shared" si="13"/>
        <v>010</v>
      </c>
      <c r="E65" s="24">
        <f t="shared" si="14"/>
        <v>2019</v>
      </c>
      <c r="F65" s="22" t="str">
        <f t="shared" si="15"/>
        <v>MARANATA PRESTADORA DE SERVIÇOS E CONSTRUÇÕES LTDA</v>
      </c>
      <c r="G65" s="22" t="str">
        <f t="shared" si="16"/>
        <v>03.325.436/0001-49</v>
      </c>
      <c r="H65" s="25" t="s">
        <v>93</v>
      </c>
      <c r="I65" s="40" t="str">
        <f t="shared" si="8"/>
        <v>SUAPE/DAF</v>
      </c>
      <c r="J65" s="22" t="s">
        <v>82</v>
      </c>
      <c r="K65" s="25" t="s">
        <v>26</v>
      </c>
      <c r="L65" s="25" t="s">
        <v>27</v>
      </c>
      <c r="M65" s="52">
        <v>2277.27</v>
      </c>
      <c r="N65" s="52">
        <v>4888.82</v>
      </c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30">
      <c r="A66" s="21" t="str">
        <f t="shared" si="10"/>
        <v>Suape</v>
      </c>
      <c r="B66" s="21" t="str">
        <f t="shared" si="11"/>
        <v>Suape</v>
      </c>
      <c r="C66" s="22" t="str">
        <f t="shared" si="12"/>
        <v>PRESTAÇÃO DE SERVIÇOS DE MOTORISTAS</v>
      </c>
      <c r="D66" s="23" t="str">
        <f t="shared" si="13"/>
        <v>010</v>
      </c>
      <c r="E66" s="24">
        <f t="shared" si="14"/>
        <v>2019</v>
      </c>
      <c r="F66" s="22" t="str">
        <f t="shared" si="15"/>
        <v>MARANATA PRESTADORA DE SERVIÇOS E CONSTRUÇÕES LTDA</v>
      </c>
      <c r="G66" s="22" t="str">
        <f t="shared" si="16"/>
        <v>03.325.436/0001-49</v>
      </c>
      <c r="H66" s="25" t="s">
        <v>94</v>
      </c>
      <c r="I66" s="40" t="str">
        <f t="shared" si="8"/>
        <v>SUAPE/DAF</v>
      </c>
      <c r="J66" s="22" t="s">
        <v>82</v>
      </c>
      <c r="K66" s="25" t="s">
        <v>26</v>
      </c>
      <c r="L66" s="25" t="s">
        <v>27</v>
      </c>
      <c r="M66" s="52">
        <v>2277.27</v>
      </c>
      <c r="N66" s="52">
        <v>4888.82</v>
      </c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30">
      <c r="A67" s="21" t="str">
        <f t="shared" si="10"/>
        <v>Suape</v>
      </c>
      <c r="B67" s="21" t="str">
        <f t="shared" si="11"/>
        <v>Suape</v>
      </c>
      <c r="C67" s="22" t="str">
        <f t="shared" si="12"/>
        <v>PRESTAÇÃO DE SERVIÇOS DE MOTORISTAS</v>
      </c>
      <c r="D67" s="23" t="str">
        <f t="shared" si="13"/>
        <v>010</v>
      </c>
      <c r="E67" s="24">
        <f t="shared" si="14"/>
        <v>2019</v>
      </c>
      <c r="F67" s="22" t="str">
        <f t="shared" si="15"/>
        <v>MARANATA PRESTADORA DE SERVIÇOS E CONSTRUÇÕES LTDA</v>
      </c>
      <c r="G67" s="22" t="str">
        <f t="shared" si="16"/>
        <v>03.325.436/0001-49</v>
      </c>
      <c r="H67" s="25" t="s">
        <v>95</v>
      </c>
      <c r="I67" s="40" t="str">
        <f t="shared" si="8"/>
        <v>SUAPE/DAF</v>
      </c>
      <c r="J67" s="22" t="s">
        <v>82</v>
      </c>
      <c r="K67" s="25" t="s">
        <v>26</v>
      </c>
      <c r="L67" s="25" t="s">
        <v>27</v>
      </c>
      <c r="M67" s="52">
        <v>2277.27</v>
      </c>
      <c r="N67" s="52">
        <v>4888.82</v>
      </c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30">
      <c r="A68" s="21" t="str">
        <f t="shared" si="10"/>
        <v>Suape</v>
      </c>
      <c r="B68" s="21" t="str">
        <f t="shared" si="11"/>
        <v>Suape</v>
      </c>
      <c r="C68" s="22" t="str">
        <f t="shared" si="12"/>
        <v>PRESTAÇÃO DE SERVIÇOS DE MOTORISTAS</v>
      </c>
      <c r="D68" s="23" t="str">
        <f t="shared" si="13"/>
        <v>010</v>
      </c>
      <c r="E68" s="24">
        <f t="shared" si="14"/>
        <v>2019</v>
      </c>
      <c r="F68" s="22" t="str">
        <f t="shared" si="15"/>
        <v>MARANATA PRESTADORA DE SERVIÇOS E CONSTRUÇÕES LTDA</v>
      </c>
      <c r="G68" s="22" t="str">
        <f t="shared" si="16"/>
        <v>03.325.436/0001-49</v>
      </c>
      <c r="H68" s="25" t="s">
        <v>96</v>
      </c>
      <c r="I68" s="40" t="str">
        <f t="shared" si="8"/>
        <v>SUAPE/DAF</v>
      </c>
      <c r="J68" s="22" t="s">
        <v>82</v>
      </c>
      <c r="K68" s="25" t="s">
        <v>26</v>
      </c>
      <c r="L68" s="25" t="s">
        <v>27</v>
      </c>
      <c r="M68" s="52">
        <v>2277.27</v>
      </c>
      <c r="N68" s="52">
        <v>4888.82</v>
      </c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30">
      <c r="A69" s="21" t="str">
        <f t="shared" si="10"/>
        <v>Suape</v>
      </c>
      <c r="B69" s="21" t="str">
        <f t="shared" si="11"/>
        <v>Suape</v>
      </c>
      <c r="C69" s="22" t="str">
        <f t="shared" si="12"/>
        <v>PRESTAÇÃO DE SERVIÇOS DE MOTORISTAS</v>
      </c>
      <c r="D69" s="23" t="str">
        <f t="shared" si="13"/>
        <v>010</v>
      </c>
      <c r="E69" s="24">
        <f t="shared" si="14"/>
        <v>2019</v>
      </c>
      <c r="F69" s="22" t="str">
        <f t="shared" si="15"/>
        <v>MARANATA PRESTADORA DE SERVIÇOS E CONSTRUÇÕES LTDA</v>
      </c>
      <c r="G69" s="22" t="str">
        <f t="shared" si="16"/>
        <v>03.325.436/0001-49</v>
      </c>
      <c r="H69" s="25" t="s">
        <v>97</v>
      </c>
      <c r="I69" s="40" t="str">
        <f t="shared" si="8"/>
        <v>SUAPE/DAF</v>
      </c>
      <c r="J69" s="22" t="s">
        <v>82</v>
      </c>
      <c r="K69" s="25" t="s">
        <v>26</v>
      </c>
      <c r="L69" s="25" t="s">
        <v>27</v>
      </c>
      <c r="M69" s="52">
        <v>2277.27</v>
      </c>
      <c r="N69" s="52">
        <v>4888.82</v>
      </c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30">
      <c r="A70" s="21" t="str">
        <f t="shared" si="10"/>
        <v>Suape</v>
      </c>
      <c r="B70" s="21" t="str">
        <f t="shared" si="11"/>
        <v>Suape</v>
      </c>
      <c r="C70" s="22" t="str">
        <f t="shared" si="12"/>
        <v>PRESTAÇÃO DE SERVIÇOS DE MOTORISTAS</v>
      </c>
      <c r="D70" s="23" t="str">
        <f t="shared" si="13"/>
        <v>010</v>
      </c>
      <c r="E70" s="24">
        <f t="shared" si="14"/>
        <v>2019</v>
      </c>
      <c r="F70" s="22" t="str">
        <f t="shared" si="15"/>
        <v>MARANATA PRESTADORA DE SERVIÇOS E CONSTRUÇÕES LTDA</v>
      </c>
      <c r="G70" s="22" t="str">
        <f t="shared" si="16"/>
        <v>03.325.436/0001-49</v>
      </c>
      <c r="H70" s="25" t="s">
        <v>98</v>
      </c>
      <c r="I70" s="40" t="str">
        <f t="shared" si="8"/>
        <v>SUAPE/DAF</v>
      </c>
      <c r="J70" s="22" t="s">
        <v>82</v>
      </c>
      <c r="K70" s="25" t="s">
        <v>26</v>
      </c>
      <c r="L70" s="25" t="s">
        <v>27</v>
      </c>
      <c r="M70" s="52">
        <v>2277.27</v>
      </c>
      <c r="N70" s="52">
        <v>4888.82</v>
      </c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30">
      <c r="A71" s="21" t="str">
        <f t="shared" si="10"/>
        <v>Suape</v>
      </c>
      <c r="B71" s="21" t="str">
        <f t="shared" si="11"/>
        <v>Suape</v>
      </c>
      <c r="C71" s="22" t="str">
        <f t="shared" si="12"/>
        <v>PRESTAÇÃO DE SERVIÇOS DE MOTORISTAS</v>
      </c>
      <c r="D71" s="23" t="str">
        <f t="shared" si="13"/>
        <v>010</v>
      </c>
      <c r="E71" s="24">
        <f t="shared" si="14"/>
        <v>2019</v>
      </c>
      <c r="F71" s="22" t="str">
        <f t="shared" si="15"/>
        <v>MARANATA PRESTADORA DE SERVIÇOS E CONSTRUÇÕES LTDA</v>
      </c>
      <c r="G71" s="22" t="str">
        <f t="shared" si="16"/>
        <v>03.325.436/0001-49</v>
      </c>
      <c r="H71" s="25" t="s">
        <v>99</v>
      </c>
      <c r="I71" s="40" t="str">
        <f t="shared" si="8"/>
        <v>SUAPE/DAF</v>
      </c>
      <c r="J71" s="22" t="s">
        <v>82</v>
      </c>
      <c r="K71" s="25" t="s">
        <v>26</v>
      </c>
      <c r="L71" s="25" t="s">
        <v>27</v>
      </c>
      <c r="M71" s="52">
        <v>2277.27</v>
      </c>
      <c r="N71" s="52">
        <v>4888.82</v>
      </c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30">
      <c r="A72" s="21" t="str">
        <f t="shared" si="10"/>
        <v>Suape</v>
      </c>
      <c r="B72" s="21" t="str">
        <f t="shared" si="11"/>
        <v>Suape</v>
      </c>
      <c r="C72" s="22" t="str">
        <f t="shared" si="12"/>
        <v>PRESTAÇÃO DE SERVIÇOS DE MOTORISTAS</v>
      </c>
      <c r="D72" s="23" t="str">
        <f t="shared" si="13"/>
        <v>010</v>
      </c>
      <c r="E72" s="24">
        <f t="shared" si="14"/>
        <v>2019</v>
      </c>
      <c r="F72" s="22" t="str">
        <f t="shared" si="15"/>
        <v>MARANATA PRESTADORA DE SERVIÇOS E CONSTRUÇÕES LTDA</v>
      </c>
      <c r="G72" s="22" t="str">
        <f t="shared" si="16"/>
        <v>03.325.436/0001-49</v>
      </c>
      <c r="H72" s="25" t="s">
        <v>100</v>
      </c>
      <c r="I72" s="40" t="str">
        <f t="shared" si="8"/>
        <v>SUAPE/DAF</v>
      </c>
      <c r="J72" s="22" t="s">
        <v>82</v>
      </c>
      <c r="K72" s="25" t="s">
        <v>26</v>
      </c>
      <c r="L72" s="25" t="s">
        <v>27</v>
      </c>
      <c r="M72" s="52">
        <v>2277.27</v>
      </c>
      <c r="N72" s="52">
        <v>4888.82</v>
      </c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30">
      <c r="A73" s="21" t="str">
        <f t="shared" ref="A73:F73" si="17">A70</f>
        <v>Suape</v>
      </c>
      <c r="B73" s="21" t="str">
        <f t="shared" si="17"/>
        <v>Suape</v>
      </c>
      <c r="C73" s="22" t="str">
        <f t="shared" si="17"/>
        <v>PRESTAÇÃO DE SERVIÇOS DE MOTORISTAS</v>
      </c>
      <c r="D73" s="23" t="str">
        <f t="shared" si="17"/>
        <v>010</v>
      </c>
      <c r="E73" s="24">
        <f t="shared" si="17"/>
        <v>2019</v>
      </c>
      <c r="F73" s="22" t="str">
        <f t="shared" si="17"/>
        <v>MARANATA PRESTADORA DE SERVIÇOS E CONSTRUÇÕES LTDA</v>
      </c>
      <c r="G73" s="22" t="str">
        <f>G72</f>
        <v>03.325.436/0001-49</v>
      </c>
      <c r="H73" s="25" t="s">
        <v>680</v>
      </c>
      <c r="I73" s="40" t="str">
        <f t="shared" si="8"/>
        <v>SUAPE/DAF</v>
      </c>
      <c r="J73" s="22" t="s">
        <v>82</v>
      </c>
      <c r="K73" s="25" t="s">
        <v>26</v>
      </c>
      <c r="L73" s="25" t="s">
        <v>27</v>
      </c>
      <c r="M73" s="52">
        <v>2277.27</v>
      </c>
      <c r="N73" s="52">
        <v>4888.82</v>
      </c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30">
      <c r="A74" s="21" t="str">
        <f t="shared" ref="A74:F74" si="18">A73</f>
        <v>Suape</v>
      </c>
      <c r="B74" s="21" t="str">
        <f t="shared" si="18"/>
        <v>Suape</v>
      </c>
      <c r="C74" s="27" t="str">
        <f t="shared" si="18"/>
        <v>PRESTAÇÃO DE SERVIÇOS DE MOTORISTAS</v>
      </c>
      <c r="D74" s="28" t="str">
        <f t="shared" si="18"/>
        <v>010</v>
      </c>
      <c r="E74" s="21">
        <f t="shared" si="18"/>
        <v>2019</v>
      </c>
      <c r="F74" s="27" t="str">
        <f t="shared" si="18"/>
        <v>MARANATA PRESTADORA DE SERVIÇOS E CONSTRUÇÕES LTDA</v>
      </c>
      <c r="G74" s="27" t="str">
        <f>G73</f>
        <v>03.325.436/0001-49</v>
      </c>
      <c r="H74" s="25" t="s">
        <v>681</v>
      </c>
      <c r="I74" s="40" t="str">
        <f t="shared" si="8"/>
        <v>SUAPE/DAF</v>
      </c>
      <c r="J74" s="27" t="s">
        <v>82</v>
      </c>
      <c r="K74" s="25" t="s">
        <v>26</v>
      </c>
      <c r="L74" s="25" t="s">
        <v>27</v>
      </c>
      <c r="M74" s="52">
        <v>2277.27</v>
      </c>
      <c r="N74" s="52">
        <v>4888.82</v>
      </c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70">
      <c r="A75" s="29" t="str">
        <f t="shared" ref="A75:A94" si="19">A74</f>
        <v>Suape</v>
      </c>
      <c r="B75" s="29" t="str">
        <f t="shared" ref="B75:B94" si="20">B74</f>
        <v>Suape</v>
      </c>
      <c r="C75" s="30" t="s">
        <v>101</v>
      </c>
      <c r="D75" s="31" t="s">
        <v>102</v>
      </c>
      <c r="E75" s="32">
        <v>2015</v>
      </c>
      <c r="F75" s="30" t="s">
        <v>103</v>
      </c>
      <c r="G75" s="30"/>
      <c r="H75" s="11" t="s">
        <v>104</v>
      </c>
      <c r="I75" s="33" t="s">
        <v>105</v>
      </c>
      <c r="J75" s="30" t="s">
        <v>106</v>
      </c>
      <c r="K75" s="11" t="s">
        <v>26</v>
      </c>
      <c r="L75" s="11" t="s">
        <v>27</v>
      </c>
      <c r="M75" s="50">
        <v>12721.37</v>
      </c>
      <c r="N75" s="50">
        <v>39677.040000000001</v>
      </c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70">
      <c r="A76" s="7" t="str">
        <f t="shared" si="19"/>
        <v>Suape</v>
      </c>
      <c r="B76" s="7" t="str">
        <f t="shared" si="20"/>
        <v>Suape</v>
      </c>
      <c r="C76" s="8" t="str">
        <f t="shared" ref="C76:G79" si="21">C75</f>
        <v>PRESTAÇÃO DE SERVIÇO DE APOIO TÉCNICO ÀS ATIVIDADES DE MANUTENÇÃO MECÂNICA E ELÉTRICA NA ÁREA DO PORTO ORGANIZADO.</v>
      </c>
      <c r="D76" s="9" t="str">
        <f t="shared" si="21"/>
        <v>035</v>
      </c>
      <c r="E76" s="10">
        <f t="shared" si="21"/>
        <v>2015</v>
      </c>
      <c r="F76" s="8" t="str">
        <f t="shared" si="21"/>
        <v>TPF ENGENHARIA LTDA</v>
      </c>
      <c r="G76" s="8">
        <f t="shared" si="21"/>
        <v>0</v>
      </c>
      <c r="H76" s="11" t="s">
        <v>107</v>
      </c>
      <c r="I76" s="43" t="str">
        <f>I75</f>
        <v>SUAPE/DGP</v>
      </c>
      <c r="J76" s="8" t="s">
        <v>108</v>
      </c>
      <c r="K76" s="11" t="s">
        <v>26</v>
      </c>
      <c r="L76" s="11" t="s">
        <v>27</v>
      </c>
      <c r="M76" s="50">
        <v>8151</v>
      </c>
      <c r="N76" s="50">
        <v>25422.38</v>
      </c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70">
      <c r="A77" s="7" t="str">
        <f t="shared" si="19"/>
        <v>Suape</v>
      </c>
      <c r="B77" s="7" t="str">
        <f t="shared" si="20"/>
        <v>Suape</v>
      </c>
      <c r="C77" s="8" t="str">
        <f t="shared" si="21"/>
        <v>PRESTAÇÃO DE SERVIÇO DE APOIO TÉCNICO ÀS ATIVIDADES DE MANUTENÇÃO MECÂNICA E ELÉTRICA NA ÁREA DO PORTO ORGANIZADO.</v>
      </c>
      <c r="D77" s="9" t="str">
        <f t="shared" si="21"/>
        <v>035</v>
      </c>
      <c r="E77" s="10">
        <f t="shared" si="21"/>
        <v>2015</v>
      </c>
      <c r="F77" s="8" t="str">
        <f t="shared" si="21"/>
        <v>TPF ENGENHARIA LTDA</v>
      </c>
      <c r="G77" s="8">
        <f t="shared" si="21"/>
        <v>0</v>
      </c>
      <c r="H77" s="11" t="s">
        <v>109</v>
      </c>
      <c r="I77" s="43" t="str">
        <f>I76</f>
        <v>SUAPE/DGP</v>
      </c>
      <c r="J77" s="8" t="s">
        <v>108</v>
      </c>
      <c r="K77" s="11" t="s">
        <v>26</v>
      </c>
      <c r="L77" s="11" t="s">
        <v>27</v>
      </c>
      <c r="M77" s="50">
        <v>8151</v>
      </c>
      <c r="N77" s="50">
        <v>25422.38</v>
      </c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70">
      <c r="A78" s="7" t="str">
        <f t="shared" si="19"/>
        <v>Suape</v>
      </c>
      <c r="B78" s="7" t="str">
        <f t="shared" si="20"/>
        <v>Suape</v>
      </c>
      <c r="C78" s="8" t="str">
        <f t="shared" si="21"/>
        <v>PRESTAÇÃO DE SERVIÇO DE APOIO TÉCNICO ÀS ATIVIDADES DE MANUTENÇÃO MECÂNICA E ELÉTRICA NA ÁREA DO PORTO ORGANIZADO.</v>
      </c>
      <c r="D78" s="9" t="str">
        <f t="shared" si="21"/>
        <v>035</v>
      </c>
      <c r="E78" s="10">
        <f t="shared" si="21"/>
        <v>2015</v>
      </c>
      <c r="F78" s="8" t="str">
        <f t="shared" si="21"/>
        <v>TPF ENGENHARIA LTDA</v>
      </c>
      <c r="G78" s="8">
        <f t="shared" si="21"/>
        <v>0</v>
      </c>
      <c r="H78" s="11" t="s">
        <v>110</v>
      </c>
      <c r="I78" s="43" t="str">
        <f>I77</f>
        <v>SUAPE/DGP</v>
      </c>
      <c r="J78" s="8" t="s">
        <v>111</v>
      </c>
      <c r="K78" s="11" t="s">
        <v>26</v>
      </c>
      <c r="L78" s="11" t="s">
        <v>27</v>
      </c>
      <c r="M78" s="50">
        <v>5275.4</v>
      </c>
      <c r="N78" s="50">
        <v>16453.59</v>
      </c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70">
      <c r="A79" s="7" t="str">
        <f t="shared" si="19"/>
        <v>Suape</v>
      </c>
      <c r="B79" s="7" t="str">
        <f t="shared" si="20"/>
        <v>Suape</v>
      </c>
      <c r="C79" s="13" t="str">
        <f t="shared" si="21"/>
        <v>PRESTAÇÃO DE SERVIÇO DE APOIO TÉCNICO ÀS ATIVIDADES DE MANUTENÇÃO MECÂNICA E ELÉTRICA NA ÁREA DO PORTO ORGANIZADO.</v>
      </c>
      <c r="D79" s="14" t="str">
        <f t="shared" si="21"/>
        <v>035</v>
      </c>
      <c r="E79" s="7">
        <f t="shared" si="21"/>
        <v>2015</v>
      </c>
      <c r="F79" s="13" t="str">
        <f t="shared" si="21"/>
        <v>TPF ENGENHARIA LTDA</v>
      </c>
      <c r="G79" s="13">
        <f t="shared" si="21"/>
        <v>0</v>
      </c>
      <c r="H79" s="11" t="s">
        <v>112</v>
      </c>
      <c r="I79" s="43" t="str">
        <f>I78</f>
        <v>SUAPE/DGP</v>
      </c>
      <c r="J79" s="13" t="s">
        <v>111</v>
      </c>
      <c r="K79" s="11" t="s">
        <v>26</v>
      </c>
      <c r="L79" s="11" t="s">
        <v>27</v>
      </c>
      <c r="M79" s="50">
        <v>5275.4</v>
      </c>
      <c r="N79" s="50">
        <v>16453.59</v>
      </c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30">
      <c r="A80" s="15" t="str">
        <f t="shared" si="19"/>
        <v>Suape</v>
      </c>
      <c r="B80" s="15" t="str">
        <f t="shared" si="20"/>
        <v>Suape</v>
      </c>
      <c r="C80" s="16" t="s">
        <v>113</v>
      </c>
      <c r="D80" s="17" t="s">
        <v>114</v>
      </c>
      <c r="E80" s="18">
        <v>2019</v>
      </c>
      <c r="F80" s="16" t="s">
        <v>115</v>
      </c>
      <c r="G80" s="16" t="s">
        <v>116</v>
      </c>
      <c r="H80" s="20" t="s">
        <v>117</v>
      </c>
      <c r="I80" s="39" t="s">
        <v>118</v>
      </c>
      <c r="J80" s="53" t="s">
        <v>119</v>
      </c>
      <c r="K80" s="39" t="s">
        <v>120</v>
      </c>
      <c r="L80" s="39" t="s">
        <v>121</v>
      </c>
      <c r="M80" s="54">
        <v>516.66</v>
      </c>
      <c r="N80" s="54">
        <v>899.07</v>
      </c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0">
      <c r="A81" s="21" t="str">
        <f t="shared" si="19"/>
        <v>Suape</v>
      </c>
      <c r="B81" s="21" t="str">
        <f t="shared" si="20"/>
        <v>Suape</v>
      </c>
      <c r="C81" s="22" t="str">
        <f t="shared" ref="C81:G87" si="22">C80</f>
        <v>CONTRATAÇÃO DE JOVEM APRENDIZ</v>
      </c>
      <c r="D81" s="23" t="str">
        <f t="shared" si="22"/>
        <v>025</v>
      </c>
      <c r="E81" s="24">
        <f t="shared" si="22"/>
        <v>2019</v>
      </c>
      <c r="F81" s="22" t="str">
        <f t="shared" si="22"/>
        <v>CENTRO DE INTEGRAÇÃO EMPRESA ESCOLA DE PERNAMBUCO - CIEE</v>
      </c>
      <c r="G81" s="22" t="str">
        <f t="shared" si="22"/>
        <v>010.998.292/0001-57</v>
      </c>
      <c r="H81" s="26" t="s">
        <v>122</v>
      </c>
      <c r="I81" s="39" t="s">
        <v>123</v>
      </c>
      <c r="J81" s="55" t="s">
        <v>119</v>
      </c>
      <c r="K81" s="40" t="s">
        <v>120</v>
      </c>
      <c r="L81" s="40" t="s">
        <v>121</v>
      </c>
      <c r="M81" s="56">
        <v>516.66</v>
      </c>
      <c r="N81" s="56">
        <v>899.07</v>
      </c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39">
      <c r="A82" s="21" t="str">
        <f t="shared" si="19"/>
        <v>Suape</v>
      </c>
      <c r="B82" s="21" t="str">
        <f t="shared" si="20"/>
        <v>Suape</v>
      </c>
      <c r="C82" s="55" t="str">
        <f t="shared" si="22"/>
        <v>CONTRATAÇÃO DE JOVEM APRENDIZ</v>
      </c>
      <c r="D82" s="23" t="str">
        <f t="shared" si="22"/>
        <v>025</v>
      </c>
      <c r="E82" s="24">
        <f t="shared" si="22"/>
        <v>2019</v>
      </c>
      <c r="F82" s="55" t="str">
        <f t="shared" si="22"/>
        <v>CENTRO DE INTEGRAÇÃO EMPRESA ESCOLA DE PERNAMBUCO - CIEE</v>
      </c>
      <c r="G82" s="55" t="str">
        <f t="shared" si="22"/>
        <v>010.998.292/0001-57</v>
      </c>
      <c r="H82" s="26" t="s">
        <v>124</v>
      </c>
      <c r="I82" s="39" t="s">
        <v>125</v>
      </c>
      <c r="J82" s="55" t="s">
        <v>119</v>
      </c>
      <c r="K82" s="40" t="s">
        <v>120</v>
      </c>
      <c r="L82" s="40" t="s">
        <v>121</v>
      </c>
      <c r="M82" s="56">
        <v>516.66</v>
      </c>
      <c r="N82" s="56">
        <v>916.76</v>
      </c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39">
      <c r="A83" s="21" t="str">
        <f t="shared" si="19"/>
        <v>Suape</v>
      </c>
      <c r="B83" s="21" t="str">
        <f t="shared" si="20"/>
        <v>Suape</v>
      </c>
      <c r="C83" s="55" t="str">
        <f t="shared" si="22"/>
        <v>CONTRATAÇÃO DE JOVEM APRENDIZ</v>
      </c>
      <c r="D83" s="23" t="str">
        <f t="shared" si="22"/>
        <v>025</v>
      </c>
      <c r="E83" s="24">
        <f t="shared" si="22"/>
        <v>2019</v>
      </c>
      <c r="F83" s="55" t="str">
        <f t="shared" si="22"/>
        <v>CENTRO DE INTEGRAÇÃO EMPRESA ESCOLA DE PERNAMBUCO - CIEE</v>
      </c>
      <c r="G83" s="55" t="str">
        <f t="shared" si="22"/>
        <v>010.998.292/0001-57</v>
      </c>
      <c r="H83" s="26" t="s">
        <v>126</v>
      </c>
      <c r="I83" s="39" t="s">
        <v>123</v>
      </c>
      <c r="J83" s="55" t="s">
        <v>119</v>
      </c>
      <c r="K83" s="40" t="s">
        <v>120</v>
      </c>
      <c r="L83" s="40" t="s">
        <v>121</v>
      </c>
      <c r="M83" s="56">
        <v>516.66</v>
      </c>
      <c r="N83" s="56">
        <v>899.07</v>
      </c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39">
      <c r="A84" s="21" t="str">
        <f t="shared" si="19"/>
        <v>Suape</v>
      </c>
      <c r="B84" s="21" t="str">
        <f t="shared" si="20"/>
        <v>Suape</v>
      </c>
      <c r="C84" s="55" t="str">
        <f t="shared" si="22"/>
        <v>CONTRATAÇÃO DE JOVEM APRENDIZ</v>
      </c>
      <c r="D84" s="23" t="str">
        <f t="shared" si="22"/>
        <v>025</v>
      </c>
      <c r="E84" s="24">
        <f t="shared" si="22"/>
        <v>2019</v>
      </c>
      <c r="F84" s="55" t="str">
        <f t="shared" si="22"/>
        <v>CENTRO DE INTEGRAÇÃO EMPRESA ESCOLA DE PERNAMBUCO - CIEE</v>
      </c>
      <c r="G84" s="55" t="str">
        <f t="shared" si="22"/>
        <v>010.998.292/0001-57</v>
      </c>
      <c r="H84" s="26" t="s">
        <v>127</v>
      </c>
      <c r="I84" s="39" t="s">
        <v>123</v>
      </c>
      <c r="J84" s="55" t="s">
        <v>119</v>
      </c>
      <c r="K84" s="40" t="s">
        <v>120</v>
      </c>
      <c r="L84" s="40" t="s">
        <v>121</v>
      </c>
      <c r="M84" s="56">
        <v>516.66</v>
      </c>
      <c r="N84" s="56">
        <v>1106.06</v>
      </c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39">
      <c r="A85" s="21" t="str">
        <f t="shared" si="19"/>
        <v>Suape</v>
      </c>
      <c r="B85" s="21" t="str">
        <f t="shared" si="20"/>
        <v>Suape</v>
      </c>
      <c r="C85" s="55" t="str">
        <f t="shared" si="22"/>
        <v>CONTRATAÇÃO DE JOVEM APRENDIZ</v>
      </c>
      <c r="D85" s="23" t="str">
        <f t="shared" si="22"/>
        <v>025</v>
      </c>
      <c r="E85" s="24">
        <f t="shared" si="22"/>
        <v>2019</v>
      </c>
      <c r="F85" s="55" t="str">
        <f t="shared" si="22"/>
        <v>CENTRO DE INTEGRAÇÃO EMPRESA ESCOLA DE PERNAMBUCO - CIEE</v>
      </c>
      <c r="G85" s="55" t="str">
        <f t="shared" si="22"/>
        <v>010.998.292/0001-57</v>
      </c>
      <c r="H85" s="26" t="s">
        <v>128</v>
      </c>
      <c r="I85" s="39" t="s">
        <v>129</v>
      </c>
      <c r="J85" s="55" t="s">
        <v>119</v>
      </c>
      <c r="K85" s="40" t="s">
        <v>120</v>
      </c>
      <c r="L85" s="40" t="s">
        <v>121</v>
      </c>
      <c r="M85" s="56">
        <v>516.66</v>
      </c>
      <c r="N85" s="56">
        <v>899.07</v>
      </c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39">
      <c r="A86" s="21" t="str">
        <f t="shared" si="19"/>
        <v>Suape</v>
      </c>
      <c r="B86" s="21" t="str">
        <f t="shared" si="20"/>
        <v>Suape</v>
      </c>
      <c r="C86" s="55" t="str">
        <f t="shared" si="22"/>
        <v>CONTRATAÇÃO DE JOVEM APRENDIZ</v>
      </c>
      <c r="D86" s="23" t="str">
        <f t="shared" si="22"/>
        <v>025</v>
      </c>
      <c r="E86" s="24">
        <f t="shared" si="22"/>
        <v>2019</v>
      </c>
      <c r="F86" s="55" t="str">
        <f t="shared" si="22"/>
        <v>CENTRO DE INTEGRAÇÃO EMPRESA ESCOLA DE PERNAMBUCO - CIEE</v>
      </c>
      <c r="G86" s="55" t="str">
        <f t="shared" si="22"/>
        <v>010.998.292/0001-57</v>
      </c>
      <c r="H86" s="26" t="s">
        <v>130</v>
      </c>
      <c r="I86" s="39" t="s">
        <v>131</v>
      </c>
      <c r="J86" s="55" t="s">
        <v>119</v>
      </c>
      <c r="K86" s="40" t="s">
        <v>120</v>
      </c>
      <c r="L86" s="40" t="s">
        <v>121</v>
      </c>
      <c r="M86" s="56">
        <v>516.66</v>
      </c>
      <c r="N86" s="56">
        <v>899.07</v>
      </c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30">
      <c r="A87" s="21" t="str">
        <f t="shared" si="19"/>
        <v>Suape</v>
      </c>
      <c r="B87" s="21" t="str">
        <f t="shared" si="20"/>
        <v>Suape</v>
      </c>
      <c r="C87" s="27" t="str">
        <f t="shared" si="22"/>
        <v>CONTRATAÇÃO DE JOVEM APRENDIZ</v>
      </c>
      <c r="D87" s="28" t="str">
        <f t="shared" si="22"/>
        <v>025</v>
      </c>
      <c r="E87" s="21">
        <f t="shared" si="22"/>
        <v>2019</v>
      </c>
      <c r="F87" s="27" t="str">
        <f t="shared" si="22"/>
        <v>CENTRO DE INTEGRAÇÃO EMPRESA ESCOLA DE PERNAMBUCO - CIEE</v>
      </c>
      <c r="G87" s="27" t="str">
        <f t="shared" si="22"/>
        <v>010.998.292/0001-57</v>
      </c>
      <c r="H87" s="26" t="s">
        <v>132</v>
      </c>
      <c r="I87" s="40" t="s">
        <v>133</v>
      </c>
      <c r="J87" s="57" t="s">
        <v>119</v>
      </c>
      <c r="K87" s="40" t="s">
        <v>120</v>
      </c>
      <c r="L87" s="40" t="s">
        <v>121</v>
      </c>
      <c r="M87" s="56">
        <v>516.66</v>
      </c>
      <c r="N87" s="56">
        <v>899.07</v>
      </c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60">
      <c r="A88" s="29" t="str">
        <f t="shared" si="19"/>
        <v>Suape</v>
      </c>
      <c r="B88" s="29" t="str">
        <f t="shared" si="20"/>
        <v>Suape</v>
      </c>
      <c r="C88" s="30" t="s">
        <v>134</v>
      </c>
      <c r="D88" s="31" t="s">
        <v>135</v>
      </c>
      <c r="E88" s="32">
        <f t="shared" ref="E88:E94" si="23">E87</f>
        <v>2019</v>
      </c>
      <c r="F88" s="30" t="s">
        <v>136</v>
      </c>
      <c r="G88" s="30" t="s">
        <v>137</v>
      </c>
      <c r="H88" s="11" t="s">
        <v>138</v>
      </c>
      <c r="I88" s="33" t="s">
        <v>139</v>
      </c>
      <c r="J88" s="58" t="s">
        <v>140</v>
      </c>
      <c r="K88" s="59" t="s">
        <v>141</v>
      </c>
      <c r="L88" s="59" t="s">
        <v>142</v>
      </c>
      <c r="M88" s="50">
        <v>1410</v>
      </c>
      <c r="N88" s="50">
        <v>1541.55</v>
      </c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60">
      <c r="A89" s="7" t="str">
        <f t="shared" si="19"/>
        <v>Suape</v>
      </c>
      <c r="B89" s="7" t="str">
        <f t="shared" si="20"/>
        <v>Suape</v>
      </c>
      <c r="C89" s="8" t="str">
        <f t="shared" ref="C89:D94" si="24">C88</f>
        <v>PRESTAÇÃO EM SERVIÇOES ESPECIALIZADOS EM ENGENHARIA E
SEGURANÇA DO TRABALHO</v>
      </c>
      <c r="D89" s="9" t="str">
        <f t="shared" si="24"/>
        <v>056</v>
      </c>
      <c r="E89" s="10">
        <f t="shared" si="23"/>
        <v>2019</v>
      </c>
      <c r="F89" s="8" t="str">
        <f t="shared" ref="F89:G94" si="25">F88</f>
        <v>SINGULAR SERVIÇOS DE SAÚDE LTDA</v>
      </c>
      <c r="G89" s="8" t="str">
        <f t="shared" si="25"/>
        <v>007.901.265/0001-43</v>
      </c>
      <c r="H89" s="11" t="s">
        <v>143</v>
      </c>
      <c r="I89" s="43" t="str">
        <f t="shared" ref="I89:I94" si="26">I88</f>
        <v>DAF / SESMT/CRH</v>
      </c>
      <c r="J89" s="60" t="s">
        <v>140</v>
      </c>
      <c r="K89" s="59" t="s">
        <v>141</v>
      </c>
      <c r="L89" s="11" t="s">
        <v>121</v>
      </c>
      <c r="M89" s="50">
        <v>1410</v>
      </c>
      <c r="N89" s="50">
        <v>1541.55</v>
      </c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60">
      <c r="A90" s="7" t="str">
        <f t="shared" si="19"/>
        <v>Suape</v>
      </c>
      <c r="B90" s="7" t="str">
        <f t="shared" si="20"/>
        <v>Suape</v>
      </c>
      <c r="C90" s="8" t="str">
        <f t="shared" si="24"/>
        <v>PRESTAÇÃO EM SERVIÇOES ESPECIALIZADOS EM ENGENHARIA E
SEGURANÇA DO TRABALHO</v>
      </c>
      <c r="D90" s="9" t="str">
        <f t="shared" si="24"/>
        <v>056</v>
      </c>
      <c r="E90" s="10">
        <f t="shared" si="23"/>
        <v>2019</v>
      </c>
      <c r="F90" s="8" t="str">
        <f t="shared" si="25"/>
        <v>SINGULAR SERVIÇOS DE SAÚDE LTDA</v>
      </c>
      <c r="G90" s="8" t="str">
        <f t="shared" si="25"/>
        <v>007.901.265/0001-43</v>
      </c>
      <c r="H90" s="11" t="s">
        <v>144</v>
      </c>
      <c r="I90" s="43" t="str">
        <f t="shared" si="26"/>
        <v>DAF / SESMT/CRH</v>
      </c>
      <c r="J90" s="60" t="s">
        <v>145</v>
      </c>
      <c r="K90" s="59" t="s">
        <v>146</v>
      </c>
      <c r="L90" s="59" t="s">
        <v>147</v>
      </c>
      <c r="M90" s="50">
        <v>1151.68</v>
      </c>
      <c r="N90" s="50">
        <v>2556.17</v>
      </c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60">
      <c r="A91" s="7" t="str">
        <f t="shared" si="19"/>
        <v>Suape</v>
      </c>
      <c r="B91" s="7" t="str">
        <f t="shared" si="20"/>
        <v>Suape</v>
      </c>
      <c r="C91" s="8" t="str">
        <f t="shared" si="24"/>
        <v>PRESTAÇÃO EM SERVIÇOES ESPECIALIZADOS EM ENGENHARIA E
SEGURANÇA DO TRABALHO</v>
      </c>
      <c r="D91" s="9" t="str">
        <f t="shared" si="24"/>
        <v>056</v>
      </c>
      <c r="E91" s="10">
        <f t="shared" si="23"/>
        <v>2019</v>
      </c>
      <c r="F91" s="8" t="str">
        <f t="shared" si="25"/>
        <v>SINGULAR SERVIÇOS DE SAÚDE LTDA</v>
      </c>
      <c r="G91" s="8" t="str">
        <f t="shared" si="25"/>
        <v>007.901.265/0001-43</v>
      </c>
      <c r="H91" s="11" t="s">
        <v>148</v>
      </c>
      <c r="I91" s="43" t="str">
        <f t="shared" si="26"/>
        <v>DAF / SESMT/CRH</v>
      </c>
      <c r="J91" s="8" t="s">
        <v>149</v>
      </c>
      <c r="K91" s="11" t="s">
        <v>146</v>
      </c>
      <c r="L91" s="11" t="s">
        <v>147</v>
      </c>
      <c r="M91" s="50">
        <v>1301.71</v>
      </c>
      <c r="N91" s="50">
        <v>3153.5</v>
      </c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60">
      <c r="A92" s="7" t="str">
        <f t="shared" si="19"/>
        <v>Suape</v>
      </c>
      <c r="B92" s="7" t="str">
        <f t="shared" si="20"/>
        <v>Suape</v>
      </c>
      <c r="C92" s="8" t="str">
        <f t="shared" si="24"/>
        <v>PRESTAÇÃO EM SERVIÇOES ESPECIALIZADOS EM ENGENHARIA E
SEGURANÇA DO TRABALHO</v>
      </c>
      <c r="D92" s="9" t="str">
        <f t="shared" si="24"/>
        <v>056</v>
      </c>
      <c r="E92" s="10">
        <f t="shared" si="23"/>
        <v>2019</v>
      </c>
      <c r="F92" s="8" t="str">
        <f t="shared" si="25"/>
        <v>SINGULAR SERVIÇOS DE SAÚDE LTDA</v>
      </c>
      <c r="G92" s="8" t="str">
        <f t="shared" si="25"/>
        <v>007.901.265/0001-43</v>
      </c>
      <c r="H92" s="11" t="s">
        <v>150</v>
      </c>
      <c r="I92" s="43" t="str">
        <f t="shared" si="26"/>
        <v>DAF / SESMT/CRH</v>
      </c>
      <c r="J92" s="8" t="s">
        <v>149</v>
      </c>
      <c r="K92" s="11" t="s">
        <v>146</v>
      </c>
      <c r="L92" s="11" t="s">
        <v>147</v>
      </c>
      <c r="M92" s="50">
        <v>1301.71</v>
      </c>
      <c r="N92" s="50">
        <v>3153.5</v>
      </c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60">
      <c r="A93" s="7" t="str">
        <f t="shared" si="19"/>
        <v>Suape</v>
      </c>
      <c r="B93" s="7" t="str">
        <f t="shared" si="20"/>
        <v>Suape</v>
      </c>
      <c r="C93" s="8" t="str">
        <f t="shared" si="24"/>
        <v>PRESTAÇÃO EM SERVIÇOES ESPECIALIZADOS EM ENGENHARIA E
SEGURANÇA DO TRABALHO</v>
      </c>
      <c r="D93" s="9" t="str">
        <f t="shared" si="24"/>
        <v>056</v>
      </c>
      <c r="E93" s="10">
        <f t="shared" si="23"/>
        <v>2019</v>
      </c>
      <c r="F93" s="8" t="str">
        <f t="shared" si="25"/>
        <v>SINGULAR SERVIÇOS DE SAÚDE LTDA</v>
      </c>
      <c r="G93" s="8" t="str">
        <f t="shared" si="25"/>
        <v>007.901.265/0001-43</v>
      </c>
      <c r="H93" s="11" t="s">
        <v>151</v>
      </c>
      <c r="I93" s="33" t="str">
        <f t="shared" si="26"/>
        <v>DAF / SESMT/CRH</v>
      </c>
      <c r="J93" s="60" t="s">
        <v>152</v>
      </c>
      <c r="K93" s="59" t="s">
        <v>146</v>
      </c>
      <c r="L93" s="59" t="s">
        <v>147</v>
      </c>
      <c r="M93" s="50">
        <v>1301.71</v>
      </c>
      <c r="N93" s="50">
        <v>3153.5</v>
      </c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60">
      <c r="A94" s="7" t="str">
        <f t="shared" si="19"/>
        <v>Suape</v>
      </c>
      <c r="B94" s="7" t="str">
        <f t="shared" si="20"/>
        <v>Suape</v>
      </c>
      <c r="C94" s="13" t="str">
        <f t="shared" si="24"/>
        <v>PRESTAÇÃO EM SERVIÇOES ESPECIALIZADOS EM ENGENHARIA E
SEGURANÇA DO TRABALHO</v>
      </c>
      <c r="D94" s="14" t="str">
        <f t="shared" si="24"/>
        <v>056</v>
      </c>
      <c r="E94" s="7">
        <f t="shared" si="23"/>
        <v>2019</v>
      </c>
      <c r="F94" s="13" t="str">
        <f t="shared" si="25"/>
        <v>SINGULAR SERVIÇOS DE SAÚDE LTDA</v>
      </c>
      <c r="G94" s="13" t="str">
        <f t="shared" si="25"/>
        <v>007.901.265/0001-43</v>
      </c>
      <c r="H94" s="11" t="s">
        <v>153</v>
      </c>
      <c r="I94" s="43" t="str">
        <f t="shared" si="26"/>
        <v>DAF / SESMT/CRH</v>
      </c>
      <c r="J94" s="61" t="s">
        <v>149</v>
      </c>
      <c r="K94" s="59" t="s">
        <v>146</v>
      </c>
      <c r="L94" s="59" t="s">
        <v>147</v>
      </c>
      <c r="M94" s="50">
        <v>1301.71</v>
      </c>
      <c r="N94" s="50">
        <v>3153.5</v>
      </c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0">
      <c r="A95" s="21" t="s">
        <v>18</v>
      </c>
      <c r="B95" s="21" t="s">
        <v>18</v>
      </c>
      <c r="C95" s="55">
        <v>0</v>
      </c>
      <c r="D95" s="23" t="s">
        <v>154</v>
      </c>
      <c r="E95" s="24">
        <v>2017</v>
      </c>
      <c r="F95" s="22" t="s">
        <v>155</v>
      </c>
      <c r="G95" s="22" t="s">
        <v>156</v>
      </c>
      <c r="H95" s="25" t="s">
        <v>157</v>
      </c>
      <c r="I95" s="26" t="s">
        <v>158</v>
      </c>
      <c r="J95" s="22" t="s">
        <v>159</v>
      </c>
      <c r="K95" s="25" t="s">
        <v>160</v>
      </c>
      <c r="L95" s="25" t="s">
        <v>161</v>
      </c>
      <c r="M95" s="52">
        <v>3027.51</v>
      </c>
      <c r="N95" s="52">
        <v>9005.15</v>
      </c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6">
      <c r="A96" s="21" t="str">
        <f t="shared" ref="A96:A128" si="27">A95</f>
        <v>Suape</v>
      </c>
      <c r="B96" s="21" t="str">
        <f t="shared" ref="B96:B128" si="28">B95</f>
        <v>Suape</v>
      </c>
      <c r="C96" s="55">
        <f t="shared" ref="C96:C128" si="29">C95</f>
        <v>0</v>
      </c>
      <c r="D96" s="23" t="str">
        <f t="shared" ref="D96:D128" si="30">D95</f>
        <v>028</v>
      </c>
      <c r="E96" s="24">
        <f t="shared" ref="E96:E128" si="31">E95</f>
        <v>2017</v>
      </c>
      <c r="F96" s="55" t="str">
        <f t="shared" ref="F96:F128" si="32">F95</f>
        <v>LISERVE</v>
      </c>
      <c r="G96" s="55" t="str">
        <f t="shared" ref="G96:G128" si="33">G95</f>
        <v>08.165.946/0001-10</v>
      </c>
      <c r="H96" s="25" t="s">
        <v>162</v>
      </c>
      <c r="I96" s="40" t="str">
        <f t="shared" ref="I96:I128" si="34">I95</f>
        <v>Centro Administrativo</v>
      </c>
      <c r="J96" s="22" t="s">
        <v>159</v>
      </c>
      <c r="K96" s="25" t="s">
        <v>160</v>
      </c>
      <c r="L96" s="25" t="s">
        <v>161</v>
      </c>
      <c r="M96" s="52">
        <v>3027.51</v>
      </c>
      <c r="N96" s="52">
        <v>9005.15</v>
      </c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6">
      <c r="A97" s="21" t="str">
        <f t="shared" si="27"/>
        <v>Suape</v>
      </c>
      <c r="B97" s="21" t="str">
        <f t="shared" si="28"/>
        <v>Suape</v>
      </c>
      <c r="C97" s="55">
        <f t="shared" si="29"/>
        <v>0</v>
      </c>
      <c r="D97" s="23" t="str">
        <f t="shared" si="30"/>
        <v>028</v>
      </c>
      <c r="E97" s="24">
        <f t="shared" si="31"/>
        <v>2017</v>
      </c>
      <c r="F97" s="55" t="str">
        <f t="shared" si="32"/>
        <v>LISERVE</v>
      </c>
      <c r="G97" s="55" t="str">
        <f t="shared" si="33"/>
        <v>08.165.946/0001-10</v>
      </c>
      <c r="H97" s="25" t="s">
        <v>163</v>
      </c>
      <c r="I97" s="40" t="str">
        <f t="shared" si="34"/>
        <v>Centro Administrativo</v>
      </c>
      <c r="J97" s="22" t="s">
        <v>159</v>
      </c>
      <c r="K97" s="25" t="s">
        <v>160</v>
      </c>
      <c r="L97" s="25" t="s">
        <v>161</v>
      </c>
      <c r="M97" s="52">
        <v>3027.51</v>
      </c>
      <c r="N97" s="52">
        <v>9081.9500000000007</v>
      </c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6">
      <c r="A98" s="21" t="str">
        <f t="shared" si="27"/>
        <v>Suape</v>
      </c>
      <c r="B98" s="21" t="str">
        <f t="shared" si="28"/>
        <v>Suape</v>
      </c>
      <c r="C98" s="55">
        <f t="shared" si="29"/>
        <v>0</v>
      </c>
      <c r="D98" s="23" t="str">
        <f t="shared" si="30"/>
        <v>028</v>
      </c>
      <c r="E98" s="24">
        <f t="shared" si="31"/>
        <v>2017</v>
      </c>
      <c r="F98" s="55" t="str">
        <f t="shared" si="32"/>
        <v>LISERVE</v>
      </c>
      <c r="G98" s="55" t="str">
        <f t="shared" si="33"/>
        <v>08.165.946/0001-10</v>
      </c>
      <c r="H98" s="25" t="s">
        <v>164</v>
      </c>
      <c r="I98" s="40" t="str">
        <f t="shared" si="34"/>
        <v>Centro Administrativo</v>
      </c>
      <c r="J98" s="22" t="s">
        <v>159</v>
      </c>
      <c r="K98" s="25" t="s">
        <v>160</v>
      </c>
      <c r="L98" s="25" t="s">
        <v>161</v>
      </c>
      <c r="M98" s="52">
        <v>3027.51</v>
      </c>
      <c r="N98" s="52">
        <v>9081.9500000000007</v>
      </c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6">
      <c r="A99" s="21" t="str">
        <f t="shared" si="27"/>
        <v>Suape</v>
      </c>
      <c r="B99" s="21" t="str">
        <f t="shared" si="28"/>
        <v>Suape</v>
      </c>
      <c r="C99" s="55">
        <f t="shared" si="29"/>
        <v>0</v>
      </c>
      <c r="D99" s="23" t="str">
        <f t="shared" si="30"/>
        <v>028</v>
      </c>
      <c r="E99" s="24">
        <f t="shared" si="31"/>
        <v>2017</v>
      </c>
      <c r="F99" s="55" t="str">
        <f t="shared" si="32"/>
        <v>LISERVE</v>
      </c>
      <c r="G99" s="55" t="str">
        <f t="shared" si="33"/>
        <v>08.165.946/0001-10</v>
      </c>
      <c r="H99" s="25" t="s">
        <v>165</v>
      </c>
      <c r="I99" s="40" t="str">
        <f t="shared" si="34"/>
        <v>Centro Administrativo</v>
      </c>
      <c r="J99" s="22" t="s">
        <v>159</v>
      </c>
      <c r="K99" s="25" t="s">
        <v>160</v>
      </c>
      <c r="L99" s="25" t="s">
        <v>161</v>
      </c>
      <c r="M99" s="52">
        <v>3027.51</v>
      </c>
      <c r="N99" s="52">
        <v>9005.15</v>
      </c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6">
      <c r="A100" s="21" t="str">
        <f t="shared" si="27"/>
        <v>Suape</v>
      </c>
      <c r="B100" s="21" t="str">
        <f t="shared" si="28"/>
        <v>Suape</v>
      </c>
      <c r="C100" s="55">
        <f t="shared" si="29"/>
        <v>0</v>
      </c>
      <c r="D100" s="23" t="str">
        <f t="shared" si="30"/>
        <v>028</v>
      </c>
      <c r="E100" s="24">
        <f t="shared" si="31"/>
        <v>2017</v>
      </c>
      <c r="F100" s="55" t="str">
        <f t="shared" si="32"/>
        <v>LISERVE</v>
      </c>
      <c r="G100" s="55" t="str">
        <f t="shared" si="33"/>
        <v>08.165.946/0001-10</v>
      </c>
      <c r="H100" s="25" t="s">
        <v>166</v>
      </c>
      <c r="I100" s="40" t="str">
        <f t="shared" si="34"/>
        <v>Centro Administrativo</v>
      </c>
      <c r="J100" s="22" t="s">
        <v>159</v>
      </c>
      <c r="K100" s="25" t="s">
        <v>160</v>
      </c>
      <c r="L100" s="25" t="s">
        <v>161</v>
      </c>
      <c r="M100" s="52">
        <v>3027.51</v>
      </c>
      <c r="N100" s="52">
        <v>9005.15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6">
      <c r="A101" s="21" t="str">
        <f t="shared" si="27"/>
        <v>Suape</v>
      </c>
      <c r="B101" s="21" t="str">
        <f t="shared" si="28"/>
        <v>Suape</v>
      </c>
      <c r="C101" s="55">
        <f t="shared" si="29"/>
        <v>0</v>
      </c>
      <c r="D101" s="23" t="str">
        <f t="shared" si="30"/>
        <v>028</v>
      </c>
      <c r="E101" s="24">
        <f t="shared" si="31"/>
        <v>2017</v>
      </c>
      <c r="F101" s="55" t="str">
        <f t="shared" si="32"/>
        <v>LISERVE</v>
      </c>
      <c r="G101" s="55" t="str">
        <f t="shared" si="33"/>
        <v>08.165.946/0001-10</v>
      </c>
      <c r="H101" s="25" t="s">
        <v>167</v>
      </c>
      <c r="I101" s="40" t="str">
        <f t="shared" si="34"/>
        <v>Centro Administrativo</v>
      </c>
      <c r="J101" s="22" t="s">
        <v>159</v>
      </c>
      <c r="K101" s="25" t="s">
        <v>160</v>
      </c>
      <c r="L101" s="25" t="s">
        <v>161</v>
      </c>
      <c r="M101" s="52">
        <v>3027.51</v>
      </c>
      <c r="N101" s="52">
        <v>9005.15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6">
      <c r="A102" s="21" t="str">
        <f t="shared" si="27"/>
        <v>Suape</v>
      </c>
      <c r="B102" s="21" t="str">
        <f t="shared" si="28"/>
        <v>Suape</v>
      </c>
      <c r="C102" s="55">
        <f t="shared" si="29"/>
        <v>0</v>
      </c>
      <c r="D102" s="23" t="str">
        <f t="shared" si="30"/>
        <v>028</v>
      </c>
      <c r="E102" s="24">
        <f t="shared" si="31"/>
        <v>2017</v>
      </c>
      <c r="F102" s="55" t="str">
        <f t="shared" si="32"/>
        <v>LISERVE</v>
      </c>
      <c r="G102" s="55" t="str">
        <f t="shared" si="33"/>
        <v>08.165.946/0001-10</v>
      </c>
      <c r="H102" s="25" t="s">
        <v>168</v>
      </c>
      <c r="I102" s="40" t="str">
        <f t="shared" si="34"/>
        <v>Centro Administrativo</v>
      </c>
      <c r="J102" s="22" t="s">
        <v>159</v>
      </c>
      <c r="K102" s="25" t="s">
        <v>160</v>
      </c>
      <c r="L102" s="25" t="s">
        <v>161</v>
      </c>
      <c r="M102" s="52">
        <v>3027.51</v>
      </c>
      <c r="N102" s="52">
        <v>9005.15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6">
      <c r="A103" s="21" t="str">
        <f t="shared" si="27"/>
        <v>Suape</v>
      </c>
      <c r="B103" s="21" t="str">
        <f t="shared" si="28"/>
        <v>Suape</v>
      </c>
      <c r="C103" s="55">
        <f t="shared" si="29"/>
        <v>0</v>
      </c>
      <c r="D103" s="23" t="str">
        <f t="shared" si="30"/>
        <v>028</v>
      </c>
      <c r="E103" s="24">
        <f t="shared" si="31"/>
        <v>2017</v>
      </c>
      <c r="F103" s="55" t="str">
        <f t="shared" si="32"/>
        <v>LISERVE</v>
      </c>
      <c r="G103" s="55" t="str">
        <f t="shared" si="33"/>
        <v>08.165.946/0001-10</v>
      </c>
      <c r="H103" s="25" t="s">
        <v>169</v>
      </c>
      <c r="I103" s="40" t="str">
        <f t="shared" si="34"/>
        <v>Centro Administrativo</v>
      </c>
      <c r="J103" s="22" t="s">
        <v>159</v>
      </c>
      <c r="K103" s="25" t="s">
        <v>160</v>
      </c>
      <c r="L103" s="25" t="s">
        <v>161</v>
      </c>
      <c r="M103" s="52">
        <v>3027.51</v>
      </c>
      <c r="N103" s="52">
        <v>9005.15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6">
      <c r="A104" s="21" t="str">
        <f t="shared" si="27"/>
        <v>Suape</v>
      </c>
      <c r="B104" s="21" t="str">
        <f t="shared" si="28"/>
        <v>Suape</v>
      </c>
      <c r="C104" s="55">
        <f t="shared" si="29"/>
        <v>0</v>
      </c>
      <c r="D104" s="23" t="str">
        <f t="shared" si="30"/>
        <v>028</v>
      </c>
      <c r="E104" s="24">
        <f t="shared" si="31"/>
        <v>2017</v>
      </c>
      <c r="F104" s="55" t="str">
        <f t="shared" si="32"/>
        <v>LISERVE</v>
      </c>
      <c r="G104" s="55" t="str">
        <f t="shared" si="33"/>
        <v>08.165.946/0001-10</v>
      </c>
      <c r="H104" s="25" t="s">
        <v>170</v>
      </c>
      <c r="I104" s="40" t="str">
        <f t="shared" si="34"/>
        <v>Centro Administrativo</v>
      </c>
      <c r="J104" s="22" t="s">
        <v>159</v>
      </c>
      <c r="K104" s="25" t="s">
        <v>160</v>
      </c>
      <c r="L104" s="25" t="s">
        <v>171</v>
      </c>
      <c r="M104" s="52">
        <v>3027.51</v>
      </c>
      <c r="N104" s="52">
        <v>9081.9500000000007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6">
      <c r="A105" s="21" t="str">
        <f t="shared" si="27"/>
        <v>Suape</v>
      </c>
      <c r="B105" s="21" t="str">
        <f t="shared" si="28"/>
        <v>Suape</v>
      </c>
      <c r="C105" s="55">
        <f t="shared" si="29"/>
        <v>0</v>
      </c>
      <c r="D105" s="23" t="str">
        <f t="shared" si="30"/>
        <v>028</v>
      </c>
      <c r="E105" s="24">
        <f t="shared" si="31"/>
        <v>2017</v>
      </c>
      <c r="F105" s="55" t="str">
        <f t="shared" si="32"/>
        <v>LISERVE</v>
      </c>
      <c r="G105" s="55" t="str">
        <f t="shared" si="33"/>
        <v>08.165.946/0001-10</v>
      </c>
      <c r="H105" s="25" t="s">
        <v>172</v>
      </c>
      <c r="I105" s="40" t="str">
        <f t="shared" si="34"/>
        <v>Centro Administrativo</v>
      </c>
      <c r="J105" s="22" t="s">
        <v>159</v>
      </c>
      <c r="K105" s="25" t="s">
        <v>160</v>
      </c>
      <c r="L105" s="25" t="s">
        <v>161</v>
      </c>
      <c r="M105" s="52">
        <v>3027.51</v>
      </c>
      <c r="N105" s="52">
        <v>9005.15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6">
      <c r="A106" s="21" t="str">
        <f t="shared" si="27"/>
        <v>Suape</v>
      </c>
      <c r="B106" s="21" t="str">
        <f t="shared" si="28"/>
        <v>Suape</v>
      </c>
      <c r="C106" s="55">
        <f t="shared" si="29"/>
        <v>0</v>
      </c>
      <c r="D106" s="23" t="str">
        <f t="shared" si="30"/>
        <v>028</v>
      </c>
      <c r="E106" s="24">
        <f t="shared" si="31"/>
        <v>2017</v>
      </c>
      <c r="F106" s="55" t="str">
        <f t="shared" si="32"/>
        <v>LISERVE</v>
      </c>
      <c r="G106" s="55" t="str">
        <f t="shared" si="33"/>
        <v>08.165.946/0001-10</v>
      </c>
      <c r="H106" s="25" t="s">
        <v>173</v>
      </c>
      <c r="I106" s="40" t="str">
        <f t="shared" si="34"/>
        <v>Centro Administrativo</v>
      </c>
      <c r="J106" s="22" t="s">
        <v>159</v>
      </c>
      <c r="K106" s="25" t="s">
        <v>160</v>
      </c>
      <c r="L106" s="25" t="s">
        <v>161</v>
      </c>
      <c r="M106" s="52">
        <v>3027.51</v>
      </c>
      <c r="N106" s="52">
        <v>9005.15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6">
      <c r="A107" s="21" t="str">
        <f t="shared" si="27"/>
        <v>Suape</v>
      </c>
      <c r="B107" s="21" t="str">
        <f t="shared" si="28"/>
        <v>Suape</v>
      </c>
      <c r="C107" s="55">
        <f t="shared" si="29"/>
        <v>0</v>
      </c>
      <c r="D107" s="23" t="str">
        <f t="shared" si="30"/>
        <v>028</v>
      </c>
      <c r="E107" s="24">
        <f t="shared" si="31"/>
        <v>2017</v>
      </c>
      <c r="F107" s="55" t="str">
        <f t="shared" si="32"/>
        <v>LISERVE</v>
      </c>
      <c r="G107" s="55" t="str">
        <f t="shared" si="33"/>
        <v>08.165.946/0001-10</v>
      </c>
      <c r="H107" s="25" t="s">
        <v>174</v>
      </c>
      <c r="I107" s="40" t="str">
        <f t="shared" si="34"/>
        <v>Centro Administrativo</v>
      </c>
      <c r="J107" s="22" t="s">
        <v>159</v>
      </c>
      <c r="K107" s="25" t="s">
        <v>160</v>
      </c>
      <c r="L107" s="25" t="s">
        <v>171</v>
      </c>
      <c r="M107" s="52">
        <v>3027.51</v>
      </c>
      <c r="N107" s="52">
        <v>9081.9500000000007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6">
      <c r="A108" s="21" t="str">
        <f t="shared" si="27"/>
        <v>Suape</v>
      </c>
      <c r="B108" s="21" t="str">
        <f t="shared" si="28"/>
        <v>Suape</v>
      </c>
      <c r="C108" s="55">
        <f t="shared" si="29"/>
        <v>0</v>
      </c>
      <c r="D108" s="23" t="str">
        <f t="shared" si="30"/>
        <v>028</v>
      </c>
      <c r="E108" s="24">
        <f t="shared" si="31"/>
        <v>2017</v>
      </c>
      <c r="F108" s="55" t="str">
        <f t="shared" si="32"/>
        <v>LISERVE</v>
      </c>
      <c r="G108" s="55" t="str">
        <f t="shared" si="33"/>
        <v>08.165.946/0001-10</v>
      </c>
      <c r="H108" s="25" t="s">
        <v>175</v>
      </c>
      <c r="I108" s="40" t="str">
        <f t="shared" si="34"/>
        <v>Centro Administrativo</v>
      </c>
      <c r="J108" s="22" t="s">
        <v>159</v>
      </c>
      <c r="K108" s="25" t="s">
        <v>160</v>
      </c>
      <c r="L108" s="25" t="s">
        <v>161</v>
      </c>
      <c r="M108" s="52">
        <v>3027.51</v>
      </c>
      <c r="N108" s="52">
        <v>9005.15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6">
      <c r="A109" s="21" t="str">
        <f t="shared" si="27"/>
        <v>Suape</v>
      </c>
      <c r="B109" s="21" t="str">
        <f t="shared" si="28"/>
        <v>Suape</v>
      </c>
      <c r="C109" s="55">
        <f t="shared" si="29"/>
        <v>0</v>
      </c>
      <c r="D109" s="23" t="str">
        <f t="shared" si="30"/>
        <v>028</v>
      </c>
      <c r="E109" s="24">
        <f t="shared" si="31"/>
        <v>2017</v>
      </c>
      <c r="F109" s="55" t="str">
        <f t="shared" si="32"/>
        <v>LISERVE</v>
      </c>
      <c r="G109" s="55" t="str">
        <f t="shared" si="33"/>
        <v>08.165.946/0001-10</v>
      </c>
      <c r="H109" s="25" t="s">
        <v>176</v>
      </c>
      <c r="I109" s="40" t="str">
        <f t="shared" si="34"/>
        <v>Centro Administrativo</v>
      </c>
      <c r="J109" s="22" t="s">
        <v>159</v>
      </c>
      <c r="K109" s="25" t="s">
        <v>160</v>
      </c>
      <c r="L109" s="25" t="s">
        <v>161</v>
      </c>
      <c r="M109" s="52">
        <v>3027.51</v>
      </c>
      <c r="N109" s="52">
        <v>9005.15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6">
      <c r="A110" s="21" t="str">
        <f t="shared" si="27"/>
        <v>Suape</v>
      </c>
      <c r="B110" s="21" t="str">
        <f t="shared" si="28"/>
        <v>Suape</v>
      </c>
      <c r="C110" s="55">
        <f t="shared" si="29"/>
        <v>0</v>
      </c>
      <c r="D110" s="23" t="str">
        <f t="shared" si="30"/>
        <v>028</v>
      </c>
      <c r="E110" s="24">
        <f t="shared" si="31"/>
        <v>2017</v>
      </c>
      <c r="F110" s="55" t="str">
        <f t="shared" si="32"/>
        <v>LISERVE</v>
      </c>
      <c r="G110" s="55" t="str">
        <f t="shared" si="33"/>
        <v>08.165.946/0001-10</v>
      </c>
      <c r="H110" s="25" t="s">
        <v>177</v>
      </c>
      <c r="I110" s="40" t="str">
        <f t="shared" si="34"/>
        <v>Centro Administrativo</v>
      </c>
      <c r="J110" s="22" t="s">
        <v>159</v>
      </c>
      <c r="K110" s="25" t="s">
        <v>160</v>
      </c>
      <c r="L110" s="25" t="s">
        <v>161</v>
      </c>
      <c r="M110" s="52">
        <v>3027.51</v>
      </c>
      <c r="N110" s="52">
        <v>9005.15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6">
      <c r="A111" s="21" t="str">
        <f t="shared" si="27"/>
        <v>Suape</v>
      </c>
      <c r="B111" s="21" t="str">
        <f t="shared" si="28"/>
        <v>Suape</v>
      </c>
      <c r="C111" s="55">
        <f t="shared" si="29"/>
        <v>0</v>
      </c>
      <c r="D111" s="23" t="str">
        <f t="shared" si="30"/>
        <v>028</v>
      </c>
      <c r="E111" s="24">
        <f t="shared" si="31"/>
        <v>2017</v>
      </c>
      <c r="F111" s="55" t="str">
        <f t="shared" si="32"/>
        <v>LISERVE</v>
      </c>
      <c r="G111" s="55" t="str">
        <f t="shared" si="33"/>
        <v>08.165.946/0001-10</v>
      </c>
      <c r="H111" s="25" t="s">
        <v>178</v>
      </c>
      <c r="I111" s="40" t="str">
        <f t="shared" si="34"/>
        <v>Centro Administrativo</v>
      </c>
      <c r="J111" s="22" t="s">
        <v>159</v>
      </c>
      <c r="K111" s="25" t="s">
        <v>160</v>
      </c>
      <c r="L111" s="25" t="s">
        <v>161</v>
      </c>
      <c r="M111" s="52">
        <v>3027.51</v>
      </c>
      <c r="N111" s="52">
        <v>9005.15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6">
      <c r="A112" s="21" t="str">
        <f t="shared" si="27"/>
        <v>Suape</v>
      </c>
      <c r="B112" s="21" t="str">
        <f t="shared" si="28"/>
        <v>Suape</v>
      </c>
      <c r="C112" s="55">
        <f t="shared" si="29"/>
        <v>0</v>
      </c>
      <c r="D112" s="23" t="str">
        <f t="shared" si="30"/>
        <v>028</v>
      </c>
      <c r="E112" s="24">
        <f t="shared" si="31"/>
        <v>2017</v>
      </c>
      <c r="F112" s="55" t="str">
        <f t="shared" si="32"/>
        <v>LISERVE</v>
      </c>
      <c r="G112" s="55" t="str">
        <f t="shared" si="33"/>
        <v>08.165.946/0001-10</v>
      </c>
      <c r="H112" s="25" t="s">
        <v>179</v>
      </c>
      <c r="I112" s="40" t="str">
        <f t="shared" si="34"/>
        <v>Centro Administrativo</v>
      </c>
      <c r="J112" s="22" t="s">
        <v>159</v>
      </c>
      <c r="K112" s="25" t="s">
        <v>160</v>
      </c>
      <c r="L112" s="25" t="s">
        <v>161</v>
      </c>
      <c r="M112" s="52">
        <v>3027.51</v>
      </c>
      <c r="N112" s="52">
        <v>9005.15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6">
      <c r="A113" s="21" t="str">
        <f t="shared" si="27"/>
        <v>Suape</v>
      </c>
      <c r="B113" s="21" t="str">
        <f t="shared" si="28"/>
        <v>Suape</v>
      </c>
      <c r="C113" s="55">
        <f t="shared" si="29"/>
        <v>0</v>
      </c>
      <c r="D113" s="23" t="str">
        <f t="shared" si="30"/>
        <v>028</v>
      </c>
      <c r="E113" s="24">
        <f t="shared" si="31"/>
        <v>2017</v>
      </c>
      <c r="F113" s="55" t="str">
        <f t="shared" si="32"/>
        <v>LISERVE</v>
      </c>
      <c r="G113" s="55" t="str">
        <f t="shared" si="33"/>
        <v>08.165.946/0001-10</v>
      </c>
      <c r="H113" s="25" t="s">
        <v>180</v>
      </c>
      <c r="I113" s="40" t="str">
        <f t="shared" si="34"/>
        <v>Centro Administrativo</v>
      </c>
      <c r="J113" s="22" t="s">
        <v>159</v>
      </c>
      <c r="K113" s="25" t="s">
        <v>160</v>
      </c>
      <c r="L113" s="25" t="s">
        <v>161</v>
      </c>
      <c r="M113" s="52">
        <v>3027.51</v>
      </c>
      <c r="N113" s="52">
        <v>9005.15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6">
      <c r="A114" s="21" t="str">
        <f t="shared" si="27"/>
        <v>Suape</v>
      </c>
      <c r="B114" s="21" t="str">
        <f t="shared" si="28"/>
        <v>Suape</v>
      </c>
      <c r="C114" s="55">
        <f t="shared" si="29"/>
        <v>0</v>
      </c>
      <c r="D114" s="23" t="str">
        <f t="shared" si="30"/>
        <v>028</v>
      </c>
      <c r="E114" s="24">
        <f t="shared" si="31"/>
        <v>2017</v>
      </c>
      <c r="F114" s="55" t="str">
        <f t="shared" si="32"/>
        <v>LISERVE</v>
      </c>
      <c r="G114" s="55" t="str">
        <f t="shared" si="33"/>
        <v>08.165.946/0001-10</v>
      </c>
      <c r="H114" s="25" t="s">
        <v>181</v>
      </c>
      <c r="I114" s="40" t="str">
        <f t="shared" si="34"/>
        <v>Centro Administrativo</v>
      </c>
      <c r="J114" s="22" t="s">
        <v>159</v>
      </c>
      <c r="K114" s="25" t="s">
        <v>160</v>
      </c>
      <c r="L114" s="25" t="s">
        <v>161</v>
      </c>
      <c r="M114" s="52">
        <v>3027.51</v>
      </c>
      <c r="N114" s="52">
        <v>9005.15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6">
      <c r="A115" s="21" t="str">
        <f t="shared" si="27"/>
        <v>Suape</v>
      </c>
      <c r="B115" s="21" t="str">
        <f t="shared" si="28"/>
        <v>Suape</v>
      </c>
      <c r="C115" s="55">
        <f t="shared" si="29"/>
        <v>0</v>
      </c>
      <c r="D115" s="23" t="str">
        <f t="shared" si="30"/>
        <v>028</v>
      </c>
      <c r="E115" s="24">
        <f t="shared" si="31"/>
        <v>2017</v>
      </c>
      <c r="F115" s="55" t="str">
        <f t="shared" si="32"/>
        <v>LISERVE</v>
      </c>
      <c r="G115" s="55" t="str">
        <f t="shared" si="33"/>
        <v>08.165.946/0001-10</v>
      </c>
      <c r="H115" s="25" t="s">
        <v>182</v>
      </c>
      <c r="I115" s="40" t="str">
        <f t="shared" si="34"/>
        <v>Centro Administrativo</v>
      </c>
      <c r="J115" s="22" t="s">
        <v>159</v>
      </c>
      <c r="K115" s="25" t="s">
        <v>160</v>
      </c>
      <c r="L115" s="25" t="s">
        <v>171</v>
      </c>
      <c r="M115" s="52">
        <v>3027.51</v>
      </c>
      <c r="N115" s="52">
        <v>9081.9500000000007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6">
      <c r="A116" s="21" t="str">
        <f t="shared" si="27"/>
        <v>Suape</v>
      </c>
      <c r="B116" s="21" t="str">
        <f t="shared" si="28"/>
        <v>Suape</v>
      </c>
      <c r="C116" s="55">
        <f t="shared" si="29"/>
        <v>0</v>
      </c>
      <c r="D116" s="23" t="str">
        <f t="shared" si="30"/>
        <v>028</v>
      </c>
      <c r="E116" s="24">
        <f t="shared" si="31"/>
        <v>2017</v>
      </c>
      <c r="F116" s="55" t="str">
        <f t="shared" si="32"/>
        <v>LISERVE</v>
      </c>
      <c r="G116" s="55" t="str">
        <f t="shared" si="33"/>
        <v>08.165.946/0001-10</v>
      </c>
      <c r="H116" s="25" t="s">
        <v>183</v>
      </c>
      <c r="I116" s="40" t="str">
        <f t="shared" si="34"/>
        <v>Centro Administrativo</v>
      </c>
      <c r="J116" s="22" t="s">
        <v>159</v>
      </c>
      <c r="K116" s="25" t="s">
        <v>160</v>
      </c>
      <c r="L116" s="25" t="s">
        <v>161</v>
      </c>
      <c r="M116" s="52">
        <v>3027.51</v>
      </c>
      <c r="N116" s="52">
        <v>9005.15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6">
      <c r="A117" s="21" t="str">
        <f t="shared" si="27"/>
        <v>Suape</v>
      </c>
      <c r="B117" s="21" t="str">
        <f t="shared" si="28"/>
        <v>Suape</v>
      </c>
      <c r="C117" s="55">
        <f t="shared" si="29"/>
        <v>0</v>
      </c>
      <c r="D117" s="23" t="str">
        <f t="shared" si="30"/>
        <v>028</v>
      </c>
      <c r="E117" s="24">
        <f t="shared" si="31"/>
        <v>2017</v>
      </c>
      <c r="F117" s="55" t="str">
        <f t="shared" si="32"/>
        <v>LISERVE</v>
      </c>
      <c r="G117" s="55" t="str">
        <f t="shared" si="33"/>
        <v>08.165.946/0001-10</v>
      </c>
      <c r="H117" s="25" t="s">
        <v>184</v>
      </c>
      <c r="I117" s="40" t="str">
        <f t="shared" si="34"/>
        <v>Centro Administrativo</v>
      </c>
      <c r="J117" s="22" t="s">
        <v>159</v>
      </c>
      <c r="K117" s="25" t="s">
        <v>160</v>
      </c>
      <c r="L117" s="25" t="s">
        <v>161</v>
      </c>
      <c r="M117" s="52">
        <v>3027.51</v>
      </c>
      <c r="N117" s="52">
        <v>9081.9500000000007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6">
      <c r="A118" s="21" t="str">
        <f t="shared" si="27"/>
        <v>Suape</v>
      </c>
      <c r="B118" s="21" t="str">
        <f t="shared" si="28"/>
        <v>Suape</v>
      </c>
      <c r="C118" s="55">
        <f t="shared" si="29"/>
        <v>0</v>
      </c>
      <c r="D118" s="23" t="str">
        <f t="shared" si="30"/>
        <v>028</v>
      </c>
      <c r="E118" s="24">
        <f t="shared" si="31"/>
        <v>2017</v>
      </c>
      <c r="F118" s="55" t="str">
        <f t="shared" si="32"/>
        <v>LISERVE</v>
      </c>
      <c r="G118" s="55" t="str">
        <f t="shared" si="33"/>
        <v>08.165.946/0001-10</v>
      </c>
      <c r="H118" s="25" t="s">
        <v>185</v>
      </c>
      <c r="I118" s="40" t="str">
        <f t="shared" si="34"/>
        <v>Centro Administrativo</v>
      </c>
      <c r="J118" s="22" t="s">
        <v>159</v>
      </c>
      <c r="K118" s="25" t="s">
        <v>160</v>
      </c>
      <c r="L118" s="25" t="s">
        <v>161</v>
      </c>
      <c r="M118" s="52">
        <v>3027.51</v>
      </c>
      <c r="N118" s="52">
        <v>9005.15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6">
      <c r="A119" s="21" t="str">
        <f t="shared" si="27"/>
        <v>Suape</v>
      </c>
      <c r="B119" s="21" t="str">
        <f t="shared" si="28"/>
        <v>Suape</v>
      </c>
      <c r="C119" s="55">
        <f t="shared" si="29"/>
        <v>0</v>
      </c>
      <c r="D119" s="23" t="str">
        <f t="shared" si="30"/>
        <v>028</v>
      </c>
      <c r="E119" s="24">
        <f t="shared" si="31"/>
        <v>2017</v>
      </c>
      <c r="F119" s="55" t="str">
        <f t="shared" si="32"/>
        <v>LISERVE</v>
      </c>
      <c r="G119" s="55" t="str">
        <f t="shared" si="33"/>
        <v>08.165.946/0001-10</v>
      </c>
      <c r="H119" s="25" t="s">
        <v>186</v>
      </c>
      <c r="I119" s="40" t="str">
        <f t="shared" si="34"/>
        <v>Centro Administrativo</v>
      </c>
      <c r="J119" s="22" t="s">
        <v>159</v>
      </c>
      <c r="K119" s="25" t="s">
        <v>160</v>
      </c>
      <c r="L119" s="25" t="s">
        <v>161</v>
      </c>
      <c r="M119" s="52">
        <v>3027.51</v>
      </c>
      <c r="N119" s="52">
        <v>9005.15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6">
      <c r="A120" s="21" t="str">
        <f t="shared" si="27"/>
        <v>Suape</v>
      </c>
      <c r="B120" s="21" t="str">
        <f t="shared" si="28"/>
        <v>Suape</v>
      </c>
      <c r="C120" s="55">
        <f t="shared" si="29"/>
        <v>0</v>
      </c>
      <c r="D120" s="23" t="str">
        <f t="shared" si="30"/>
        <v>028</v>
      </c>
      <c r="E120" s="24">
        <f t="shared" si="31"/>
        <v>2017</v>
      </c>
      <c r="F120" s="55" t="str">
        <f t="shared" si="32"/>
        <v>LISERVE</v>
      </c>
      <c r="G120" s="55" t="str">
        <f t="shared" si="33"/>
        <v>08.165.946/0001-10</v>
      </c>
      <c r="H120" s="25" t="s">
        <v>187</v>
      </c>
      <c r="I120" s="40" t="str">
        <f t="shared" si="34"/>
        <v>Centro Administrativo</v>
      </c>
      <c r="J120" s="22" t="s">
        <v>159</v>
      </c>
      <c r="K120" s="25" t="s">
        <v>160</v>
      </c>
      <c r="L120" s="25" t="s">
        <v>161</v>
      </c>
      <c r="M120" s="52">
        <v>3027.51</v>
      </c>
      <c r="N120" s="52">
        <v>9005.15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6">
      <c r="A121" s="21" t="str">
        <f t="shared" si="27"/>
        <v>Suape</v>
      </c>
      <c r="B121" s="21" t="str">
        <f t="shared" si="28"/>
        <v>Suape</v>
      </c>
      <c r="C121" s="55">
        <f t="shared" si="29"/>
        <v>0</v>
      </c>
      <c r="D121" s="23" t="str">
        <f t="shared" si="30"/>
        <v>028</v>
      </c>
      <c r="E121" s="24">
        <f t="shared" si="31"/>
        <v>2017</v>
      </c>
      <c r="F121" s="55" t="str">
        <f t="shared" si="32"/>
        <v>LISERVE</v>
      </c>
      <c r="G121" s="55" t="str">
        <f t="shared" si="33"/>
        <v>08.165.946/0001-10</v>
      </c>
      <c r="H121" s="25" t="s">
        <v>188</v>
      </c>
      <c r="I121" s="40" t="str">
        <f t="shared" si="34"/>
        <v>Centro Administrativo</v>
      </c>
      <c r="J121" s="22" t="s">
        <v>159</v>
      </c>
      <c r="K121" s="25" t="s">
        <v>189</v>
      </c>
      <c r="L121" s="25" t="s">
        <v>161</v>
      </c>
      <c r="M121" s="52">
        <v>3027.51</v>
      </c>
      <c r="N121" s="52">
        <v>9005.15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6">
      <c r="A122" s="21" t="str">
        <f t="shared" si="27"/>
        <v>Suape</v>
      </c>
      <c r="B122" s="21" t="str">
        <f t="shared" si="28"/>
        <v>Suape</v>
      </c>
      <c r="C122" s="55">
        <f t="shared" si="29"/>
        <v>0</v>
      </c>
      <c r="D122" s="23" t="str">
        <f t="shared" si="30"/>
        <v>028</v>
      </c>
      <c r="E122" s="24">
        <f t="shared" si="31"/>
        <v>2017</v>
      </c>
      <c r="F122" s="55" t="str">
        <f t="shared" si="32"/>
        <v>LISERVE</v>
      </c>
      <c r="G122" s="55" t="str">
        <f t="shared" si="33"/>
        <v>08.165.946/0001-10</v>
      </c>
      <c r="H122" s="25" t="s">
        <v>190</v>
      </c>
      <c r="I122" s="40" t="str">
        <f t="shared" si="34"/>
        <v>Centro Administrativo</v>
      </c>
      <c r="J122" s="22" t="s">
        <v>159</v>
      </c>
      <c r="K122" s="25" t="s">
        <v>160</v>
      </c>
      <c r="L122" s="25" t="s">
        <v>171</v>
      </c>
      <c r="M122" s="52">
        <v>3027.51</v>
      </c>
      <c r="N122" s="52">
        <v>9081.9500000000007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6">
      <c r="A123" s="21" t="str">
        <f t="shared" si="27"/>
        <v>Suape</v>
      </c>
      <c r="B123" s="21" t="str">
        <f t="shared" si="28"/>
        <v>Suape</v>
      </c>
      <c r="C123" s="55">
        <f t="shared" si="29"/>
        <v>0</v>
      </c>
      <c r="D123" s="23" t="str">
        <f t="shared" si="30"/>
        <v>028</v>
      </c>
      <c r="E123" s="24">
        <f t="shared" si="31"/>
        <v>2017</v>
      </c>
      <c r="F123" s="55" t="str">
        <f t="shared" si="32"/>
        <v>LISERVE</v>
      </c>
      <c r="G123" s="55" t="str">
        <f t="shared" si="33"/>
        <v>08.165.946/0001-10</v>
      </c>
      <c r="H123" s="25" t="s">
        <v>191</v>
      </c>
      <c r="I123" s="40" t="str">
        <f t="shared" si="34"/>
        <v>Centro Administrativo</v>
      </c>
      <c r="J123" s="22" t="s">
        <v>159</v>
      </c>
      <c r="K123" s="25" t="s">
        <v>160</v>
      </c>
      <c r="L123" s="25" t="s">
        <v>161</v>
      </c>
      <c r="M123" s="52">
        <v>3027.51</v>
      </c>
      <c r="N123" s="52">
        <v>9005.15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6">
      <c r="A124" s="21" t="str">
        <f t="shared" si="27"/>
        <v>Suape</v>
      </c>
      <c r="B124" s="21" t="str">
        <f t="shared" si="28"/>
        <v>Suape</v>
      </c>
      <c r="C124" s="55">
        <f t="shared" si="29"/>
        <v>0</v>
      </c>
      <c r="D124" s="23" t="str">
        <f t="shared" si="30"/>
        <v>028</v>
      </c>
      <c r="E124" s="24">
        <f t="shared" si="31"/>
        <v>2017</v>
      </c>
      <c r="F124" s="55" t="str">
        <f t="shared" si="32"/>
        <v>LISERVE</v>
      </c>
      <c r="G124" s="55" t="str">
        <f t="shared" si="33"/>
        <v>08.165.946/0001-10</v>
      </c>
      <c r="H124" s="25" t="s">
        <v>192</v>
      </c>
      <c r="I124" s="40" t="str">
        <f t="shared" si="34"/>
        <v>Centro Administrativo</v>
      </c>
      <c r="J124" s="22" t="s">
        <v>159</v>
      </c>
      <c r="K124" s="25" t="s">
        <v>160</v>
      </c>
      <c r="L124" s="25" t="s">
        <v>161</v>
      </c>
      <c r="M124" s="52">
        <v>3027.51</v>
      </c>
      <c r="N124" s="52">
        <v>9005.15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6">
      <c r="A125" s="21" t="str">
        <f t="shared" si="27"/>
        <v>Suape</v>
      </c>
      <c r="B125" s="21" t="str">
        <f t="shared" si="28"/>
        <v>Suape</v>
      </c>
      <c r="C125" s="55">
        <f t="shared" si="29"/>
        <v>0</v>
      </c>
      <c r="D125" s="23" t="str">
        <f t="shared" si="30"/>
        <v>028</v>
      </c>
      <c r="E125" s="24">
        <f t="shared" si="31"/>
        <v>2017</v>
      </c>
      <c r="F125" s="55" t="str">
        <f t="shared" si="32"/>
        <v>LISERVE</v>
      </c>
      <c r="G125" s="55" t="str">
        <f t="shared" si="33"/>
        <v>08.165.946/0001-10</v>
      </c>
      <c r="H125" s="25" t="s">
        <v>193</v>
      </c>
      <c r="I125" s="40" t="str">
        <f t="shared" si="34"/>
        <v>Centro Administrativo</v>
      </c>
      <c r="J125" s="22" t="s">
        <v>159</v>
      </c>
      <c r="K125" s="25" t="s">
        <v>160</v>
      </c>
      <c r="L125" s="25" t="s">
        <v>161</v>
      </c>
      <c r="M125" s="52">
        <v>3027.51</v>
      </c>
      <c r="N125" s="52">
        <v>9005.15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6">
      <c r="A126" s="21" t="str">
        <f t="shared" si="27"/>
        <v>Suape</v>
      </c>
      <c r="B126" s="21" t="str">
        <f t="shared" si="28"/>
        <v>Suape</v>
      </c>
      <c r="C126" s="55">
        <f t="shared" si="29"/>
        <v>0</v>
      </c>
      <c r="D126" s="23" t="str">
        <f t="shared" si="30"/>
        <v>028</v>
      </c>
      <c r="E126" s="24">
        <f t="shared" si="31"/>
        <v>2017</v>
      </c>
      <c r="F126" s="55" t="str">
        <f t="shared" si="32"/>
        <v>LISERVE</v>
      </c>
      <c r="G126" s="55" t="str">
        <f t="shared" si="33"/>
        <v>08.165.946/0001-10</v>
      </c>
      <c r="H126" s="25" t="s">
        <v>194</v>
      </c>
      <c r="I126" s="40" t="str">
        <f t="shared" si="34"/>
        <v>Centro Administrativo</v>
      </c>
      <c r="J126" s="22" t="s">
        <v>159</v>
      </c>
      <c r="K126" s="25" t="s">
        <v>160</v>
      </c>
      <c r="L126" s="25" t="s">
        <v>161</v>
      </c>
      <c r="M126" s="52">
        <v>3027.51</v>
      </c>
      <c r="N126" s="52">
        <v>9005.15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6">
      <c r="A127" s="21" t="str">
        <f t="shared" si="27"/>
        <v>Suape</v>
      </c>
      <c r="B127" s="21" t="str">
        <f t="shared" si="28"/>
        <v>Suape</v>
      </c>
      <c r="C127" s="55">
        <f t="shared" si="29"/>
        <v>0</v>
      </c>
      <c r="D127" s="23" t="str">
        <f t="shared" si="30"/>
        <v>028</v>
      </c>
      <c r="E127" s="24">
        <f t="shared" si="31"/>
        <v>2017</v>
      </c>
      <c r="F127" s="55" t="str">
        <f t="shared" si="32"/>
        <v>LISERVE</v>
      </c>
      <c r="G127" s="55" t="str">
        <f t="shared" si="33"/>
        <v>08.165.946/0001-10</v>
      </c>
      <c r="H127" s="25" t="s">
        <v>195</v>
      </c>
      <c r="I127" s="40" t="str">
        <f t="shared" si="34"/>
        <v>Centro Administrativo</v>
      </c>
      <c r="J127" s="22" t="s">
        <v>196</v>
      </c>
      <c r="K127" s="25" t="s">
        <v>160</v>
      </c>
      <c r="L127" s="25" t="s">
        <v>161</v>
      </c>
      <c r="M127" s="52">
        <v>3942.25</v>
      </c>
      <c r="N127" s="52">
        <v>16452.55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6">
      <c r="A128" s="21" t="str">
        <f t="shared" si="27"/>
        <v>Suape</v>
      </c>
      <c r="B128" s="21" t="str">
        <f t="shared" si="28"/>
        <v>Suape</v>
      </c>
      <c r="C128" s="57">
        <f t="shared" si="29"/>
        <v>0</v>
      </c>
      <c r="D128" s="28" t="str">
        <f t="shared" si="30"/>
        <v>028</v>
      </c>
      <c r="E128" s="21">
        <f t="shared" si="31"/>
        <v>2017</v>
      </c>
      <c r="F128" s="57" t="str">
        <f t="shared" si="32"/>
        <v>LISERVE</v>
      </c>
      <c r="G128" s="57" t="str">
        <f t="shared" si="33"/>
        <v>08.165.946/0001-10</v>
      </c>
      <c r="H128" s="26" t="s">
        <v>197</v>
      </c>
      <c r="I128" s="40" t="str">
        <f t="shared" si="34"/>
        <v>Centro Administrativo</v>
      </c>
      <c r="J128" s="27" t="s">
        <v>196</v>
      </c>
      <c r="K128" s="26" t="s">
        <v>160</v>
      </c>
      <c r="L128" s="26" t="s">
        <v>161</v>
      </c>
      <c r="M128" s="56">
        <v>3942.25</v>
      </c>
      <c r="N128" s="56">
        <v>16452.55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30">
      <c r="A129" s="7" t="s">
        <v>18</v>
      </c>
      <c r="B129" s="7" t="s">
        <v>18</v>
      </c>
      <c r="C129" s="8" t="s">
        <v>198</v>
      </c>
      <c r="D129" s="9" t="s">
        <v>199</v>
      </c>
      <c r="E129" s="10">
        <v>2021</v>
      </c>
      <c r="F129" s="8" t="s">
        <v>200</v>
      </c>
      <c r="G129" s="8" t="s">
        <v>201</v>
      </c>
      <c r="H129" s="12" t="s">
        <v>202</v>
      </c>
      <c r="I129" s="12" t="s">
        <v>203</v>
      </c>
      <c r="J129" s="8" t="s">
        <v>25</v>
      </c>
      <c r="K129" s="12" t="s">
        <v>204</v>
      </c>
      <c r="L129" s="12" t="s">
        <v>27</v>
      </c>
      <c r="M129" s="62">
        <v>1122.2</v>
      </c>
      <c r="N129" s="62">
        <v>2975.94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30">
      <c r="A130" s="7" t="str">
        <f t="shared" ref="A130:G132" si="35">A129</f>
        <v>Suape</v>
      </c>
      <c r="B130" s="7" t="str">
        <f t="shared" si="35"/>
        <v>Suape</v>
      </c>
      <c r="C130" s="8" t="str">
        <f t="shared" si="35"/>
        <v>Auxiliares de Apoio à serviço de Campo</v>
      </c>
      <c r="D130" s="9" t="str">
        <f t="shared" si="35"/>
        <v>048</v>
      </c>
      <c r="E130" s="10">
        <f t="shared" si="35"/>
        <v>2021</v>
      </c>
      <c r="F130" s="8" t="str">
        <f t="shared" si="35"/>
        <v>ATIVA SERVIÇOS DE APOIO ADMINISTRATIVO EIRELI</v>
      </c>
      <c r="G130" s="8" t="str">
        <f t="shared" si="35"/>
        <v>22.778.636/0001-00</v>
      </c>
      <c r="H130" s="12" t="s">
        <v>205</v>
      </c>
      <c r="I130" s="43" t="str">
        <f>I129</f>
        <v>SUAPE/DFP</v>
      </c>
      <c r="J130" s="8" t="s">
        <v>25</v>
      </c>
      <c r="K130" s="12" t="s">
        <v>204</v>
      </c>
      <c r="L130" s="12" t="s">
        <v>27</v>
      </c>
      <c r="M130" s="62">
        <v>1122.2</v>
      </c>
      <c r="N130" s="62">
        <v>2975.94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30">
      <c r="A131" s="7" t="str">
        <f t="shared" si="35"/>
        <v>Suape</v>
      </c>
      <c r="B131" s="7" t="str">
        <f t="shared" si="35"/>
        <v>Suape</v>
      </c>
      <c r="C131" s="8" t="str">
        <f t="shared" si="35"/>
        <v>Auxiliares de Apoio à serviço de Campo</v>
      </c>
      <c r="D131" s="9" t="str">
        <f t="shared" si="35"/>
        <v>048</v>
      </c>
      <c r="E131" s="10">
        <f t="shared" si="35"/>
        <v>2021</v>
      </c>
      <c r="F131" s="8" t="str">
        <f t="shared" si="35"/>
        <v>ATIVA SERVIÇOS DE APOIO ADMINISTRATIVO EIRELI</v>
      </c>
      <c r="G131" s="8" t="str">
        <f t="shared" si="35"/>
        <v>22.778.636/0001-00</v>
      </c>
      <c r="H131" s="12" t="s">
        <v>206</v>
      </c>
      <c r="I131" s="43" t="str">
        <f>I130</f>
        <v>SUAPE/DFP</v>
      </c>
      <c r="J131" s="8" t="s">
        <v>25</v>
      </c>
      <c r="K131" s="12" t="s">
        <v>204</v>
      </c>
      <c r="L131" s="12" t="s">
        <v>27</v>
      </c>
      <c r="M131" s="62">
        <v>1122.2</v>
      </c>
      <c r="N131" s="62">
        <v>2975.94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30">
      <c r="A132" s="7" t="str">
        <f t="shared" si="35"/>
        <v>Suape</v>
      </c>
      <c r="B132" s="7" t="str">
        <f t="shared" si="35"/>
        <v>Suape</v>
      </c>
      <c r="C132" s="61" t="str">
        <f t="shared" si="35"/>
        <v>Auxiliares de Apoio à serviço de Campo</v>
      </c>
      <c r="D132" s="14" t="str">
        <f t="shared" si="35"/>
        <v>048</v>
      </c>
      <c r="E132" s="7">
        <f t="shared" si="35"/>
        <v>2021</v>
      </c>
      <c r="F132" s="61" t="str">
        <f t="shared" si="35"/>
        <v>ATIVA SERVIÇOS DE APOIO ADMINISTRATIVO EIRELI</v>
      </c>
      <c r="G132" s="61" t="str">
        <f t="shared" si="35"/>
        <v>22.778.636/0001-00</v>
      </c>
      <c r="H132" s="12" t="s">
        <v>207</v>
      </c>
      <c r="I132" s="43" t="str">
        <f>I131</f>
        <v>SUAPE/DFP</v>
      </c>
      <c r="J132" s="13" t="s">
        <v>25</v>
      </c>
      <c r="K132" s="12" t="s">
        <v>204</v>
      </c>
      <c r="L132" s="12" t="s">
        <v>27</v>
      </c>
      <c r="M132" s="62">
        <v>1122.2</v>
      </c>
      <c r="N132" s="62">
        <v>2975.94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30">
      <c r="A133" s="21" t="s">
        <v>18</v>
      </c>
      <c r="B133" s="21" t="s">
        <v>18</v>
      </c>
      <c r="C133" s="22" t="s">
        <v>208</v>
      </c>
      <c r="D133" s="23" t="s">
        <v>209</v>
      </c>
      <c r="E133" s="24">
        <v>2018</v>
      </c>
      <c r="F133" s="22" t="s">
        <v>210</v>
      </c>
      <c r="G133" s="22" t="s">
        <v>211</v>
      </c>
      <c r="H133" s="26" t="s">
        <v>212</v>
      </c>
      <c r="I133" s="20" t="s">
        <v>213</v>
      </c>
      <c r="J133" s="22" t="s">
        <v>682</v>
      </c>
      <c r="K133" s="26" t="s">
        <v>26</v>
      </c>
      <c r="L133" s="26" t="s">
        <v>27</v>
      </c>
      <c r="M133" s="56">
        <v>9274.4699999999993</v>
      </c>
      <c r="N133" s="56">
        <v>16397.21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52">
      <c r="A134" s="21" t="str">
        <f t="shared" ref="A134:A147" si="36">A133</f>
        <v>Suape</v>
      </c>
      <c r="B134" s="21" t="str">
        <f t="shared" ref="B134:B147" si="37">B133</f>
        <v>Suape</v>
      </c>
      <c r="C134" s="55" t="str">
        <f t="shared" ref="C134:C147" si="38">C133</f>
        <v>Operação e manutenção de Centro de Prontidão Ambiental</v>
      </c>
      <c r="D134" s="23" t="str">
        <f t="shared" ref="D134:D147" si="39">D133</f>
        <v>023</v>
      </c>
      <c r="E134" s="24">
        <f t="shared" ref="E134:E147" si="40">E133</f>
        <v>2018</v>
      </c>
      <c r="F134" s="55" t="str">
        <f t="shared" ref="F134:F147" si="41">F133</f>
        <v>BRASBUNKER PARTICIPAÇÕES S/A</v>
      </c>
      <c r="G134" s="55" t="str">
        <f t="shared" ref="G134:G147" si="42">G133</f>
        <v>04.931.019/0001-02</v>
      </c>
      <c r="H134" s="26" t="s">
        <v>215</v>
      </c>
      <c r="I134" s="39" t="str">
        <f t="shared" ref="I134:I147" si="43">I133</f>
        <v>SUAPE/DMS</v>
      </c>
      <c r="J134" s="22" t="s">
        <v>216</v>
      </c>
      <c r="K134" s="26" t="s">
        <v>26</v>
      </c>
      <c r="L134" s="26" t="s">
        <v>217</v>
      </c>
      <c r="M134" s="56">
        <v>2076.4899999999998</v>
      </c>
      <c r="N134" s="56">
        <v>4194.9799999999996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52">
      <c r="A135" s="21" t="str">
        <f t="shared" si="36"/>
        <v>Suape</v>
      </c>
      <c r="B135" s="21" t="str">
        <f t="shared" si="37"/>
        <v>Suape</v>
      </c>
      <c r="C135" s="55" t="str">
        <f t="shared" si="38"/>
        <v>Operação e manutenção de Centro de Prontidão Ambiental</v>
      </c>
      <c r="D135" s="23" t="str">
        <f t="shared" si="39"/>
        <v>023</v>
      </c>
      <c r="E135" s="24">
        <f t="shared" si="40"/>
        <v>2018</v>
      </c>
      <c r="F135" s="55" t="str">
        <f t="shared" si="41"/>
        <v>BRASBUNKER PARTICIPAÇÕES S/A</v>
      </c>
      <c r="G135" s="55" t="str">
        <f t="shared" si="42"/>
        <v>04.931.019/0001-02</v>
      </c>
      <c r="H135" s="26" t="s">
        <v>218</v>
      </c>
      <c r="I135" s="39" t="str">
        <f t="shared" si="43"/>
        <v>SUAPE/DMS</v>
      </c>
      <c r="J135" s="22" t="s">
        <v>683</v>
      </c>
      <c r="K135" s="26" t="s">
        <v>26</v>
      </c>
      <c r="L135" s="26" t="s">
        <v>217</v>
      </c>
      <c r="M135" s="56">
        <v>2030.82</v>
      </c>
      <c r="N135" s="56">
        <v>4266.58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52">
      <c r="A136" s="21" t="str">
        <f t="shared" si="36"/>
        <v>Suape</v>
      </c>
      <c r="B136" s="21" t="str">
        <f t="shared" si="37"/>
        <v>Suape</v>
      </c>
      <c r="C136" s="55" t="str">
        <f t="shared" si="38"/>
        <v>Operação e manutenção de Centro de Prontidão Ambiental</v>
      </c>
      <c r="D136" s="23" t="str">
        <f t="shared" si="39"/>
        <v>023</v>
      </c>
      <c r="E136" s="24">
        <f t="shared" si="40"/>
        <v>2018</v>
      </c>
      <c r="F136" s="55" t="str">
        <f t="shared" si="41"/>
        <v>BRASBUNKER PARTICIPAÇÕES S/A</v>
      </c>
      <c r="G136" s="55" t="str">
        <f t="shared" si="42"/>
        <v>04.931.019/0001-02</v>
      </c>
      <c r="H136" s="26" t="s">
        <v>220</v>
      </c>
      <c r="I136" s="39" t="str">
        <f t="shared" si="43"/>
        <v>SUAPE/DMS</v>
      </c>
      <c r="J136" s="22" t="s">
        <v>216</v>
      </c>
      <c r="K136" s="26" t="s">
        <v>26</v>
      </c>
      <c r="L136" s="26" t="s">
        <v>217</v>
      </c>
      <c r="M136" s="56">
        <v>2226.33</v>
      </c>
      <c r="N136" s="56">
        <v>4503.2700000000004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52">
      <c r="A137" s="21" t="str">
        <f t="shared" si="36"/>
        <v>Suape</v>
      </c>
      <c r="B137" s="21" t="str">
        <f t="shared" si="37"/>
        <v>Suape</v>
      </c>
      <c r="C137" s="55" t="str">
        <f t="shared" si="38"/>
        <v>Operação e manutenção de Centro de Prontidão Ambiental</v>
      </c>
      <c r="D137" s="23" t="str">
        <f t="shared" si="39"/>
        <v>023</v>
      </c>
      <c r="E137" s="24">
        <f t="shared" si="40"/>
        <v>2018</v>
      </c>
      <c r="F137" s="55" t="str">
        <f t="shared" si="41"/>
        <v>BRASBUNKER PARTICIPAÇÕES S/A</v>
      </c>
      <c r="G137" s="55" t="str">
        <f t="shared" si="42"/>
        <v>04.931.019/0001-02</v>
      </c>
      <c r="H137" s="26" t="s">
        <v>221</v>
      </c>
      <c r="I137" s="39" t="str">
        <f t="shared" si="43"/>
        <v>SUAPE/DMS</v>
      </c>
      <c r="J137" s="22" t="s">
        <v>216</v>
      </c>
      <c r="K137" s="26" t="s">
        <v>26</v>
      </c>
      <c r="L137" s="26" t="s">
        <v>217</v>
      </c>
      <c r="M137" s="56">
        <v>2076.4899999999998</v>
      </c>
      <c r="N137" s="56">
        <v>4194.9799999999996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52">
      <c r="A138" s="21" t="str">
        <f t="shared" si="36"/>
        <v>Suape</v>
      </c>
      <c r="B138" s="21" t="str">
        <f t="shared" si="37"/>
        <v>Suape</v>
      </c>
      <c r="C138" s="55" t="str">
        <f t="shared" si="38"/>
        <v>Operação e manutenção de Centro de Prontidão Ambiental</v>
      </c>
      <c r="D138" s="23" t="str">
        <f t="shared" si="39"/>
        <v>023</v>
      </c>
      <c r="E138" s="24">
        <f t="shared" si="40"/>
        <v>2018</v>
      </c>
      <c r="F138" s="55" t="str">
        <f t="shared" si="41"/>
        <v>BRASBUNKER PARTICIPAÇÕES S/A</v>
      </c>
      <c r="G138" s="55" t="str">
        <f t="shared" si="42"/>
        <v>04.931.019/0001-02</v>
      </c>
      <c r="H138" s="26" t="s">
        <v>222</v>
      </c>
      <c r="I138" s="39" t="str">
        <f t="shared" si="43"/>
        <v>SUAPE/DMS</v>
      </c>
      <c r="J138" s="22" t="s">
        <v>216</v>
      </c>
      <c r="K138" s="26" t="s">
        <v>26</v>
      </c>
      <c r="L138" s="26" t="s">
        <v>217</v>
      </c>
      <c r="M138" s="56">
        <v>2076.4899999999998</v>
      </c>
      <c r="N138" s="56">
        <v>4194.9799999999996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52">
      <c r="A139" s="21" t="str">
        <f t="shared" si="36"/>
        <v>Suape</v>
      </c>
      <c r="B139" s="21" t="str">
        <f t="shared" si="37"/>
        <v>Suape</v>
      </c>
      <c r="C139" s="55" t="str">
        <f t="shared" si="38"/>
        <v>Operação e manutenção de Centro de Prontidão Ambiental</v>
      </c>
      <c r="D139" s="23" t="str">
        <f t="shared" si="39"/>
        <v>023</v>
      </c>
      <c r="E139" s="24">
        <f t="shared" si="40"/>
        <v>2018</v>
      </c>
      <c r="F139" s="55" t="str">
        <f t="shared" si="41"/>
        <v>BRASBUNKER PARTICIPAÇÕES S/A</v>
      </c>
      <c r="G139" s="55" t="str">
        <f t="shared" si="42"/>
        <v>04.931.019/0001-02</v>
      </c>
      <c r="H139" s="26" t="s">
        <v>223</v>
      </c>
      <c r="I139" s="39" t="str">
        <f t="shared" si="43"/>
        <v>SUAPE/DMS</v>
      </c>
      <c r="J139" s="22" t="s">
        <v>216</v>
      </c>
      <c r="K139" s="26" t="s">
        <v>26</v>
      </c>
      <c r="L139" s="26" t="s">
        <v>217</v>
      </c>
      <c r="M139" s="56">
        <v>2076.4899999999998</v>
      </c>
      <c r="N139" s="56">
        <v>4194.9799999999996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52">
      <c r="A140" s="21" t="str">
        <f t="shared" si="36"/>
        <v>Suape</v>
      </c>
      <c r="B140" s="21" t="str">
        <f t="shared" si="37"/>
        <v>Suape</v>
      </c>
      <c r="C140" s="55" t="str">
        <f t="shared" si="38"/>
        <v>Operação e manutenção de Centro de Prontidão Ambiental</v>
      </c>
      <c r="D140" s="23" t="str">
        <f t="shared" si="39"/>
        <v>023</v>
      </c>
      <c r="E140" s="24">
        <f t="shared" si="40"/>
        <v>2018</v>
      </c>
      <c r="F140" s="55" t="str">
        <f t="shared" si="41"/>
        <v>BRASBUNKER PARTICIPAÇÕES S/A</v>
      </c>
      <c r="G140" s="55" t="str">
        <f t="shared" si="42"/>
        <v>04.931.019/0001-02</v>
      </c>
      <c r="H140" s="26" t="s">
        <v>224</v>
      </c>
      <c r="I140" s="39" t="str">
        <f t="shared" si="43"/>
        <v>SUAPE/DMS</v>
      </c>
      <c r="J140" s="22" t="s">
        <v>683</v>
      </c>
      <c r="K140" s="26" t="s">
        <v>26</v>
      </c>
      <c r="L140" s="26" t="s">
        <v>217</v>
      </c>
      <c r="M140" s="56">
        <v>2031.82</v>
      </c>
      <c r="N140" s="56">
        <v>4266.58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52">
      <c r="A141" s="21" t="str">
        <f t="shared" si="36"/>
        <v>Suape</v>
      </c>
      <c r="B141" s="21" t="str">
        <f t="shared" si="37"/>
        <v>Suape</v>
      </c>
      <c r="C141" s="55" t="str">
        <f t="shared" si="38"/>
        <v>Operação e manutenção de Centro de Prontidão Ambiental</v>
      </c>
      <c r="D141" s="23" t="str">
        <f t="shared" si="39"/>
        <v>023</v>
      </c>
      <c r="E141" s="24">
        <f t="shared" si="40"/>
        <v>2018</v>
      </c>
      <c r="F141" s="55" t="str">
        <f t="shared" si="41"/>
        <v>BRASBUNKER PARTICIPAÇÕES S/A</v>
      </c>
      <c r="G141" s="55" t="str">
        <f t="shared" si="42"/>
        <v>04.931.019/0001-02</v>
      </c>
      <c r="H141" s="26" t="s">
        <v>225</v>
      </c>
      <c r="I141" s="39" t="str">
        <f t="shared" si="43"/>
        <v>SUAPE/DMS</v>
      </c>
      <c r="J141" s="22" t="s">
        <v>216</v>
      </c>
      <c r="K141" s="26" t="s">
        <v>26</v>
      </c>
      <c r="L141" s="26" t="s">
        <v>217</v>
      </c>
      <c r="M141" s="56">
        <v>2076.4899999999998</v>
      </c>
      <c r="N141" s="56" t="s">
        <v>684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52">
      <c r="A142" s="21" t="str">
        <f t="shared" si="36"/>
        <v>Suape</v>
      </c>
      <c r="B142" s="21" t="str">
        <f t="shared" si="37"/>
        <v>Suape</v>
      </c>
      <c r="C142" s="55" t="str">
        <f t="shared" si="38"/>
        <v>Operação e manutenção de Centro de Prontidão Ambiental</v>
      </c>
      <c r="D142" s="23" t="str">
        <f t="shared" si="39"/>
        <v>023</v>
      </c>
      <c r="E142" s="24">
        <f t="shared" si="40"/>
        <v>2018</v>
      </c>
      <c r="F142" s="55" t="str">
        <f t="shared" si="41"/>
        <v>BRASBUNKER PARTICIPAÇÕES S/A</v>
      </c>
      <c r="G142" s="55" t="str">
        <f t="shared" si="42"/>
        <v>04.931.019/0001-02</v>
      </c>
      <c r="H142" s="26" t="s">
        <v>226</v>
      </c>
      <c r="I142" s="39" t="str">
        <f t="shared" si="43"/>
        <v>SUAPE/DMS</v>
      </c>
      <c r="J142" s="22" t="s">
        <v>216</v>
      </c>
      <c r="K142" s="26" t="s">
        <v>26</v>
      </c>
      <c r="L142" s="26" t="s">
        <v>217</v>
      </c>
      <c r="M142" s="56">
        <v>2076.4899999999998</v>
      </c>
      <c r="N142" s="56">
        <v>4194.9799999999996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52">
      <c r="A143" s="21" t="str">
        <f t="shared" si="36"/>
        <v>Suape</v>
      </c>
      <c r="B143" s="21" t="str">
        <f t="shared" si="37"/>
        <v>Suape</v>
      </c>
      <c r="C143" s="55" t="str">
        <f t="shared" si="38"/>
        <v>Operação e manutenção de Centro de Prontidão Ambiental</v>
      </c>
      <c r="D143" s="23" t="str">
        <f t="shared" si="39"/>
        <v>023</v>
      </c>
      <c r="E143" s="24">
        <f t="shared" si="40"/>
        <v>2018</v>
      </c>
      <c r="F143" s="55" t="str">
        <f t="shared" si="41"/>
        <v>BRASBUNKER PARTICIPAÇÕES S/A</v>
      </c>
      <c r="G143" s="55" t="str">
        <f t="shared" si="42"/>
        <v>04.931.019/0001-02</v>
      </c>
      <c r="H143" s="26" t="s">
        <v>227</v>
      </c>
      <c r="I143" s="39" t="str">
        <f t="shared" si="43"/>
        <v>SUAPE/DMS</v>
      </c>
      <c r="J143" s="22" t="s">
        <v>216</v>
      </c>
      <c r="K143" s="26" t="s">
        <v>26</v>
      </c>
      <c r="L143" s="26" t="s">
        <v>217</v>
      </c>
      <c r="M143" s="56">
        <v>2272.3000000000002</v>
      </c>
      <c r="N143" s="56">
        <v>4505.6899999999996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52">
      <c r="A144" s="21" t="str">
        <f t="shared" si="36"/>
        <v>Suape</v>
      </c>
      <c r="B144" s="21" t="str">
        <f t="shared" si="37"/>
        <v>Suape</v>
      </c>
      <c r="C144" s="55" t="str">
        <f t="shared" si="38"/>
        <v>Operação e manutenção de Centro de Prontidão Ambiental</v>
      </c>
      <c r="D144" s="23" t="str">
        <f t="shared" si="39"/>
        <v>023</v>
      </c>
      <c r="E144" s="24">
        <f t="shared" si="40"/>
        <v>2018</v>
      </c>
      <c r="F144" s="55" t="str">
        <f t="shared" si="41"/>
        <v>BRASBUNKER PARTICIPAÇÕES S/A</v>
      </c>
      <c r="G144" s="55" t="str">
        <f t="shared" si="42"/>
        <v>04.931.019/0001-02</v>
      </c>
      <c r="H144" s="26" t="s">
        <v>228</v>
      </c>
      <c r="I144" s="39" t="str">
        <f t="shared" si="43"/>
        <v>SUAPE/DMS</v>
      </c>
      <c r="J144" s="22" t="s">
        <v>216</v>
      </c>
      <c r="K144" s="26" t="s">
        <v>26</v>
      </c>
      <c r="L144" s="26" t="s">
        <v>217</v>
      </c>
      <c r="M144" s="56">
        <v>2076.4899999999998</v>
      </c>
      <c r="N144" s="56">
        <v>4194.9799999999996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52">
      <c r="A145" s="21" t="str">
        <f t="shared" si="36"/>
        <v>Suape</v>
      </c>
      <c r="B145" s="21" t="str">
        <f t="shared" si="37"/>
        <v>Suape</v>
      </c>
      <c r="C145" s="55" t="str">
        <f t="shared" si="38"/>
        <v>Operação e manutenção de Centro de Prontidão Ambiental</v>
      </c>
      <c r="D145" s="23" t="str">
        <f t="shared" si="39"/>
        <v>023</v>
      </c>
      <c r="E145" s="24">
        <f t="shared" si="40"/>
        <v>2018</v>
      </c>
      <c r="F145" s="55" t="str">
        <f t="shared" si="41"/>
        <v>BRASBUNKER PARTICIPAÇÕES S/A</v>
      </c>
      <c r="G145" s="55" t="str">
        <f t="shared" si="42"/>
        <v>04.931.019/0001-02</v>
      </c>
      <c r="H145" s="26" t="s">
        <v>229</v>
      </c>
      <c r="I145" s="39" t="str">
        <f t="shared" si="43"/>
        <v>SUAPE/DMS</v>
      </c>
      <c r="J145" s="22" t="s">
        <v>216</v>
      </c>
      <c r="K145" s="26" t="s">
        <v>26</v>
      </c>
      <c r="L145" s="26" t="s">
        <v>217</v>
      </c>
      <c r="M145" s="56">
        <v>207649</v>
      </c>
      <c r="N145" s="56">
        <v>4194.9799999999996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52">
      <c r="A146" s="21" t="str">
        <f t="shared" si="36"/>
        <v>Suape</v>
      </c>
      <c r="B146" s="21" t="str">
        <f t="shared" si="37"/>
        <v>Suape</v>
      </c>
      <c r="C146" s="55" t="str">
        <f t="shared" si="38"/>
        <v>Operação e manutenção de Centro de Prontidão Ambiental</v>
      </c>
      <c r="D146" s="23" t="str">
        <f t="shared" si="39"/>
        <v>023</v>
      </c>
      <c r="E146" s="24">
        <f t="shared" si="40"/>
        <v>2018</v>
      </c>
      <c r="F146" s="57" t="str">
        <f t="shared" si="41"/>
        <v>BRASBUNKER PARTICIPAÇÕES S/A</v>
      </c>
      <c r="G146" s="55" t="str">
        <f t="shared" si="42"/>
        <v>04.931.019/0001-02</v>
      </c>
      <c r="H146" s="26" t="s">
        <v>230</v>
      </c>
      <c r="I146" s="39" t="str">
        <f t="shared" si="43"/>
        <v>SUAPE/DMS</v>
      </c>
      <c r="J146" s="22" t="s">
        <v>216</v>
      </c>
      <c r="K146" s="26" t="s">
        <v>26</v>
      </c>
      <c r="L146" s="26" t="s">
        <v>217</v>
      </c>
      <c r="M146" s="56">
        <v>2076.4899999999998</v>
      </c>
      <c r="N146" s="56">
        <v>4195.9799999999996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52">
      <c r="A147" s="21" t="str">
        <f t="shared" si="36"/>
        <v>Suape</v>
      </c>
      <c r="B147" s="21" t="str">
        <f t="shared" si="37"/>
        <v>Suape</v>
      </c>
      <c r="C147" s="57" t="str">
        <f t="shared" si="38"/>
        <v>Operação e manutenção de Centro de Prontidão Ambiental</v>
      </c>
      <c r="D147" s="21" t="str">
        <f t="shared" si="39"/>
        <v>023</v>
      </c>
      <c r="E147" s="21">
        <f t="shared" si="40"/>
        <v>2018</v>
      </c>
      <c r="F147" s="57" t="str">
        <f t="shared" si="41"/>
        <v>BRASBUNKER PARTICIPAÇÕES S/A</v>
      </c>
      <c r="G147" s="57" t="str">
        <f t="shared" si="42"/>
        <v>04.931.019/0001-02</v>
      </c>
      <c r="H147" s="26" t="s">
        <v>231</v>
      </c>
      <c r="I147" s="39" t="str">
        <f t="shared" si="43"/>
        <v>SUAPE/DMS</v>
      </c>
      <c r="J147" s="27" t="s">
        <v>233</v>
      </c>
      <c r="K147" s="26" t="s">
        <v>26</v>
      </c>
      <c r="L147" s="26" t="s">
        <v>27</v>
      </c>
      <c r="M147" s="56">
        <v>2059.9899999999998</v>
      </c>
      <c r="N147" s="56">
        <v>4169.1000000000004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90">
      <c r="A148" s="29" t="e">
        <f>#REF!</f>
        <v>#REF!</v>
      </c>
      <c r="B148" s="29" t="e">
        <f>#REF!</f>
        <v>#REF!</v>
      </c>
      <c r="C148" s="30" t="s">
        <v>234</v>
      </c>
      <c r="D148" s="31" t="s">
        <v>235</v>
      </c>
      <c r="E148" s="32">
        <v>2020</v>
      </c>
      <c r="F148" s="30" t="s">
        <v>236</v>
      </c>
      <c r="G148" s="30" t="s">
        <v>237</v>
      </c>
      <c r="H148" s="45" t="s">
        <v>238</v>
      </c>
      <c r="I148" s="33" t="s">
        <v>239</v>
      </c>
      <c r="J148" s="30" t="s">
        <v>240</v>
      </c>
      <c r="K148" s="45" t="s">
        <v>241</v>
      </c>
      <c r="L148" s="45" t="s">
        <v>27</v>
      </c>
      <c r="M148" s="63">
        <v>1809.8</v>
      </c>
      <c r="N148" s="63">
        <v>4716.63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90">
      <c r="A149" s="7" t="e">
        <f t="shared" ref="A149:G155" si="44">A148</f>
        <v>#REF!</v>
      </c>
      <c r="B149" s="7" t="e">
        <f t="shared" si="44"/>
        <v>#REF!</v>
      </c>
      <c r="C149" s="8" t="str">
        <f t="shared" si="44"/>
        <v>SERVIÇO DE PONTIDÃO PARA ATENDIMENTO A VÍTIMAS DE ACIDENTES E MAL SUBTO, NA ÁREA PORTUÁRIA DE SUAPE, COM AMBULÂNCIA E EQUIPE, COMPOSTA POR CONDUTOR E TÉCNICO  24H.</v>
      </c>
      <c r="D149" s="9" t="str">
        <f t="shared" si="44"/>
        <v>046</v>
      </c>
      <c r="E149" s="10">
        <f t="shared" si="44"/>
        <v>2020</v>
      </c>
      <c r="F149" s="8" t="str">
        <f t="shared" si="44"/>
        <v>MED MAIS SOLUÇÕES EM SERVIÇOS ESPECIAIS EIRELI</v>
      </c>
      <c r="G149" s="8" t="str">
        <f t="shared" si="44"/>
        <v>09.557.452/0001-43</v>
      </c>
      <c r="H149" s="11" t="s">
        <v>242</v>
      </c>
      <c r="I149" s="43" t="str">
        <f t="shared" ref="I149:I155" si="45">I148</f>
        <v xml:space="preserve"> SUAPE/DMS</v>
      </c>
      <c r="J149" s="8" t="s">
        <v>243</v>
      </c>
      <c r="K149" s="11" t="s">
        <v>241</v>
      </c>
      <c r="L149" s="11" t="s">
        <v>27</v>
      </c>
      <c r="M149" s="50">
        <v>2002.79</v>
      </c>
      <c r="N149" s="50">
        <v>5084.5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90">
      <c r="A150" s="7" t="e">
        <f t="shared" si="44"/>
        <v>#REF!</v>
      </c>
      <c r="B150" s="7" t="e">
        <f t="shared" si="44"/>
        <v>#REF!</v>
      </c>
      <c r="C150" s="8" t="str">
        <f t="shared" si="44"/>
        <v>SERVIÇO DE PONTIDÃO PARA ATENDIMENTO A VÍTIMAS DE ACIDENTES E MAL SUBTO, NA ÁREA PORTUÁRIA DE SUAPE, COM AMBULÂNCIA E EQUIPE, COMPOSTA POR CONDUTOR E TÉCNICO  24H.</v>
      </c>
      <c r="D150" s="9" t="str">
        <f t="shared" si="44"/>
        <v>046</v>
      </c>
      <c r="E150" s="10">
        <f t="shared" si="44"/>
        <v>2020</v>
      </c>
      <c r="F150" s="8" t="str">
        <f t="shared" si="44"/>
        <v>MED MAIS SOLUÇÕES EM SERVIÇOS ESPECIAIS EIRELI</v>
      </c>
      <c r="G150" s="8" t="str">
        <f t="shared" si="44"/>
        <v>09.557.452/0001-43</v>
      </c>
      <c r="H150" s="45" t="s">
        <v>244</v>
      </c>
      <c r="I150" s="43" t="str">
        <f t="shared" si="45"/>
        <v xml:space="preserve"> SUAPE/DMS</v>
      </c>
      <c r="J150" s="8" t="s">
        <v>240</v>
      </c>
      <c r="K150" s="45" t="s">
        <v>241</v>
      </c>
      <c r="L150" s="45" t="s">
        <v>245</v>
      </c>
      <c r="M150" s="63">
        <v>3297.02</v>
      </c>
      <c r="N150" s="63">
        <v>5294.01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90">
      <c r="A151" s="7" t="e">
        <f t="shared" si="44"/>
        <v>#REF!</v>
      </c>
      <c r="B151" s="7" t="e">
        <f t="shared" si="44"/>
        <v>#REF!</v>
      </c>
      <c r="C151" s="8" t="str">
        <f t="shared" si="44"/>
        <v>SERVIÇO DE PONTIDÃO PARA ATENDIMENTO A VÍTIMAS DE ACIDENTES E MAL SUBTO, NA ÁREA PORTUÁRIA DE SUAPE, COM AMBULÂNCIA E EQUIPE, COMPOSTA POR CONDUTOR E TÉCNICO  24H.</v>
      </c>
      <c r="D151" s="9" t="str">
        <f t="shared" si="44"/>
        <v>046</v>
      </c>
      <c r="E151" s="10">
        <f t="shared" si="44"/>
        <v>2020</v>
      </c>
      <c r="F151" s="8" t="str">
        <f t="shared" si="44"/>
        <v>MED MAIS SOLUÇÕES EM SERVIÇOS ESPECIAIS EIRELI</v>
      </c>
      <c r="G151" s="8" t="str">
        <f t="shared" si="44"/>
        <v>09.557.452/0001-43</v>
      </c>
      <c r="H151" s="11" t="s">
        <v>246</v>
      </c>
      <c r="I151" s="43" t="str">
        <f t="shared" si="45"/>
        <v xml:space="preserve"> SUAPE/DMS</v>
      </c>
      <c r="J151" s="8" t="s">
        <v>243</v>
      </c>
      <c r="K151" s="11" t="s">
        <v>241</v>
      </c>
      <c r="L151" s="11" t="s">
        <v>245</v>
      </c>
      <c r="M151" s="50">
        <v>2201.15</v>
      </c>
      <c r="N151" s="50">
        <v>5738.08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90">
      <c r="A152" s="7" t="e">
        <f t="shared" si="44"/>
        <v>#REF!</v>
      </c>
      <c r="B152" s="7" t="e">
        <f t="shared" si="44"/>
        <v>#REF!</v>
      </c>
      <c r="C152" s="8" t="str">
        <f t="shared" si="44"/>
        <v>SERVIÇO DE PONTIDÃO PARA ATENDIMENTO A VÍTIMAS DE ACIDENTES E MAL SUBTO, NA ÁREA PORTUÁRIA DE SUAPE, COM AMBULÂNCIA E EQUIPE, COMPOSTA POR CONDUTOR E TÉCNICO  24H.</v>
      </c>
      <c r="D152" s="9" t="str">
        <f t="shared" si="44"/>
        <v>046</v>
      </c>
      <c r="E152" s="10">
        <f t="shared" si="44"/>
        <v>2020</v>
      </c>
      <c r="F152" s="8" t="str">
        <f t="shared" si="44"/>
        <v>MED MAIS SOLUÇÕES EM SERVIÇOS ESPECIAIS EIRELI</v>
      </c>
      <c r="G152" s="8" t="str">
        <f t="shared" si="44"/>
        <v>09.557.452/0001-43</v>
      </c>
      <c r="H152" s="45" t="s">
        <v>247</v>
      </c>
      <c r="I152" s="43" t="str">
        <f t="shared" si="45"/>
        <v xml:space="preserve"> SUAPE/DMS</v>
      </c>
      <c r="J152" s="8" t="s">
        <v>240</v>
      </c>
      <c r="K152" s="45" t="s">
        <v>241</v>
      </c>
      <c r="L152" s="45" t="s">
        <v>27</v>
      </c>
      <c r="M152" s="63">
        <v>3615.69</v>
      </c>
      <c r="N152" s="63">
        <v>4716.63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90">
      <c r="A153" s="7" t="e">
        <f t="shared" si="44"/>
        <v>#REF!</v>
      </c>
      <c r="B153" s="7" t="e">
        <f t="shared" si="44"/>
        <v>#REF!</v>
      </c>
      <c r="C153" s="8" t="str">
        <f t="shared" si="44"/>
        <v>SERVIÇO DE PONTIDÃO PARA ATENDIMENTO A VÍTIMAS DE ACIDENTES E MAL SUBTO, NA ÁREA PORTUÁRIA DE SUAPE, COM AMBULÂNCIA E EQUIPE, COMPOSTA POR CONDUTOR E TÉCNICO  24H.</v>
      </c>
      <c r="D153" s="9" t="str">
        <f t="shared" si="44"/>
        <v>046</v>
      </c>
      <c r="E153" s="10">
        <f t="shared" si="44"/>
        <v>2020</v>
      </c>
      <c r="F153" s="8" t="str">
        <f t="shared" si="44"/>
        <v>MED MAIS SOLUÇÕES EM SERVIÇOS ESPECIAIS EIRELI</v>
      </c>
      <c r="G153" s="8" t="str">
        <f t="shared" si="44"/>
        <v>09.557.452/0001-43</v>
      </c>
      <c r="H153" s="11" t="s">
        <v>248</v>
      </c>
      <c r="I153" s="43" t="str">
        <f t="shared" si="45"/>
        <v xml:space="preserve"> SUAPE/DMS</v>
      </c>
      <c r="J153" s="8" t="s">
        <v>243</v>
      </c>
      <c r="K153" s="11" t="s">
        <v>241</v>
      </c>
      <c r="L153" s="11" t="s">
        <v>27</v>
      </c>
      <c r="M153" s="50">
        <v>2002.79</v>
      </c>
      <c r="N153" s="50">
        <v>5084.5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90">
      <c r="A154" s="7" t="e">
        <f t="shared" si="44"/>
        <v>#REF!</v>
      </c>
      <c r="B154" s="7" t="e">
        <f t="shared" si="44"/>
        <v>#REF!</v>
      </c>
      <c r="C154" s="8" t="str">
        <f t="shared" si="44"/>
        <v>SERVIÇO DE PONTIDÃO PARA ATENDIMENTO A VÍTIMAS DE ACIDENTES E MAL SUBTO, NA ÁREA PORTUÁRIA DE SUAPE, COM AMBULÂNCIA E EQUIPE, COMPOSTA POR CONDUTOR E TÉCNICO  24H.</v>
      </c>
      <c r="D154" s="9" t="str">
        <f t="shared" si="44"/>
        <v>046</v>
      </c>
      <c r="E154" s="10">
        <f t="shared" si="44"/>
        <v>2020</v>
      </c>
      <c r="F154" s="8" t="str">
        <f t="shared" si="44"/>
        <v>MED MAIS SOLUÇÕES EM SERVIÇOS ESPECIAIS EIRELI</v>
      </c>
      <c r="G154" s="8" t="str">
        <f t="shared" si="44"/>
        <v>09.557.452/0001-43</v>
      </c>
      <c r="H154" s="45" t="s">
        <v>249</v>
      </c>
      <c r="I154" s="43" t="str">
        <f t="shared" si="45"/>
        <v xml:space="preserve"> SUAPE/DMS</v>
      </c>
      <c r="J154" s="8" t="s">
        <v>240</v>
      </c>
      <c r="K154" s="45" t="s">
        <v>241</v>
      </c>
      <c r="L154" s="45" t="s">
        <v>245</v>
      </c>
      <c r="M154" s="63">
        <v>2077.02</v>
      </c>
      <c r="N154" s="63">
        <v>5294.01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0">
      <c r="A155" s="7" t="e">
        <f t="shared" si="44"/>
        <v>#REF!</v>
      </c>
      <c r="B155" s="7" t="e">
        <f t="shared" si="44"/>
        <v>#REF!</v>
      </c>
      <c r="C155" s="61" t="str">
        <f t="shared" si="44"/>
        <v>SERVIÇO DE PONTIDÃO PARA ATENDIMENTO A VÍTIMAS DE ACIDENTES E MAL SUBTO, NA ÁREA PORTUÁRIA DE SUAPE, COM AMBULÂNCIA E EQUIPE, COMPOSTA POR CONDUTOR E TÉCNICO  24H.</v>
      </c>
      <c r="D155" s="14" t="str">
        <f t="shared" si="44"/>
        <v>046</v>
      </c>
      <c r="E155" s="7">
        <f t="shared" si="44"/>
        <v>2020</v>
      </c>
      <c r="F155" s="61" t="str">
        <f t="shared" si="44"/>
        <v>MED MAIS SOLUÇÕES EM SERVIÇOS ESPECIAIS EIRELI</v>
      </c>
      <c r="G155" s="61" t="str">
        <f t="shared" si="44"/>
        <v>09.557.452/0001-43</v>
      </c>
      <c r="H155" s="12" t="s">
        <v>250</v>
      </c>
      <c r="I155" s="43" t="str">
        <f t="shared" si="45"/>
        <v xml:space="preserve"> SUAPE/DMS</v>
      </c>
      <c r="J155" s="13" t="s">
        <v>243</v>
      </c>
      <c r="K155" s="12" t="s">
        <v>241</v>
      </c>
      <c r="L155" s="12" t="s">
        <v>245</v>
      </c>
      <c r="M155" s="62">
        <v>2201.15</v>
      </c>
      <c r="N155" s="62">
        <v>5738.08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60">
      <c r="A156" s="21" t="e">
        <f t="shared" ref="A156:A219" si="46">A155</f>
        <v>#REF!</v>
      </c>
      <c r="B156" s="21" t="e">
        <f t="shared" ref="B156:B219" si="47">B155</f>
        <v>#REF!</v>
      </c>
      <c r="C156" s="22" t="s">
        <v>251</v>
      </c>
      <c r="D156" s="23" t="s">
        <v>252</v>
      </c>
      <c r="E156" s="24">
        <v>2019</v>
      </c>
      <c r="F156" s="22" t="s">
        <v>210</v>
      </c>
      <c r="G156" s="22" t="s">
        <v>211</v>
      </c>
      <c r="H156" s="26" t="s">
        <v>253</v>
      </c>
      <c r="I156" s="20" t="s">
        <v>213</v>
      </c>
      <c r="J156" s="22" t="s">
        <v>685</v>
      </c>
      <c r="K156" s="26" t="s">
        <v>26</v>
      </c>
      <c r="L156" s="26" t="s">
        <v>27</v>
      </c>
      <c r="M156" s="56">
        <v>4377.5</v>
      </c>
      <c r="N156" s="56">
        <v>7804.35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78">
      <c r="A157" s="21" t="e">
        <f t="shared" si="46"/>
        <v>#REF!</v>
      </c>
      <c r="B157" s="21" t="e">
        <f t="shared" si="47"/>
        <v>#REF!</v>
      </c>
      <c r="C157" s="55" t="str">
        <f t="shared" ref="C157:C165" si="48">C156</f>
        <v>Prontidão dedicado a primeira resposta em cenários emergencias e atividades proativas/preventivas em terra.</v>
      </c>
      <c r="D157" s="23" t="str">
        <f t="shared" ref="D157:D165" si="49">D156</f>
        <v>088</v>
      </c>
      <c r="E157" s="24">
        <f t="shared" ref="E157:E165" si="50">E156</f>
        <v>2019</v>
      </c>
      <c r="F157" s="55" t="str">
        <f t="shared" ref="F157:F165" si="51">F156</f>
        <v>BRASBUNKER PARTICIPAÇÕES S/A</v>
      </c>
      <c r="G157" s="55" t="str">
        <f t="shared" ref="G157:G165" si="52">G156</f>
        <v>04.931.019/0001-02</v>
      </c>
      <c r="H157" s="26" t="s">
        <v>255</v>
      </c>
      <c r="I157" s="39" t="str">
        <f t="shared" ref="I157:I165" si="53">I156</f>
        <v>SUAPE/DMS</v>
      </c>
      <c r="J157" s="22" t="s">
        <v>686</v>
      </c>
      <c r="K157" s="26" t="s">
        <v>257</v>
      </c>
      <c r="L157" s="26" t="s">
        <v>258</v>
      </c>
      <c r="M157" s="56">
        <v>2076.4899999999998</v>
      </c>
      <c r="N157" s="56">
        <v>4194.9799999999996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78">
      <c r="A158" s="21" t="e">
        <f t="shared" si="46"/>
        <v>#REF!</v>
      </c>
      <c r="B158" s="21" t="e">
        <f t="shared" si="47"/>
        <v>#REF!</v>
      </c>
      <c r="C158" s="55" t="str">
        <f t="shared" si="48"/>
        <v>Prontidão dedicado a primeira resposta em cenários emergencias e atividades proativas/preventivas em terra.</v>
      </c>
      <c r="D158" s="23" t="str">
        <f t="shared" si="49"/>
        <v>088</v>
      </c>
      <c r="E158" s="24">
        <f t="shared" si="50"/>
        <v>2019</v>
      </c>
      <c r="F158" s="55" t="str">
        <f t="shared" si="51"/>
        <v>BRASBUNKER PARTICIPAÇÕES S/A</v>
      </c>
      <c r="G158" s="55" t="str">
        <f t="shared" si="52"/>
        <v>04.931.019/0001-02</v>
      </c>
      <c r="H158" s="26" t="s">
        <v>259</v>
      </c>
      <c r="I158" s="39" t="str">
        <f t="shared" si="53"/>
        <v>SUAPE/DMS</v>
      </c>
      <c r="J158" s="22" t="s">
        <v>686</v>
      </c>
      <c r="K158" s="26" t="s">
        <v>257</v>
      </c>
      <c r="L158" s="26" t="s">
        <v>258</v>
      </c>
      <c r="M158" s="56">
        <v>2076.4899999999998</v>
      </c>
      <c r="N158" s="56">
        <v>4194.9799999999996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78">
      <c r="A159" s="21" t="e">
        <f t="shared" si="46"/>
        <v>#REF!</v>
      </c>
      <c r="B159" s="21" t="e">
        <f t="shared" si="47"/>
        <v>#REF!</v>
      </c>
      <c r="C159" s="55" t="str">
        <f t="shared" si="48"/>
        <v>Prontidão dedicado a primeira resposta em cenários emergencias e atividades proativas/preventivas em terra.</v>
      </c>
      <c r="D159" s="23" t="str">
        <f t="shared" si="49"/>
        <v>088</v>
      </c>
      <c r="E159" s="24">
        <f t="shared" si="50"/>
        <v>2019</v>
      </c>
      <c r="F159" s="55" t="str">
        <f t="shared" si="51"/>
        <v>BRASBUNKER PARTICIPAÇÕES S/A</v>
      </c>
      <c r="G159" s="55" t="str">
        <f t="shared" si="52"/>
        <v>04.931.019/0001-02</v>
      </c>
      <c r="H159" s="26" t="s">
        <v>260</v>
      </c>
      <c r="I159" s="39" t="str">
        <f t="shared" si="53"/>
        <v>SUAPE/DMS</v>
      </c>
      <c r="J159" s="22" t="s">
        <v>686</v>
      </c>
      <c r="K159" s="26" t="s">
        <v>257</v>
      </c>
      <c r="L159" s="26" t="s">
        <v>258</v>
      </c>
      <c r="M159" s="56">
        <v>2076.4899999999998</v>
      </c>
      <c r="N159" s="56">
        <v>4194.9799999999996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78">
      <c r="A160" s="21" t="e">
        <f t="shared" si="46"/>
        <v>#REF!</v>
      </c>
      <c r="B160" s="21" t="e">
        <f t="shared" si="47"/>
        <v>#REF!</v>
      </c>
      <c r="C160" s="55" t="str">
        <f t="shared" si="48"/>
        <v>Prontidão dedicado a primeira resposta em cenários emergencias e atividades proativas/preventivas em terra.</v>
      </c>
      <c r="D160" s="23" t="str">
        <f t="shared" si="49"/>
        <v>088</v>
      </c>
      <c r="E160" s="24">
        <f t="shared" si="50"/>
        <v>2019</v>
      </c>
      <c r="F160" s="55" t="str">
        <f t="shared" si="51"/>
        <v>BRASBUNKER PARTICIPAÇÕES S/A</v>
      </c>
      <c r="G160" s="55" t="str">
        <f t="shared" si="52"/>
        <v>04.931.019/0001-02</v>
      </c>
      <c r="H160" s="26" t="s">
        <v>261</v>
      </c>
      <c r="I160" s="39" t="str">
        <f t="shared" si="53"/>
        <v>SUAPE/DMS</v>
      </c>
      <c r="J160" s="22" t="s">
        <v>686</v>
      </c>
      <c r="K160" s="26" t="s">
        <v>257</v>
      </c>
      <c r="L160" s="26" t="s">
        <v>258</v>
      </c>
      <c r="M160" s="56">
        <v>2076.4899999999998</v>
      </c>
      <c r="N160" s="56">
        <v>4194.9799999999996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78">
      <c r="A161" s="21" t="e">
        <f t="shared" si="46"/>
        <v>#REF!</v>
      </c>
      <c r="B161" s="21" t="e">
        <f t="shared" si="47"/>
        <v>#REF!</v>
      </c>
      <c r="C161" s="55" t="str">
        <f t="shared" si="48"/>
        <v>Prontidão dedicado a primeira resposta em cenários emergencias e atividades proativas/preventivas em terra.</v>
      </c>
      <c r="D161" s="23" t="str">
        <f t="shared" si="49"/>
        <v>088</v>
      </c>
      <c r="E161" s="24">
        <f t="shared" si="50"/>
        <v>2019</v>
      </c>
      <c r="F161" s="55" t="str">
        <f t="shared" si="51"/>
        <v>BRASBUNKER PARTICIPAÇÕES S/A</v>
      </c>
      <c r="G161" s="55" t="str">
        <f t="shared" si="52"/>
        <v>04.931.019/0001-02</v>
      </c>
      <c r="H161" s="26" t="s">
        <v>262</v>
      </c>
      <c r="I161" s="39" t="str">
        <f t="shared" si="53"/>
        <v>SUAPE/DMS</v>
      </c>
      <c r="J161" s="22" t="s">
        <v>686</v>
      </c>
      <c r="K161" s="26" t="s">
        <v>257</v>
      </c>
      <c r="L161" s="26" t="s">
        <v>258</v>
      </c>
      <c r="M161" s="56">
        <v>2076.4899999999998</v>
      </c>
      <c r="N161" s="56">
        <v>4194.9799999999996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78">
      <c r="A162" s="21" t="e">
        <f t="shared" si="46"/>
        <v>#REF!</v>
      </c>
      <c r="B162" s="21" t="e">
        <f t="shared" si="47"/>
        <v>#REF!</v>
      </c>
      <c r="C162" s="55" t="str">
        <f t="shared" si="48"/>
        <v>Prontidão dedicado a primeira resposta em cenários emergencias e atividades proativas/preventivas em terra.</v>
      </c>
      <c r="D162" s="23" t="str">
        <f t="shared" si="49"/>
        <v>088</v>
      </c>
      <c r="E162" s="24">
        <f t="shared" si="50"/>
        <v>2019</v>
      </c>
      <c r="F162" s="55" t="str">
        <f t="shared" si="51"/>
        <v>BRASBUNKER PARTICIPAÇÕES S/A</v>
      </c>
      <c r="G162" s="55" t="str">
        <f t="shared" si="52"/>
        <v>04.931.019/0001-02</v>
      </c>
      <c r="H162" s="26" t="s">
        <v>263</v>
      </c>
      <c r="I162" s="39" t="str">
        <f t="shared" si="53"/>
        <v>SUAPE/DMS</v>
      </c>
      <c r="J162" s="22" t="s">
        <v>686</v>
      </c>
      <c r="K162" s="26" t="s">
        <v>257</v>
      </c>
      <c r="L162" s="26" t="s">
        <v>258</v>
      </c>
      <c r="M162" s="56">
        <v>2076.4899999999998</v>
      </c>
      <c r="N162" s="56">
        <v>4194.9799999999996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78">
      <c r="A163" s="21" t="e">
        <f t="shared" si="46"/>
        <v>#REF!</v>
      </c>
      <c r="B163" s="21" t="e">
        <f t="shared" si="47"/>
        <v>#REF!</v>
      </c>
      <c r="C163" s="55" t="str">
        <f t="shared" si="48"/>
        <v>Prontidão dedicado a primeira resposta em cenários emergencias e atividades proativas/preventivas em terra.</v>
      </c>
      <c r="D163" s="23" t="str">
        <f t="shared" si="49"/>
        <v>088</v>
      </c>
      <c r="E163" s="24">
        <f t="shared" si="50"/>
        <v>2019</v>
      </c>
      <c r="F163" s="55" t="str">
        <f t="shared" si="51"/>
        <v>BRASBUNKER PARTICIPAÇÕES S/A</v>
      </c>
      <c r="G163" s="55" t="str">
        <f t="shared" si="52"/>
        <v>04.931.019/0001-02</v>
      </c>
      <c r="H163" s="26" t="s">
        <v>264</v>
      </c>
      <c r="I163" s="39" t="str">
        <f t="shared" si="53"/>
        <v>SUAPE/DMS</v>
      </c>
      <c r="J163" s="22" t="s">
        <v>686</v>
      </c>
      <c r="K163" s="26" t="s">
        <v>257</v>
      </c>
      <c r="L163" s="26" t="s">
        <v>258</v>
      </c>
      <c r="M163" s="56">
        <v>2076.4899999999998</v>
      </c>
      <c r="N163" s="56">
        <v>4194.9799999999996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78">
      <c r="A164" s="21" t="e">
        <f t="shared" si="46"/>
        <v>#REF!</v>
      </c>
      <c r="B164" s="21" t="e">
        <f t="shared" si="47"/>
        <v>#REF!</v>
      </c>
      <c r="C164" s="55" t="str">
        <f t="shared" si="48"/>
        <v>Prontidão dedicado a primeira resposta em cenários emergencias e atividades proativas/preventivas em terra.</v>
      </c>
      <c r="D164" s="23" t="str">
        <f t="shared" si="49"/>
        <v>088</v>
      </c>
      <c r="E164" s="24">
        <f t="shared" si="50"/>
        <v>2019</v>
      </c>
      <c r="F164" s="55" t="str">
        <f t="shared" si="51"/>
        <v>BRASBUNKER PARTICIPAÇÕES S/A</v>
      </c>
      <c r="G164" s="55" t="str">
        <f t="shared" si="52"/>
        <v>04.931.019/0001-02</v>
      </c>
      <c r="H164" s="26" t="s">
        <v>265</v>
      </c>
      <c r="I164" s="39" t="str">
        <f t="shared" si="53"/>
        <v>SUAPE/DMS</v>
      </c>
      <c r="J164" s="22" t="s">
        <v>686</v>
      </c>
      <c r="K164" s="26" t="s">
        <v>257</v>
      </c>
      <c r="L164" s="26" t="s">
        <v>258</v>
      </c>
      <c r="M164" s="56">
        <v>2076.4899999999998</v>
      </c>
      <c r="N164" s="56">
        <v>4194.9799999999996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78">
      <c r="A165" s="21" t="e">
        <f t="shared" si="46"/>
        <v>#REF!</v>
      </c>
      <c r="B165" s="21" t="e">
        <f t="shared" si="47"/>
        <v>#REF!</v>
      </c>
      <c r="C165" s="57" t="str">
        <f t="shared" si="48"/>
        <v>Prontidão dedicado a primeira resposta em cenários emergencias e atividades proativas/preventivas em terra.</v>
      </c>
      <c r="D165" s="28" t="str">
        <f t="shared" si="49"/>
        <v>088</v>
      </c>
      <c r="E165" s="21">
        <f t="shared" si="50"/>
        <v>2019</v>
      </c>
      <c r="F165" s="57" t="str">
        <f t="shared" si="51"/>
        <v>BRASBUNKER PARTICIPAÇÕES S/A</v>
      </c>
      <c r="G165" s="57" t="str">
        <f t="shared" si="52"/>
        <v>04.931.019/0001-02</v>
      </c>
      <c r="H165" s="26" t="s">
        <v>266</v>
      </c>
      <c r="I165" s="39" t="str">
        <f t="shared" si="53"/>
        <v>SUAPE/DMS</v>
      </c>
      <c r="J165" s="27" t="s">
        <v>686</v>
      </c>
      <c r="K165" s="26" t="s">
        <v>257</v>
      </c>
      <c r="L165" s="26" t="s">
        <v>258</v>
      </c>
      <c r="M165" s="56">
        <v>1575.6</v>
      </c>
      <c r="N165" s="56">
        <v>3400.73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30">
      <c r="A166" s="29" t="e">
        <f t="shared" si="46"/>
        <v>#REF!</v>
      </c>
      <c r="B166" s="29" t="e">
        <f t="shared" si="47"/>
        <v>#REF!</v>
      </c>
      <c r="C166" s="8" t="s">
        <v>268</v>
      </c>
      <c r="D166" s="9" t="s">
        <v>269</v>
      </c>
      <c r="E166" s="10">
        <v>2021</v>
      </c>
      <c r="F166" s="8" t="s">
        <v>270</v>
      </c>
      <c r="G166" s="30" t="s">
        <v>271</v>
      </c>
      <c r="H166" s="45" t="s">
        <v>272</v>
      </c>
      <c r="I166" s="33" t="s">
        <v>239</v>
      </c>
      <c r="J166" s="30" t="s">
        <v>273</v>
      </c>
      <c r="K166" s="45" t="s">
        <v>258</v>
      </c>
      <c r="L166" s="45" t="s">
        <v>274</v>
      </c>
      <c r="M166" s="63">
        <v>1693.06</v>
      </c>
      <c r="N166" s="63">
        <v>4307.18</v>
      </c>
      <c r="O166" s="48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30">
      <c r="A167" s="7" t="e">
        <f t="shared" si="46"/>
        <v>#REF!</v>
      </c>
      <c r="B167" s="7" t="e">
        <f t="shared" si="47"/>
        <v>#REF!</v>
      </c>
      <c r="C167" s="8" t="str">
        <f t="shared" ref="C167:C198" si="54">C166</f>
        <v>PRESTAÇÃO DE SERVIÇO CONTINUADO DE VIGILÂNCIA ARMADA</v>
      </c>
      <c r="D167" s="9" t="s">
        <v>269</v>
      </c>
      <c r="E167" s="10">
        <v>2021</v>
      </c>
      <c r="F167" s="8" t="s">
        <v>270</v>
      </c>
      <c r="G167" s="8" t="str">
        <f t="shared" ref="G167:G198" si="55">G166</f>
        <v>15.195.617/0001-87</v>
      </c>
      <c r="H167" s="11" t="s">
        <v>275</v>
      </c>
      <c r="I167" s="43" t="str">
        <f t="shared" ref="I167:I198" si="56">I166</f>
        <v xml:space="preserve"> SUAPE/DMS</v>
      </c>
      <c r="J167" s="8" t="s">
        <v>273</v>
      </c>
      <c r="K167" s="11" t="s">
        <v>258</v>
      </c>
      <c r="L167" s="11" t="s">
        <v>274</v>
      </c>
      <c r="M167" s="50">
        <v>1693.06</v>
      </c>
      <c r="N167" s="50">
        <v>4307.18</v>
      </c>
      <c r="O167" s="48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30">
      <c r="A168" s="7" t="e">
        <f t="shared" si="46"/>
        <v>#REF!</v>
      </c>
      <c r="B168" s="7" t="e">
        <f t="shared" si="47"/>
        <v>#REF!</v>
      </c>
      <c r="C168" s="8" t="str">
        <f t="shared" si="54"/>
        <v>PRESTAÇÃO DE SERVIÇO CONTINUADO DE VIGILÂNCIA ARMADA</v>
      </c>
      <c r="D168" s="9" t="s">
        <v>276</v>
      </c>
      <c r="E168" s="10">
        <v>2021</v>
      </c>
      <c r="F168" s="8" t="s">
        <v>270</v>
      </c>
      <c r="G168" s="8" t="str">
        <f t="shared" si="55"/>
        <v>15.195.617/0001-87</v>
      </c>
      <c r="H168" s="45" t="s">
        <v>277</v>
      </c>
      <c r="I168" s="43" t="str">
        <f t="shared" si="56"/>
        <v xml:space="preserve"> SUAPE/DMS</v>
      </c>
      <c r="J168" s="8" t="s">
        <v>273</v>
      </c>
      <c r="K168" s="45" t="s">
        <v>258</v>
      </c>
      <c r="L168" s="45" t="s">
        <v>278</v>
      </c>
      <c r="M168" s="63">
        <f>1693.06+93.47</f>
        <v>1786.53</v>
      </c>
      <c r="N168" s="63">
        <v>4307.18</v>
      </c>
      <c r="O168" s="48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30">
      <c r="A169" s="7" t="e">
        <f t="shared" si="46"/>
        <v>#REF!</v>
      </c>
      <c r="B169" s="7" t="e">
        <f t="shared" si="47"/>
        <v>#REF!</v>
      </c>
      <c r="C169" s="8" t="str">
        <f t="shared" si="54"/>
        <v>PRESTAÇÃO DE SERVIÇO CONTINUADO DE VIGILÂNCIA ARMADA</v>
      </c>
      <c r="D169" s="9" t="s">
        <v>279</v>
      </c>
      <c r="E169" s="10">
        <v>2021</v>
      </c>
      <c r="F169" s="8" t="s">
        <v>270</v>
      </c>
      <c r="G169" s="8" t="str">
        <f t="shared" si="55"/>
        <v>15.195.617/0001-87</v>
      </c>
      <c r="H169" s="11" t="s">
        <v>280</v>
      </c>
      <c r="I169" s="43" t="str">
        <f t="shared" si="56"/>
        <v xml:space="preserve"> SUAPE/DMS</v>
      </c>
      <c r="J169" s="8" t="s">
        <v>273</v>
      </c>
      <c r="K169" s="11" t="s">
        <v>258</v>
      </c>
      <c r="L169" s="11" t="s">
        <v>278</v>
      </c>
      <c r="M169" s="50">
        <f>1693.06+93.47</f>
        <v>1786.53</v>
      </c>
      <c r="N169" s="50">
        <v>4307.18</v>
      </c>
      <c r="O169" s="48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30">
      <c r="A170" s="7" t="e">
        <f t="shared" si="46"/>
        <v>#REF!</v>
      </c>
      <c r="B170" s="7" t="e">
        <f t="shared" si="47"/>
        <v>#REF!</v>
      </c>
      <c r="C170" s="8" t="str">
        <f t="shared" si="54"/>
        <v>PRESTAÇÃO DE SERVIÇO CONTINUADO DE VIGILÂNCIA ARMADA</v>
      </c>
      <c r="D170" s="9" t="s">
        <v>281</v>
      </c>
      <c r="E170" s="10">
        <v>2021</v>
      </c>
      <c r="F170" s="8" t="s">
        <v>270</v>
      </c>
      <c r="G170" s="8" t="str">
        <f t="shared" si="55"/>
        <v>15.195.617/0001-87</v>
      </c>
      <c r="H170" s="45" t="s">
        <v>282</v>
      </c>
      <c r="I170" s="43" t="str">
        <f t="shared" si="56"/>
        <v xml:space="preserve"> SUAPE/DMS</v>
      </c>
      <c r="J170" s="8" t="s">
        <v>273</v>
      </c>
      <c r="K170" s="45" t="s">
        <v>258</v>
      </c>
      <c r="L170" s="45" t="s">
        <v>278</v>
      </c>
      <c r="M170" s="63">
        <f>1693.06+93.47</f>
        <v>1786.53</v>
      </c>
      <c r="N170" s="63">
        <v>4307.18</v>
      </c>
      <c r="O170" s="48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30">
      <c r="A171" s="7" t="e">
        <f t="shared" si="46"/>
        <v>#REF!</v>
      </c>
      <c r="B171" s="7" t="e">
        <f t="shared" si="47"/>
        <v>#REF!</v>
      </c>
      <c r="C171" s="8" t="str">
        <f t="shared" si="54"/>
        <v>PRESTAÇÃO DE SERVIÇO CONTINUADO DE VIGILÂNCIA ARMADA</v>
      </c>
      <c r="D171" s="9" t="s">
        <v>283</v>
      </c>
      <c r="E171" s="10">
        <v>2021</v>
      </c>
      <c r="F171" s="8" t="s">
        <v>270</v>
      </c>
      <c r="G171" s="8" t="str">
        <f t="shared" si="55"/>
        <v>15.195.617/0001-87</v>
      </c>
      <c r="H171" s="11" t="s">
        <v>284</v>
      </c>
      <c r="I171" s="43" t="str">
        <f t="shared" si="56"/>
        <v xml:space="preserve"> SUAPE/DMS</v>
      </c>
      <c r="J171" s="8" t="s">
        <v>273</v>
      </c>
      <c r="K171" s="11" t="s">
        <v>258</v>
      </c>
      <c r="L171" s="11" t="s">
        <v>274</v>
      </c>
      <c r="M171" s="50">
        <v>1693.06</v>
      </c>
      <c r="N171" s="50">
        <v>4307.18</v>
      </c>
      <c r="O171" s="48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30">
      <c r="A172" s="7" t="e">
        <f t="shared" si="46"/>
        <v>#REF!</v>
      </c>
      <c r="B172" s="7" t="e">
        <f t="shared" si="47"/>
        <v>#REF!</v>
      </c>
      <c r="C172" s="8" t="str">
        <f t="shared" si="54"/>
        <v>PRESTAÇÃO DE SERVIÇO CONTINUADO DE VIGILÂNCIA ARMADA</v>
      </c>
      <c r="D172" s="9" t="s">
        <v>285</v>
      </c>
      <c r="E172" s="10">
        <v>2021</v>
      </c>
      <c r="F172" s="8" t="s">
        <v>270</v>
      </c>
      <c r="G172" s="8" t="str">
        <f t="shared" si="55"/>
        <v>15.195.617/0001-87</v>
      </c>
      <c r="H172" s="45" t="s">
        <v>286</v>
      </c>
      <c r="I172" s="43" t="str">
        <f t="shared" si="56"/>
        <v xml:space="preserve"> SUAPE/DMS</v>
      </c>
      <c r="J172" s="8" t="s">
        <v>273</v>
      </c>
      <c r="K172" s="45" t="s">
        <v>258</v>
      </c>
      <c r="L172" s="45" t="s">
        <v>274</v>
      </c>
      <c r="M172" s="63">
        <v>1693.06</v>
      </c>
      <c r="N172" s="63">
        <v>4307.18</v>
      </c>
      <c r="O172" s="48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30">
      <c r="A173" s="7" t="e">
        <f t="shared" si="46"/>
        <v>#REF!</v>
      </c>
      <c r="B173" s="7" t="e">
        <f t="shared" si="47"/>
        <v>#REF!</v>
      </c>
      <c r="C173" s="8" t="str">
        <f t="shared" si="54"/>
        <v>PRESTAÇÃO DE SERVIÇO CONTINUADO DE VIGILÂNCIA ARMADA</v>
      </c>
      <c r="D173" s="9" t="s">
        <v>287</v>
      </c>
      <c r="E173" s="10">
        <v>2021</v>
      </c>
      <c r="F173" s="8" t="s">
        <v>270</v>
      </c>
      <c r="G173" s="8" t="str">
        <f t="shared" si="55"/>
        <v>15.195.617/0001-87</v>
      </c>
      <c r="H173" s="11" t="s">
        <v>288</v>
      </c>
      <c r="I173" s="43" t="str">
        <f t="shared" si="56"/>
        <v xml:space="preserve"> SUAPE/DMS</v>
      </c>
      <c r="J173" s="8" t="s">
        <v>273</v>
      </c>
      <c r="K173" s="11" t="s">
        <v>258</v>
      </c>
      <c r="L173" s="11" t="s">
        <v>278</v>
      </c>
      <c r="M173" s="50">
        <f>1693.06+93.47</f>
        <v>1786.53</v>
      </c>
      <c r="N173" s="50">
        <v>4307.18</v>
      </c>
      <c r="O173" s="48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30">
      <c r="A174" s="7" t="e">
        <f t="shared" si="46"/>
        <v>#REF!</v>
      </c>
      <c r="B174" s="7" t="e">
        <f t="shared" si="47"/>
        <v>#REF!</v>
      </c>
      <c r="C174" s="8" t="str">
        <f t="shared" si="54"/>
        <v>PRESTAÇÃO DE SERVIÇO CONTINUADO DE VIGILÂNCIA ARMADA</v>
      </c>
      <c r="D174" s="9" t="s">
        <v>289</v>
      </c>
      <c r="E174" s="10">
        <v>2021</v>
      </c>
      <c r="F174" s="8" t="s">
        <v>270</v>
      </c>
      <c r="G174" s="8" t="str">
        <f t="shared" si="55"/>
        <v>15.195.617/0001-87</v>
      </c>
      <c r="H174" s="45" t="s">
        <v>290</v>
      </c>
      <c r="I174" s="43" t="str">
        <f t="shared" si="56"/>
        <v xml:space="preserve"> SUAPE/DMS</v>
      </c>
      <c r="J174" s="8" t="s">
        <v>273</v>
      </c>
      <c r="K174" s="45" t="s">
        <v>258</v>
      </c>
      <c r="L174" s="45" t="s">
        <v>274</v>
      </c>
      <c r="M174" s="63">
        <v>1693.06</v>
      </c>
      <c r="N174" s="63">
        <v>4307.18</v>
      </c>
      <c r="O174" s="48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30">
      <c r="A175" s="7" t="e">
        <f t="shared" si="46"/>
        <v>#REF!</v>
      </c>
      <c r="B175" s="7" t="e">
        <f t="shared" si="47"/>
        <v>#REF!</v>
      </c>
      <c r="C175" s="8" t="str">
        <f t="shared" si="54"/>
        <v>PRESTAÇÃO DE SERVIÇO CONTINUADO DE VIGILÂNCIA ARMADA</v>
      </c>
      <c r="D175" s="9" t="s">
        <v>291</v>
      </c>
      <c r="E175" s="10">
        <v>2021</v>
      </c>
      <c r="F175" s="8" t="s">
        <v>270</v>
      </c>
      <c r="G175" s="8" t="str">
        <f t="shared" si="55"/>
        <v>15.195.617/0001-87</v>
      </c>
      <c r="H175" s="11" t="s">
        <v>292</v>
      </c>
      <c r="I175" s="43" t="str">
        <f t="shared" si="56"/>
        <v xml:space="preserve"> SUAPE/DMS</v>
      </c>
      <c r="J175" s="8" t="s">
        <v>273</v>
      </c>
      <c r="K175" s="11" t="s">
        <v>258</v>
      </c>
      <c r="L175" s="11" t="s">
        <v>278</v>
      </c>
      <c r="M175" s="50">
        <f>1693.06+93.47</f>
        <v>1786.53</v>
      </c>
      <c r="N175" s="50">
        <v>4307.18</v>
      </c>
      <c r="O175" s="48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30">
      <c r="A176" s="7" t="e">
        <f t="shared" si="46"/>
        <v>#REF!</v>
      </c>
      <c r="B176" s="7" t="e">
        <f t="shared" si="47"/>
        <v>#REF!</v>
      </c>
      <c r="C176" s="8" t="str">
        <f t="shared" si="54"/>
        <v>PRESTAÇÃO DE SERVIÇO CONTINUADO DE VIGILÂNCIA ARMADA</v>
      </c>
      <c r="D176" s="9" t="s">
        <v>293</v>
      </c>
      <c r="E176" s="10">
        <v>2021</v>
      </c>
      <c r="F176" s="8" t="s">
        <v>270</v>
      </c>
      <c r="G176" s="8" t="str">
        <f t="shared" si="55"/>
        <v>15.195.617/0001-87</v>
      </c>
      <c r="H176" s="45" t="s">
        <v>294</v>
      </c>
      <c r="I176" s="43" t="str">
        <f t="shared" si="56"/>
        <v xml:space="preserve"> SUAPE/DMS</v>
      </c>
      <c r="J176" s="8" t="s">
        <v>273</v>
      </c>
      <c r="K176" s="45" t="s">
        <v>258</v>
      </c>
      <c r="L176" s="45" t="s">
        <v>278</v>
      </c>
      <c r="M176" s="63">
        <f>1693.06+93.47</f>
        <v>1786.53</v>
      </c>
      <c r="N176" s="63">
        <v>4307.18</v>
      </c>
      <c r="O176" s="48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30">
      <c r="A177" s="7" t="e">
        <f t="shared" si="46"/>
        <v>#REF!</v>
      </c>
      <c r="B177" s="7" t="e">
        <f t="shared" si="47"/>
        <v>#REF!</v>
      </c>
      <c r="C177" s="8" t="str">
        <f t="shared" si="54"/>
        <v>PRESTAÇÃO DE SERVIÇO CONTINUADO DE VIGILÂNCIA ARMADA</v>
      </c>
      <c r="D177" s="9" t="s">
        <v>295</v>
      </c>
      <c r="E177" s="10">
        <v>2021</v>
      </c>
      <c r="F177" s="8" t="s">
        <v>270</v>
      </c>
      <c r="G177" s="8" t="str">
        <f t="shared" si="55"/>
        <v>15.195.617/0001-87</v>
      </c>
      <c r="H177" s="11" t="s">
        <v>296</v>
      </c>
      <c r="I177" s="43" t="str">
        <f t="shared" si="56"/>
        <v xml:space="preserve"> SUAPE/DMS</v>
      </c>
      <c r="J177" s="8" t="s">
        <v>273</v>
      </c>
      <c r="K177" s="11" t="s">
        <v>258</v>
      </c>
      <c r="L177" s="11" t="s">
        <v>274</v>
      </c>
      <c r="M177" s="50">
        <v>1693.06</v>
      </c>
      <c r="N177" s="50">
        <v>4307.18</v>
      </c>
      <c r="O177" s="48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30">
      <c r="A178" s="7" t="e">
        <f t="shared" si="46"/>
        <v>#REF!</v>
      </c>
      <c r="B178" s="7" t="e">
        <f t="shared" si="47"/>
        <v>#REF!</v>
      </c>
      <c r="C178" s="8" t="str">
        <f t="shared" si="54"/>
        <v>PRESTAÇÃO DE SERVIÇO CONTINUADO DE VIGILÂNCIA ARMADA</v>
      </c>
      <c r="D178" s="9" t="s">
        <v>297</v>
      </c>
      <c r="E178" s="10">
        <v>2021</v>
      </c>
      <c r="F178" s="8" t="s">
        <v>270</v>
      </c>
      <c r="G178" s="8" t="str">
        <f t="shared" si="55"/>
        <v>15.195.617/0001-87</v>
      </c>
      <c r="H178" s="45" t="s">
        <v>298</v>
      </c>
      <c r="I178" s="43" t="str">
        <f t="shared" si="56"/>
        <v xml:space="preserve"> SUAPE/DMS</v>
      </c>
      <c r="J178" s="8" t="s">
        <v>273</v>
      </c>
      <c r="K178" s="45" t="s">
        <v>258</v>
      </c>
      <c r="L178" s="45" t="s">
        <v>274</v>
      </c>
      <c r="M178" s="63">
        <v>1693.06</v>
      </c>
      <c r="N178" s="63">
        <v>4307.18</v>
      </c>
      <c r="O178" s="48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30">
      <c r="A179" s="7" t="e">
        <f t="shared" si="46"/>
        <v>#REF!</v>
      </c>
      <c r="B179" s="7" t="e">
        <f t="shared" si="47"/>
        <v>#REF!</v>
      </c>
      <c r="C179" s="8" t="str">
        <f t="shared" si="54"/>
        <v>PRESTAÇÃO DE SERVIÇO CONTINUADO DE VIGILÂNCIA ARMADA</v>
      </c>
      <c r="D179" s="9" t="s">
        <v>299</v>
      </c>
      <c r="E179" s="10">
        <v>2021</v>
      </c>
      <c r="F179" s="8" t="s">
        <v>270</v>
      </c>
      <c r="G179" s="8" t="str">
        <f t="shared" si="55"/>
        <v>15.195.617/0001-87</v>
      </c>
      <c r="H179" s="11" t="s">
        <v>300</v>
      </c>
      <c r="I179" s="43" t="str">
        <f t="shared" si="56"/>
        <v xml:space="preserve"> SUAPE/DMS</v>
      </c>
      <c r="J179" s="8" t="s">
        <v>273</v>
      </c>
      <c r="K179" s="11" t="s">
        <v>258</v>
      </c>
      <c r="L179" s="11" t="s">
        <v>274</v>
      </c>
      <c r="M179" s="50">
        <v>1693.06</v>
      </c>
      <c r="N179" s="50">
        <v>4307.18</v>
      </c>
      <c r="O179" s="48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30">
      <c r="A180" s="7" t="e">
        <f t="shared" si="46"/>
        <v>#REF!</v>
      </c>
      <c r="B180" s="7" t="e">
        <f t="shared" si="47"/>
        <v>#REF!</v>
      </c>
      <c r="C180" s="8" t="str">
        <f t="shared" si="54"/>
        <v>PRESTAÇÃO DE SERVIÇO CONTINUADO DE VIGILÂNCIA ARMADA</v>
      </c>
      <c r="D180" s="9" t="s">
        <v>301</v>
      </c>
      <c r="E180" s="10">
        <v>2021</v>
      </c>
      <c r="F180" s="8" t="s">
        <v>270</v>
      </c>
      <c r="G180" s="8" t="str">
        <f t="shared" si="55"/>
        <v>15.195.617/0001-87</v>
      </c>
      <c r="H180" s="45" t="s">
        <v>302</v>
      </c>
      <c r="I180" s="43" t="str">
        <f t="shared" si="56"/>
        <v xml:space="preserve"> SUAPE/DMS</v>
      </c>
      <c r="J180" s="8" t="s">
        <v>273</v>
      </c>
      <c r="K180" s="45" t="s">
        <v>258</v>
      </c>
      <c r="L180" s="45" t="s">
        <v>278</v>
      </c>
      <c r="M180" s="63">
        <f>1693.06+93.47</f>
        <v>1786.53</v>
      </c>
      <c r="N180" s="63">
        <v>4307.18</v>
      </c>
      <c r="O180" s="48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30">
      <c r="A181" s="7" t="e">
        <f t="shared" si="46"/>
        <v>#REF!</v>
      </c>
      <c r="B181" s="7" t="e">
        <f t="shared" si="47"/>
        <v>#REF!</v>
      </c>
      <c r="C181" s="8" t="str">
        <f t="shared" si="54"/>
        <v>PRESTAÇÃO DE SERVIÇO CONTINUADO DE VIGILÂNCIA ARMADA</v>
      </c>
      <c r="D181" s="9" t="s">
        <v>303</v>
      </c>
      <c r="E181" s="10">
        <v>2021</v>
      </c>
      <c r="F181" s="8" t="s">
        <v>270</v>
      </c>
      <c r="G181" s="8" t="str">
        <f t="shared" si="55"/>
        <v>15.195.617/0001-87</v>
      </c>
      <c r="H181" s="11" t="s">
        <v>304</v>
      </c>
      <c r="I181" s="43" t="str">
        <f t="shared" si="56"/>
        <v xml:space="preserve"> SUAPE/DMS</v>
      </c>
      <c r="J181" s="8" t="s">
        <v>273</v>
      </c>
      <c r="K181" s="11" t="s">
        <v>258</v>
      </c>
      <c r="L181" s="11" t="s">
        <v>278</v>
      </c>
      <c r="M181" s="50">
        <f>1693.06+93.47</f>
        <v>1786.53</v>
      </c>
      <c r="N181" s="50">
        <v>4307.18</v>
      </c>
      <c r="O181" s="48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30">
      <c r="A182" s="7" t="e">
        <f t="shared" si="46"/>
        <v>#REF!</v>
      </c>
      <c r="B182" s="7" t="e">
        <f t="shared" si="47"/>
        <v>#REF!</v>
      </c>
      <c r="C182" s="8" t="str">
        <f t="shared" si="54"/>
        <v>PRESTAÇÃO DE SERVIÇO CONTINUADO DE VIGILÂNCIA ARMADA</v>
      </c>
      <c r="D182" s="9" t="s">
        <v>305</v>
      </c>
      <c r="E182" s="10">
        <v>2021</v>
      </c>
      <c r="F182" s="8" t="s">
        <v>270</v>
      </c>
      <c r="G182" s="8" t="str">
        <f t="shared" si="55"/>
        <v>15.195.617/0001-87</v>
      </c>
      <c r="H182" s="45" t="s">
        <v>306</v>
      </c>
      <c r="I182" s="43" t="str">
        <f t="shared" si="56"/>
        <v xml:space="preserve"> SUAPE/DMS</v>
      </c>
      <c r="J182" s="8" t="s">
        <v>273</v>
      </c>
      <c r="K182" s="45" t="s">
        <v>258</v>
      </c>
      <c r="L182" s="45" t="s">
        <v>278</v>
      </c>
      <c r="M182" s="63">
        <f>1693.06+93.47</f>
        <v>1786.53</v>
      </c>
      <c r="N182" s="63">
        <v>4307.18</v>
      </c>
      <c r="O182" s="48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30">
      <c r="A183" s="7" t="e">
        <f t="shared" si="46"/>
        <v>#REF!</v>
      </c>
      <c r="B183" s="7" t="e">
        <f t="shared" si="47"/>
        <v>#REF!</v>
      </c>
      <c r="C183" s="8" t="str">
        <f t="shared" si="54"/>
        <v>PRESTAÇÃO DE SERVIÇO CONTINUADO DE VIGILÂNCIA ARMADA</v>
      </c>
      <c r="D183" s="9" t="s">
        <v>307</v>
      </c>
      <c r="E183" s="10">
        <v>2021</v>
      </c>
      <c r="F183" s="8" t="s">
        <v>270</v>
      </c>
      <c r="G183" s="8" t="str">
        <f t="shared" si="55"/>
        <v>15.195.617/0001-87</v>
      </c>
      <c r="H183" s="11" t="s">
        <v>308</v>
      </c>
      <c r="I183" s="43" t="str">
        <f t="shared" si="56"/>
        <v xml:space="preserve"> SUAPE/DMS</v>
      </c>
      <c r="J183" s="8" t="s">
        <v>273</v>
      </c>
      <c r="K183" s="11" t="s">
        <v>258</v>
      </c>
      <c r="L183" s="11" t="s">
        <v>278</v>
      </c>
      <c r="M183" s="50">
        <f>1693.06+93.47</f>
        <v>1786.53</v>
      </c>
      <c r="N183" s="50">
        <v>4307.18</v>
      </c>
      <c r="O183" s="48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30">
      <c r="A184" s="7" t="e">
        <f t="shared" si="46"/>
        <v>#REF!</v>
      </c>
      <c r="B184" s="7" t="e">
        <f t="shared" si="47"/>
        <v>#REF!</v>
      </c>
      <c r="C184" s="8" t="str">
        <f t="shared" si="54"/>
        <v>PRESTAÇÃO DE SERVIÇO CONTINUADO DE VIGILÂNCIA ARMADA</v>
      </c>
      <c r="D184" s="9" t="s">
        <v>309</v>
      </c>
      <c r="E184" s="10">
        <v>2021</v>
      </c>
      <c r="F184" s="8" t="s">
        <v>270</v>
      </c>
      <c r="G184" s="8" t="str">
        <f t="shared" si="55"/>
        <v>15.195.617/0001-87</v>
      </c>
      <c r="H184" s="45" t="s">
        <v>310</v>
      </c>
      <c r="I184" s="43" t="str">
        <f t="shared" si="56"/>
        <v xml:space="preserve"> SUAPE/DMS</v>
      </c>
      <c r="J184" s="8" t="s">
        <v>273</v>
      </c>
      <c r="K184" s="45" t="s">
        <v>258</v>
      </c>
      <c r="L184" s="45" t="s">
        <v>274</v>
      </c>
      <c r="M184" s="63">
        <v>1693.06</v>
      </c>
      <c r="N184" s="63">
        <v>4307.18</v>
      </c>
      <c r="O184" s="48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30">
      <c r="A185" s="7" t="e">
        <f t="shared" si="46"/>
        <v>#REF!</v>
      </c>
      <c r="B185" s="7" t="e">
        <f t="shared" si="47"/>
        <v>#REF!</v>
      </c>
      <c r="C185" s="8" t="str">
        <f t="shared" si="54"/>
        <v>PRESTAÇÃO DE SERVIÇO CONTINUADO DE VIGILÂNCIA ARMADA</v>
      </c>
      <c r="D185" s="9" t="s">
        <v>311</v>
      </c>
      <c r="E185" s="10">
        <v>2021</v>
      </c>
      <c r="F185" s="8" t="s">
        <v>270</v>
      </c>
      <c r="G185" s="8" t="str">
        <f t="shared" si="55"/>
        <v>15.195.617/0001-87</v>
      </c>
      <c r="H185" s="11" t="s">
        <v>312</v>
      </c>
      <c r="I185" s="43" t="str">
        <f t="shared" si="56"/>
        <v xml:space="preserve"> SUAPE/DMS</v>
      </c>
      <c r="J185" s="8" t="s">
        <v>273</v>
      </c>
      <c r="K185" s="11" t="s">
        <v>258</v>
      </c>
      <c r="L185" s="11" t="s">
        <v>278</v>
      </c>
      <c r="M185" s="50">
        <f>1693.06+93.47</f>
        <v>1786.53</v>
      </c>
      <c r="N185" s="50">
        <v>4307.18</v>
      </c>
      <c r="O185" s="48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30">
      <c r="A186" s="7" t="e">
        <f t="shared" si="46"/>
        <v>#REF!</v>
      </c>
      <c r="B186" s="7" t="e">
        <f t="shared" si="47"/>
        <v>#REF!</v>
      </c>
      <c r="C186" s="8" t="str">
        <f t="shared" si="54"/>
        <v>PRESTAÇÃO DE SERVIÇO CONTINUADO DE VIGILÂNCIA ARMADA</v>
      </c>
      <c r="D186" s="9" t="s">
        <v>313</v>
      </c>
      <c r="E186" s="10">
        <v>2021</v>
      </c>
      <c r="F186" s="8" t="s">
        <v>270</v>
      </c>
      <c r="G186" s="8" t="str">
        <f t="shared" si="55"/>
        <v>15.195.617/0001-87</v>
      </c>
      <c r="H186" s="45" t="s">
        <v>314</v>
      </c>
      <c r="I186" s="43" t="str">
        <f t="shared" si="56"/>
        <v xml:space="preserve"> SUAPE/DMS</v>
      </c>
      <c r="J186" s="8" t="s">
        <v>273</v>
      </c>
      <c r="K186" s="45" t="s">
        <v>258</v>
      </c>
      <c r="L186" s="45" t="s">
        <v>278</v>
      </c>
      <c r="M186" s="63">
        <f>1693.06+93.47</f>
        <v>1786.53</v>
      </c>
      <c r="N186" s="63">
        <v>4307.18</v>
      </c>
      <c r="O186" s="48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30">
      <c r="A187" s="7" t="e">
        <f t="shared" si="46"/>
        <v>#REF!</v>
      </c>
      <c r="B187" s="7" t="e">
        <f t="shared" si="47"/>
        <v>#REF!</v>
      </c>
      <c r="C187" s="8" t="str">
        <f t="shared" si="54"/>
        <v>PRESTAÇÃO DE SERVIÇO CONTINUADO DE VIGILÂNCIA ARMADA</v>
      </c>
      <c r="D187" s="9" t="s">
        <v>315</v>
      </c>
      <c r="E187" s="10">
        <v>2021</v>
      </c>
      <c r="F187" s="8" t="s">
        <v>270</v>
      </c>
      <c r="G187" s="8" t="str">
        <f t="shared" si="55"/>
        <v>15.195.617/0001-87</v>
      </c>
      <c r="H187" s="11" t="s">
        <v>316</v>
      </c>
      <c r="I187" s="43" t="str">
        <f t="shared" si="56"/>
        <v xml:space="preserve"> SUAPE/DMS</v>
      </c>
      <c r="J187" s="8" t="s">
        <v>273</v>
      </c>
      <c r="K187" s="11" t="s">
        <v>258</v>
      </c>
      <c r="L187" s="11" t="s">
        <v>274</v>
      </c>
      <c r="M187" s="50">
        <v>1693.06</v>
      </c>
      <c r="N187" s="50">
        <v>4307.18</v>
      </c>
      <c r="O187" s="48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30">
      <c r="A188" s="7" t="e">
        <f t="shared" si="46"/>
        <v>#REF!</v>
      </c>
      <c r="B188" s="7" t="e">
        <f t="shared" si="47"/>
        <v>#REF!</v>
      </c>
      <c r="C188" s="8" t="str">
        <f t="shared" si="54"/>
        <v>PRESTAÇÃO DE SERVIÇO CONTINUADO DE VIGILÂNCIA ARMADA</v>
      </c>
      <c r="D188" s="9" t="s">
        <v>317</v>
      </c>
      <c r="E188" s="10">
        <v>2021</v>
      </c>
      <c r="F188" s="8" t="s">
        <v>270</v>
      </c>
      <c r="G188" s="8" t="str">
        <f t="shared" si="55"/>
        <v>15.195.617/0001-87</v>
      </c>
      <c r="H188" s="45" t="s">
        <v>318</v>
      </c>
      <c r="I188" s="43" t="str">
        <f t="shared" si="56"/>
        <v xml:space="preserve"> SUAPE/DMS</v>
      </c>
      <c r="J188" s="8" t="s">
        <v>273</v>
      </c>
      <c r="K188" s="45" t="s">
        <v>258</v>
      </c>
      <c r="L188" s="45" t="s">
        <v>274</v>
      </c>
      <c r="M188" s="63">
        <v>1693.06</v>
      </c>
      <c r="N188" s="63">
        <v>4307.18</v>
      </c>
      <c r="O188" s="48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30">
      <c r="A189" s="7" t="e">
        <f t="shared" si="46"/>
        <v>#REF!</v>
      </c>
      <c r="B189" s="7" t="e">
        <f t="shared" si="47"/>
        <v>#REF!</v>
      </c>
      <c r="C189" s="8" t="str">
        <f t="shared" si="54"/>
        <v>PRESTAÇÃO DE SERVIÇO CONTINUADO DE VIGILÂNCIA ARMADA</v>
      </c>
      <c r="D189" s="9" t="s">
        <v>319</v>
      </c>
      <c r="E189" s="10">
        <v>2021</v>
      </c>
      <c r="F189" s="8" t="s">
        <v>270</v>
      </c>
      <c r="G189" s="8" t="str">
        <f t="shared" si="55"/>
        <v>15.195.617/0001-87</v>
      </c>
      <c r="H189" s="11" t="s">
        <v>320</v>
      </c>
      <c r="I189" s="43" t="str">
        <f t="shared" si="56"/>
        <v xml:space="preserve"> SUAPE/DMS</v>
      </c>
      <c r="J189" s="8" t="s">
        <v>273</v>
      </c>
      <c r="K189" s="11" t="s">
        <v>258</v>
      </c>
      <c r="L189" s="11" t="s">
        <v>278</v>
      </c>
      <c r="M189" s="50">
        <f>1693.06+93.47</f>
        <v>1786.53</v>
      </c>
      <c r="N189" s="50">
        <v>4307.18</v>
      </c>
      <c r="O189" s="48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30">
      <c r="A190" s="7" t="e">
        <f t="shared" si="46"/>
        <v>#REF!</v>
      </c>
      <c r="B190" s="7" t="e">
        <f t="shared" si="47"/>
        <v>#REF!</v>
      </c>
      <c r="C190" s="8" t="str">
        <f t="shared" si="54"/>
        <v>PRESTAÇÃO DE SERVIÇO CONTINUADO DE VIGILÂNCIA ARMADA</v>
      </c>
      <c r="D190" s="9" t="s">
        <v>321</v>
      </c>
      <c r="E190" s="10">
        <v>2021</v>
      </c>
      <c r="F190" s="8" t="s">
        <v>270</v>
      </c>
      <c r="G190" s="8" t="str">
        <f t="shared" si="55"/>
        <v>15.195.617/0001-87</v>
      </c>
      <c r="H190" s="45" t="s">
        <v>322</v>
      </c>
      <c r="I190" s="43" t="str">
        <f t="shared" si="56"/>
        <v xml:space="preserve"> SUAPE/DMS</v>
      </c>
      <c r="J190" s="8" t="s">
        <v>273</v>
      </c>
      <c r="K190" s="45" t="s">
        <v>258</v>
      </c>
      <c r="L190" s="45" t="s">
        <v>274</v>
      </c>
      <c r="M190" s="63">
        <v>1693.06</v>
      </c>
      <c r="N190" s="63">
        <v>4307.18</v>
      </c>
      <c r="O190" s="48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30">
      <c r="A191" s="7" t="e">
        <f t="shared" si="46"/>
        <v>#REF!</v>
      </c>
      <c r="B191" s="7" t="e">
        <f t="shared" si="47"/>
        <v>#REF!</v>
      </c>
      <c r="C191" s="8" t="str">
        <f t="shared" si="54"/>
        <v>PRESTAÇÃO DE SERVIÇO CONTINUADO DE VIGILÂNCIA ARMADA</v>
      </c>
      <c r="D191" s="9" t="s">
        <v>323</v>
      </c>
      <c r="E191" s="10">
        <v>2021</v>
      </c>
      <c r="F191" s="8" t="s">
        <v>270</v>
      </c>
      <c r="G191" s="8" t="str">
        <f t="shared" si="55"/>
        <v>15.195.617/0001-87</v>
      </c>
      <c r="H191" s="11" t="s">
        <v>324</v>
      </c>
      <c r="I191" s="43" t="str">
        <f t="shared" si="56"/>
        <v xml:space="preserve"> SUAPE/DMS</v>
      </c>
      <c r="J191" s="8" t="s">
        <v>273</v>
      </c>
      <c r="K191" s="11" t="s">
        <v>258</v>
      </c>
      <c r="L191" s="11" t="s">
        <v>278</v>
      </c>
      <c r="M191" s="50">
        <f>1693.06+93.47</f>
        <v>1786.53</v>
      </c>
      <c r="N191" s="50">
        <v>4307.18</v>
      </c>
      <c r="O191" s="48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30">
      <c r="A192" s="7" t="e">
        <f t="shared" si="46"/>
        <v>#REF!</v>
      </c>
      <c r="B192" s="7" t="e">
        <f t="shared" si="47"/>
        <v>#REF!</v>
      </c>
      <c r="C192" s="8" t="str">
        <f t="shared" si="54"/>
        <v>PRESTAÇÃO DE SERVIÇO CONTINUADO DE VIGILÂNCIA ARMADA</v>
      </c>
      <c r="D192" s="9" t="s">
        <v>325</v>
      </c>
      <c r="E192" s="10">
        <v>2021</v>
      </c>
      <c r="F192" s="8" t="s">
        <v>270</v>
      </c>
      <c r="G192" s="8" t="str">
        <f t="shared" si="55"/>
        <v>15.195.617/0001-87</v>
      </c>
      <c r="H192" s="45" t="s">
        <v>326</v>
      </c>
      <c r="I192" s="43" t="str">
        <f t="shared" si="56"/>
        <v xml:space="preserve"> SUAPE/DMS</v>
      </c>
      <c r="J192" s="8" t="s">
        <v>273</v>
      </c>
      <c r="K192" s="45" t="s">
        <v>258</v>
      </c>
      <c r="L192" s="45" t="s">
        <v>274</v>
      </c>
      <c r="M192" s="63">
        <v>1693.06</v>
      </c>
      <c r="N192" s="63">
        <v>4307.18</v>
      </c>
      <c r="O192" s="48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30">
      <c r="A193" s="7" t="e">
        <f t="shared" si="46"/>
        <v>#REF!</v>
      </c>
      <c r="B193" s="7" t="e">
        <f t="shared" si="47"/>
        <v>#REF!</v>
      </c>
      <c r="C193" s="8" t="str">
        <f t="shared" si="54"/>
        <v>PRESTAÇÃO DE SERVIÇO CONTINUADO DE VIGILÂNCIA ARMADA</v>
      </c>
      <c r="D193" s="9" t="s">
        <v>327</v>
      </c>
      <c r="E193" s="10">
        <v>2021</v>
      </c>
      <c r="F193" s="8" t="s">
        <v>270</v>
      </c>
      <c r="G193" s="8" t="str">
        <f t="shared" si="55"/>
        <v>15.195.617/0001-87</v>
      </c>
      <c r="H193" s="11" t="s">
        <v>328</v>
      </c>
      <c r="I193" s="43" t="str">
        <f t="shared" si="56"/>
        <v xml:space="preserve"> SUAPE/DMS</v>
      </c>
      <c r="J193" s="8" t="s">
        <v>273</v>
      </c>
      <c r="K193" s="11" t="s">
        <v>258</v>
      </c>
      <c r="L193" s="11" t="s">
        <v>278</v>
      </c>
      <c r="M193" s="50">
        <f>1693.06+93.47</f>
        <v>1786.53</v>
      </c>
      <c r="N193" s="50">
        <v>4307.18</v>
      </c>
      <c r="O193" s="48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30">
      <c r="A194" s="7" t="e">
        <f t="shared" si="46"/>
        <v>#REF!</v>
      </c>
      <c r="B194" s="7" t="e">
        <f t="shared" si="47"/>
        <v>#REF!</v>
      </c>
      <c r="C194" s="8" t="str">
        <f t="shared" si="54"/>
        <v>PRESTAÇÃO DE SERVIÇO CONTINUADO DE VIGILÂNCIA ARMADA</v>
      </c>
      <c r="D194" s="9" t="s">
        <v>329</v>
      </c>
      <c r="E194" s="10">
        <v>2021</v>
      </c>
      <c r="F194" s="8" t="s">
        <v>270</v>
      </c>
      <c r="G194" s="8" t="str">
        <f t="shared" si="55"/>
        <v>15.195.617/0001-87</v>
      </c>
      <c r="H194" s="45" t="s">
        <v>330</v>
      </c>
      <c r="I194" s="43" t="str">
        <f t="shared" si="56"/>
        <v xml:space="preserve"> SUAPE/DMS</v>
      </c>
      <c r="J194" s="8" t="s">
        <v>273</v>
      </c>
      <c r="K194" s="45" t="s">
        <v>258</v>
      </c>
      <c r="L194" s="45" t="s">
        <v>278</v>
      </c>
      <c r="M194" s="63">
        <f>1693.06+93.47</f>
        <v>1786.53</v>
      </c>
      <c r="N194" s="63">
        <v>4307.18</v>
      </c>
      <c r="O194" s="48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30">
      <c r="A195" s="7" t="e">
        <f t="shared" si="46"/>
        <v>#REF!</v>
      </c>
      <c r="B195" s="7" t="e">
        <f t="shared" si="47"/>
        <v>#REF!</v>
      </c>
      <c r="C195" s="8" t="str">
        <f t="shared" si="54"/>
        <v>PRESTAÇÃO DE SERVIÇO CONTINUADO DE VIGILÂNCIA ARMADA</v>
      </c>
      <c r="D195" s="9" t="s">
        <v>331</v>
      </c>
      <c r="E195" s="10">
        <v>2021</v>
      </c>
      <c r="F195" s="8" t="s">
        <v>270</v>
      </c>
      <c r="G195" s="8" t="str">
        <f t="shared" si="55"/>
        <v>15.195.617/0001-87</v>
      </c>
      <c r="H195" s="11" t="s">
        <v>332</v>
      </c>
      <c r="I195" s="43" t="str">
        <f t="shared" si="56"/>
        <v xml:space="preserve"> SUAPE/DMS</v>
      </c>
      <c r="J195" s="8" t="s">
        <v>273</v>
      </c>
      <c r="K195" s="11" t="s">
        <v>258</v>
      </c>
      <c r="L195" s="11" t="s">
        <v>274</v>
      </c>
      <c r="M195" s="50">
        <v>1693.06</v>
      </c>
      <c r="N195" s="50">
        <v>4307.18</v>
      </c>
      <c r="O195" s="48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30">
      <c r="A196" s="7" t="e">
        <f t="shared" si="46"/>
        <v>#REF!</v>
      </c>
      <c r="B196" s="7" t="e">
        <f t="shared" si="47"/>
        <v>#REF!</v>
      </c>
      <c r="C196" s="8" t="str">
        <f t="shared" si="54"/>
        <v>PRESTAÇÃO DE SERVIÇO CONTINUADO DE VIGILÂNCIA ARMADA</v>
      </c>
      <c r="D196" s="9" t="s">
        <v>333</v>
      </c>
      <c r="E196" s="10">
        <v>2021</v>
      </c>
      <c r="F196" s="8" t="s">
        <v>270</v>
      </c>
      <c r="G196" s="8" t="str">
        <f t="shared" si="55"/>
        <v>15.195.617/0001-87</v>
      </c>
      <c r="H196" s="45" t="s">
        <v>334</v>
      </c>
      <c r="I196" s="43" t="str">
        <f t="shared" si="56"/>
        <v xml:space="preserve"> SUAPE/DMS</v>
      </c>
      <c r="J196" s="8" t="s">
        <v>273</v>
      </c>
      <c r="K196" s="45" t="s">
        <v>258</v>
      </c>
      <c r="L196" s="45" t="s">
        <v>274</v>
      </c>
      <c r="M196" s="63">
        <v>1693.06</v>
      </c>
      <c r="N196" s="63">
        <v>4307.18</v>
      </c>
      <c r="O196" s="48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30">
      <c r="A197" s="7" t="e">
        <f t="shared" si="46"/>
        <v>#REF!</v>
      </c>
      <c r="B197" s="7" t="e">
        <f t="shared" si="47"/>
        <v>#REF!</v>
      </c>
      <c r="C197" s="8" t="str">
        <f t="shared" si="54"/>
        <v>PRESTAÇÃO DE SERVIÇO CONTINUADO DE VIGILÂNCIA ARMADA</v>
      </c>
      <c r="D197" s="9" t="s">
        <v>335</v>
      </c>
      <c r="E197" s="10">
        <v>2021</v>
      </c>
      <c r="F197" s="8" t="s">
        <v>270</v>
      </c>
      <c r="G197" s="8" t="str">
        <f t="shared" si="55"/>
        <v>15.195.617/0001-87</v>
      </c>
      <c r="H197" s="11" t="s">
        <v>336</v>
      </c>
      <c r="I197" s="43" t="str">
        <f t="shared" si="56"/>
        <v xml:space="preserve"> SUAPE/DMS</v>
      </c>
      <c r="J197" s="8" t="s">
        <v>273</v>
      </c>
      <c r="K197" s="11" t="s">
        <v>258</v>
      </c>
      <c r="L197" s="11" t="s">
        <v>274</v>
      </c>
      <c r="M197" s="50">
        <v>1693.06</v>
      </c>
      <c r="N197" s="50">
        <v>4307.18</v>
      </c>
      <c r="O197" s="48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30">
      <c r="A198" s="7" t="e">
        <f t="shared" si="46"/>
        <v>#REF!</v>
      </c>
      <c r="B198" s="7" t="e">
        <f t="shared" si="47"/>
        <v>#REF!</v>
      </c>
      <c r="C198" s="8" t="str">
        <f t="shared" si="54"/>
        <v>PRESTAÇÃO DE SERVIÇO CONTINUADO DE VIGILÂNCIA ARMADA</v>
      </c>
      <c r="D198" s="9" t="s">
        <v>337</v>
      </c>
      <c r="E198" s="10">
        <v>2021</v>
      </c>
      <c r="F198" s="8" t="s">
        <v>270</v>
      </c>
      <c r="G198" s="8" t="str">
        <f t="shared" si="55"/>
        <v>15.195.617/0001-87</v>
      </c>
      <c r="H198" s="45" t="s">
        <v>338</v>
      </c>
      <c r="I198" s="43" t="str">
        <f t="shared" si="56"/>
        <v xml:space="preserve"> SUAPE/DMS</v>
      </c>
      <c r="J198" s="8" t="s">
        <v>273</v>
      </c>
      <c r="K198" s="45" t="s">
        <v>258</v>
      </c>
      <c r="L198" s="45" t="s">
        <v>278</v>
      </c>
      <c r="M198" s="63">
        <f>1693.06+93.47</f>
        <v>1786.53</v>
      </c>
      <c r="N198" s="63">
        <v>4307.18</v>
      </c>
      <c r="O198" s="48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30">
      <c r="A199" s="7" t="e">
        <f t="shared" si="46"/>
        <v>#REF!</v>
      </c>
      <c r="B199" s="7" t="e">
        <f t="shared" si="47"/>
        <v>#REF!</v>
      </c>
      <c r="C199" s="8" t="str">
        <f t="shared" ref="C199:C230" si="57">C198</f>
        <v>PRESTAÇÃO DE SERVIÇO CONTINUADO DE VIGILÂNCIA ARMADA</v>
      </c>
      <c r="D199" s="9" t="s">
        <v>339</v>
      </c>
      <c r="E199" s="10">
        <v>2021</v>
      </c>
      <c r="F199" s="8" t="s">
        <v>270</v>
      </c>
      <c r="G199" s="8" t="str">
        <f t="shared" ref="G199:G230" si="58">G198</f>
        <v>15.195.617/0001-87</v>
      </c>
      <c r="H199" s="11" t="s">
        <v>340</v>
      </c>
      <c r="I199" s="43" t="str">
        <f t="shared" ref="I199:I230" si="59">I198</f>
        <v xml:space="preserve"> SUAPE/DMS</v>
      </c>
      <c r="J199" s="8" t="s">
        <v>273</v>
      </c>
      <c r="K199" s="11" t="s">
        <v>258</v>
      </c>
      <c r="L199" s="11" t="s">
        <v>274</v>
      </c>
      <c r="M199" s="50">
        <v>1693.06</v>
      </c>
      <c r="N199" s="50">
        <v>4307.18</v>
      </c>
      <c r="O199" s="48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30">
      <c r="A200" s="7" t="e">
        <f t="shared" si="46"/>
        <v>#REF!</v>
      </c>
      <c r="B200" s="7" t="e">
        <f t="shared" si="47"/>
        <v>#REF!</v>
      </c>
      <c r="C200" s="8" t="str">
        <f t="shared" si="57"/>
        <v>PRESTAÇÃO DE SERVIÇO CONTINUADO DE VIGILÂNCIA ARMADA</v>
      </c>
      <c r="D200" s="9" t="s">
        <v>341</v>
      </c>
      <c r="E200" s="10">
        <v>2021</v>
      </c>
      <c r="F200" s="8" t="s">
        <v>270</v>
      </c>
      <c r="G200" s="8" t="str">
        <f t="shared" si="58"/>
        <v>15.195.617/0001-87</v>
      </c>
      <c r="H200" s="45" t="s">
        <v>342</v>
      </c>
      <c r="I200" s="43" t="str">
        <f t="shared" si="59"/>
        <v xml:space="preserve"> SUAPE/DMS</v>
      </c>
      <c r="J200" s="8" t="s">
        <v>273</v>
      </c>
      <c r="K200" s="45" t="s">
        <v>258</v>
      </c>
      <c r="L200" s="45" t="s">
        <v>278</v>
      </c>
      <c r="M200" s="63">
        <f>1693.06+93.47</f>
        <v>1786.53</v>
      </c>
      <c r="N200" s="63">
        <v>4307.18</v>
      </c>
      <c r="O200" s="48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30">
      <c r="A201" s="7" t="e">
        <f t="shared" si="46"/>
        <v>#REF!</v>
      </c>
      <c r="B201" s="7" t="e">
        <f t="shared" si="47"/>
        <v>#REF!</v>
      </c>
      <c r="C201" s="8" t="str">
        <f t="shared" si="57"/>
        <v>PRESTAÇÃO DE SERVIÇO CONTINUADO DE VIGILÂNCIA ARMADA</v>
      </c>
      <c r="D201" s="9" t="s">
        <v>343</v>
      </c>
      <c r="E201" s="10">
        <v>2021</v>
      </c>
      <c r="F201" s="8" t="s">
        <v>270</v>
      </c>
      <c r="G201" s="8" t="str">
        <f t="shared" si="58"/>
        <v>15.195.617/0001-87</v>
      </c>
      <c r="H201" s="11" t="s">
        <v>344</v>
      </c>
      <c r="I201" s="43" t="str">
        <f t="shared" si="59"/>
        <v xml:space="preserve"> SUAPE/DMS</v>
      </c>
      <c r="J201" s="8" t="s">
        <v>273</v>
      </c>
      <c r="K201" s="11" t="s">
        <v>258</v>
      </c>
      <c r="L201" s="11" t="s">
        <v>278</v>
      </c>
      <c r="M201" s="50">
        <f>1693.06+93.47</f>
        <v>1786.53</v>
      </c>
      <c r="N201" s="50">
        <v>4307.18</v>
      </c>
      <c r="O201" s="48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30">
      <c r="A202" s="7" t="e">
        <f t="shared" si="46"/>
        <v>#REF!</v>
      </c>
      <c r="B202" s="7" t="e">
        <f t="shared" si="47"/>
        <v>#REF!</v>
      </c>
      <c r="C202" s="8" t="str">
        <f t="shared" si="57"/>
        <v>PRESTAÇÃO DE SERVIÇO CONTINUADO DE VIGILÂNCIA ARMADA</v>
      </c>
      <c r="D202" s="9" t="s">
        <v>345</v>
      </c>
      <c r="E202" s="10">
        <v>2021</v>
      </c>
      <c r="F202" s="8" t="s">
        <v>270</v>
      </c>
      <c r="G202" s="8" t="str">
        <f t="shared" si="58"/>
        <v>15.195.617/0001-87</v>
      </c>
      <c r="H202" s="45" t="s">
        <v>346</v>
      </c>
      <c r="I202" s="43" t="str">
        <f t="shared" si="59"/>
        <v xml:space="preserve"> SUAPE/DMS</v>
      </c>
      <c r="J202" s="8" t="s">
        <v>273</v>
      </c>
      <c r="K202" s="45" t="s">
        <v>258</v>
      </c>
      <c r="L202" s="45" t="s">
        <v>274</v>
      </c>
      <c r="M202" s="63">
        <v>1693.06</v>
      </c>
      <c r="N202" s="63">
        <v>4307.18</v>
      </c>
      <c r="O202" s="48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30">
      <c r="A203" s="7" t="e">
        <f t="shared" si="46"/>
        <v>#REF!</v>
      </c>
      <c r="B203" s="7" t="e">
        <f t="shared" si="47"/>
        <v>#REF!</v>
      </c>
      <c r="C203" s="8" t="str">
        <f t="shared" si="57"/>
        <v>PRESTAÇÃO DE SERVIÇO CONTINUADO DE VIGILÂNCIA ARMADA</v>
      </c>
      <c r="D203" s="9" t="s">
        <v>347</v>
      </c>
      <c r="E203" s="10">
        <v>2021</v>
      </c>
      <c r="F203" s="8" t="s">
        <v>270</v>
      </c>
      <c r="G203" s="8" t="str">
        <f t="shared" si="58"/>
        <v>15.195.617/0001-87</v>
      </c>
      <c r="H203" s="11" t="s">
        <v>348</v>
      </c>
      <c r="I203" s="43" t="str">
        <f t="shared" si="59"/>
        <v xml:space="preserve"> SUAPE/DMS</v>
      </c>
      <c r="J203" s="8" t="s">
        <v>273</v>
      </c>
      <c r="K203" s="11" t="s">
        <v>258</v>
      </c>
      <c r="L203" s="11" t="s">
        <v>274</v>
      </c>
      <c r="M203" s="50">
        <v>1693.06</v>
      </c>
      <c r="N203" s="50">
        <v>4307.18</v>
      </c>
      <c r="O203" s="48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30">
      <c r="A204" s="7" t="e">
        <f t="shared" si="46"/>
        <v>#REF!</v>
      </c>
      <c r="B204" s="7" t="e">
        <f t="shared" si="47"/>
        <v>#REF!</v>
      </c>
      <c r="C204" s="8" t="str">
        <f t="shared" si="57"/>
        <v>PRESTAÇÃO DE SERVIÇO CONTINUADO DE VIGILÂNCIA ARMADA</v>
      </c>
      <c r="D204" s="9" t="s">
        <v>349</v>
      </c>
      <c r="E204" s="10">
        <v>2021</v>
      </c>
      <c r="F204" s="8" t="s">
        <v>270</v>
      </c>
      <c r="G204" s="8" t="str">
        <f t="shared" si="58"/>
        <v>15.195.617/0001-87</v>
      </c>
      <c r="H204" s="45" t="s">
        <v>350</v>
      </c>
      <c r="I204" s="43" t="str">
        <f t="shared" si="59"/>
        <v xml:space="preserve"> SUAPE/DMS</v>
      </c>
      <c r="J204" s="8" t="s">
        <v>273</v>
      </c>
      <c r="K204" s="45" t="s">
        <v>258</v>
      </c>
      <c r="L204" s="45" t="s">
        <v>278</v>
      </c>
      <c r="M204" s="63">
        <f>1693.06+93.47</f>
        <v>1786.53</v>
      </c>
      <c r="N204" s="63">
        <v>4307.18</v>
      </c>
      <c r="O204" s="48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30">
      <c r="A205" s="7" t="e">
        <f t="shared" si="46"/>
        <v>#REF!</v>
      </c>
      <c r="B205" s="7" t="e">
        <f t="shared" si="47"/>
        <v>#REF!</v>
      </c>
      <c r="C205" s="8" t="str">
        <f t="shared" si="57"/>
        <v>PRESTAÇÃO DE SERVIÇO CONTINUADO DE VIGILÂNCIA ARMADA</v>
      </c>
      <c r="D205" s="9" t="s">
        <v>351</v>
      </c>
      <c r="E205" s="10">
        <v>2021</v>
      </c>
      <c r="F205" s="8" t="s">
        <v>270</v>
      </c>
      <c r="G205" s="8" t="str">
        <f t="shared" si="58"/>
        <v>15.195.617/0001-87</v>
      </c>
      <c r="H205" s="11" t="s">
        <v>352</v>
      </c>
      <c r="I205" s="43" t="str">
        <f t="shared" si="59"/>
        <v xml:space="preserve"> SUAPE/DMS</v>
      </c>
      <c r="J205" s="8" t="s">
        <v>273</v>
      </c>
      <c r="K205" s="11" t="s">
        <v>258</v>
      </c>
      <c r="L205" s="11" t="s">
        <v>278</v>
      </c>
      <c r="M205" s="50">
        <f>1693.06+93.47</f>
        <v>1786.53</v>
      </c>
      <c r="N205" s="50">
        <v>4307.18</v>
      </c>
      <c r="O205" s="48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30">
      <c r="A206" s="7" t="e">
        <f t="shared" si="46"/>
        <v>#REF!</v>
      </c>
      <c r="B206" s="7" t="e">
        <f t="shared" si="47"/>
        <v>#REF!</v>
      </c>
      <c r="C206" s="8" t="str">
        <f t="shared" si="57"/>
        <v>PRESTAÇÃO DE SERVIÇO CONTINUADO DE VIGILÂNCIA ARMADA</v>
      </c>
      <c r="D206" s="9" t="s">
        <v>353</v>
      </c>
      <c r="E206" s="10">
        <v>2021</v>
      </c>
      <c r="F206" s="8" t="s">
        <v>270</v>
      </c>
      <c r="G206" s="8" t="str">
        <f t="shared" si="58"/>
        <v>15.195.617/0001-87</v>
      </c>
      <c r="H206" s="45" t="s">
        <v>354</v>
      </c>
      <c r="I206" s="43" t="str">
        <f t="shared" si="59"/>
        <v xml:space="preserve"> SUAPE/DMS</v>
      </c>
      <c r="J206" s="8" t="s">
        <v>273</v>
      </c>
      <c r="K206" s="45" t="s">
        <v>258</v>
      </c>
      <c r="L206" s="45" t="s">
        <v>278</v>
      </c>
      <c r="M206" s="63">
        <f>1693.06+93.47</f>
        <v>1786.53</v>
      </c>
      <c r="N206" s="63">
        <v>4307.18</v>
      </c>
      <c r="O206" s="48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30">
      <c r="A207" s="7" t="e">
        <f t="shared" si="46"/>
        <v>#REF!</v>
      </c>
      <c r="B207" s="7" t="e">
        <f t="shared" si="47"/>
        <v>#REF!</v>
      </c>
      <c r="C207" s="8" t="str">
        <f t="shared" si="57"/>
        <v>PRESTAÇÃO DE SERVIÇO CONTINUADO DE VIGILÂNCIA ARMADA</v>
      </c>
      <c r="D207" s="9" t="s">
        <v>355</v>
      </c>
      <c r="E207" s="10">
        <v>2021</v>
      </c>
      <c r="F207" s="8" t="s">
        <v>270</v>
      </c>
      <c r="G207" s="8" t="str">
        <f t="shared" si="58"/>
        <v>15.195.617/0001-87</v>
      </c>
      <c r="H207" s="11" t="s">
        <v>356</v>
      </c>
      <c r="I207" s="43" t="str">
        <f t="shared" si="59"/>
        <v xml:space="preserve"> SUAPE/DMS</v>
      </c>
      <c r="J207" s="8" t="s">
        <v>273</v>
      </c>
      <c r="K207" s="11" t="s">
        <v>258</v>
      </c>
      <c r="L207" s="11" t="s">
        <v>274</v>
      </c>
      <c r="M207" s="50">
        <v>1693.06</v>
      </c>
      <c r="N207" s="50">
        <v>4307.18</v>
      </c>
      <c r="O207" s="48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30">
      <c r="A208" s="7" t="e">
        <f t="shared" si="46"/>
        <v>#REF!</v>
      </c>
      <c r="B208" s="7" t="e">
        <f t="shared" si="47"/>
        <v>#REF!</v>
      </c>
      <c r="C208" s="8" t="str">
        <f t="shared" si="57"/>
        <v>PRESTAÇÃO DE SERVIÇO CONTINUADO DE VIGILÂNCIA ARMADA</v>
      </c>
      <c r="D208" s="9" t="s">
        <v>357</v>
      </c>
      <c r="E208" s="10">
        <v>2021</v>
      </c>
      <c r="F208" s="8" t="s">
        <v>270</v>
      </c>
      <c r="G208" s="8" t="str">
        <f t="shared" si="58"/>
        <v>15.195.617/0001-87</v>
      </c>
      <c r="H208" s="45" t="s">
        <v>358</v>
      </c>
      <c r="I208" s="43" t="str">
        <f t="shared" si="59"/>
        <v xml:space="preserve"> SUAPE/DMS</v>
      </c>
      <c r="J208" s="8" t="s">
        <v>273</v>
      </c>
      <c r="K208" s="45" t="s">
        <v>258</v>
      </c>
      <c r="L208" s="45" t="s">
        <v>274</v>
      </c>
      <c r="M208" s="63">
        <v>1693.06</v>
      </c>
      <c r="N208" s="63">
        <v>4307.18</v>
      </c>
      <c r="O208" s="48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30">
      <c r="A209" s="7" t="e">
        <f t="shared" si="46"/>
        <v>#REF!</v>
      </c>
      <c r="B209" s="7" t="e">
        <f t="shared" si="47"/>
        <v>#REF!</v>
      </c>
      <c r="C209" s="8" t="str">
        <f t="shared" si="57"/>
        <v>PRESTAÇÃO DE SERVIÇO CONTINUADO DE VIGILÂNCIA ARMADA</v>
      </c>
      <c r="D209" s="9" t="s">
        <v>359</v>
      </c>
      <c r="E209" s="10">
        <v>2021</v>
      </c>
      <c r="F209" s="8" t="s">
        <v>270</v>
      </c>
      <c r="G209" s="8" t="str">
        <f t="shared" si="58"/>
        <v>15.195.617/0001-87</v>
      </c>
      <c r="H209" s="11" t="s">
        <v>360</v>
      </c>
      <c r="I209" s="43" t="str">
        <f t="shared" si="59"/>
        <v xml:space="preserve"> SUAPE/DMS</v>
      </c>
      <c r="J209" s="8" t="s">
        <v>273</v>
      </c>
      <c r="K209" s="11" t="s">
        <v>258</v>
      </c>
      <c r="L209" s="11" t="s">
        <v>278</v>
      </c>
      <c r="M209" s="50">
        <f>1693.06+93.47</f>
        <v>1786.53</v>
      </c>
      <c r="N209" s="50">
        <v>4307.18</v>
      </c>
      <c r="O209" s="48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30">
      <c r="A210" s="7" t="e">
        <f t="shared" si="46"/>
        <v>#REF!</v>
      </c>
      <c r="B210" s="7" t="e">
        <f t="shared" si="47"/>
        <v>#REF!</v>
      </c>
      <c r="C210" s="8" t="str">
        <f t="shared" si="57"/>
        <v>PRESTAÇÃO DE SERVIÇO CONTINUADO DE VIGILÂNCIA ARMADA</v>
      </c>
      <c r="D210" s="9" t="s">
        <v>361</v>
      </c>
      <c r="E210" s="10">
        <v>2021</v>
      </c>
      <c r="F210" s="8" t="s">
        <v>270</v>
      </c>
      <c r="G210" s="8" t="str">
        <f t="shared" si="58"/>
        <v>15.195.617/0001-87</v>
      </c>
      <c r="H210" s="45" t="s">
        <v>362</v>
      </c>
      <c r="I210" s="43" t="str">
        <f t="shared" si="59"/>
        <v xml:space="preserve"> SUAPE/DMS</v>
      </c>
      <c r="J210" s="8" t="s">
        <v>273</v>
      </c>
      <c r="K210" s="45" t="s">
        <v>258</v>
      </c>
      <c r="L210" s="45" t="s">
        <v>278</v>
      </c>
      <c r="M210" s="63">
        <f>1693.06+93.47</f>
        <v>1786.53</v>
      </c>
      <c r="N210" s="63">
        <v>4307.18</v>
      </c>
      <c r="O210" s="48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30">
      <c r="A211" s="7" t="e">
        <f t="shared" si="46"/>
        <v>#REF!</v>
      </c>
      <c r="B211" s="7" t="e">
        <f t="shared" si="47"/>
        <v>#REF!</v>
      </c>
      <c r="C211" s="8" t="str">
        <f t="shared" si="57"/>
        <v>PRESTAÇÃO DE SERVIÇO CONTINUADO DE VIGILÂNCIA ARMADA</v>
      </c>
      <c r="D211" s="9" t="s">
        <v>363</v>
      </c>
      <c r="E211" s="10">
        <v>2021</v>
      </c>
      <c r="F211" s="8" t="s">
        <v>270</v>
      </c>
      <c r="G211" s="8" t="str">
        <f t="shared" si="58"/>
        <v>15.195.617/0001-87</v>
      </c>
      <c r="H211" s="11" t="s">
        <v>364</v>
      </c>
      <c r="I211" s="43" t="str">
        <f t="shared" si="59"/>
        <v xml:space="preserve"> SUAPE/DMS</v>
      </c>
      <c r="J211" s="8" t="s">
        <v>273</v>
      </c>
      <c r="K211" s="11" t="s">
        <v>258</v>
      </c>
      <c r="L211" s="11" t="s">
        <v>274</v>
      </c>
      <c r="M211" s="50">
        <v>1693.06</v>
      </c>
      <c r="N211" s="50">
        <v>4307.18</v>
      </c>
      <c r="O211" s="48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30">
      <c r="A212" s="7" t="e">
        <f t="shared" si="46"/>
        <v>#REF!</v>
      </c>
      <c r="B212" s="7" t="e">
        <f t="shared" si="47"/>
        <v>#REF!</v>
      </c>
      <c r="C212" s="8" t="str">
        <f t="shared" si="57"/>
        <v>PRESTAÇÃO DE SERVIÇO CONTINUADO DE VIGILÂNCIA ARMADA</v>
      </c>
      <c r="D212" s="9" t="s">
        <v>365</v>
      </c>
      <c r="E212" s="10">
        <v>2021</v>
      </c>
      <c r="F212" s="8" t="s">
        <v>270</v>
      </c>
      <c r="G212" s="8" t="str">
        <f t="shared" si="58"/>
        <v>15.195.617/0001-87</v>
      </c>
      <c r="H212" s="45" t="s">
        <v>366</v>
      </c>
      <c r="I212" s="43" t="str">
        <f t="shared" si="59"/>
        <v xml:space="preserve"> SUAPE/DMS</v>
      </c>
      <c r="J212" s="8" t="s">
        <v>273</v>
      </c>
      <c r="K212" s="45" t="s">
        <v>258</v>
      </c>
      <c r="L212" s="45" t="s">
        <v>278</v>
      </c>
      <c r="M212" s="63">
        <f>1693.06+93.47</f>
        <v>1786.53</v>
      </c>
      <c r="N212" s="63">
        <v>4307.18</v>
      </c>
      <c r="O212" s="48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30">
      <c r="A213" s="7" t="e">
        <f t="shared" si="46"/>
        <v>#REF!</v>
      </c>
      <c r="B213" s="7" t="e">
        <f t="shared" si="47"/>
        <v>#REF!</v>
      </c>
      <c r="C213" s="8" t="str">
        <f t="shared" si="57"/>
        <v>PRESTAÇÃO DE SERVIÇO CONTINUADO DE VIGILÂNCIA ARMADA</v>
      </c>
      <c r="D213" s="9" t="s">
        <v>367</v>
      </c>
      <c r="E213" s="10">
        <v>2021</v>
      </c>
      <c r="F213" s="8" t="s">
        <v>270</v>
      </c>
      <c r="G213" s="8" t="str">
        <f t="shared" si="58"/>
        <v>15.195.617/0001-87</v>
      </c>
      <c r="H213" s="11" t="s">
        <v>368</v>
      </c>
      <c r="I213" s="43" t="str">
        <f t="shared" si="59"/>
        <v xml:space="preserve"> SUAPE/DMS</v>
      </c>
      <c r="J213" s="8" t="s">
        <v>273</v>
      </c>
      <c r="K213" s="11" t="s">
        <v>258</v>
      </c>
      <c r="L213" s="11" t="s">
        <v>274</v>
      </c>
      <c r="M213" s="50">
        <v>1693.06</v>
      </c>
      <c r="N213" s="50">
        <v>4307.18</v>
      </c>
      <c r="O213" s="48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30">
      <c r="A214" s="7" t="e">
        <f t="shared" si="46"/>
        <v>#REF!</v>
      </c>
      <c r="B214" s="7" t="e">
        <f t="shared" si="47"/>
        <v>#REF!</v>
      </c>
      <c r="C214" s="8" t="str">
        <f t="shared" si="57"/>
        <v>PRESTAÇÃO DE SERVIÇO CONTINUADO DE VIGILÂNCIA ARMADA</v>
      </c>
      <c r="D214" s="9" t="s">
        <v>369</v>
      </c>
      <c r="E214" s="10">
        <v>2021</v>
      </c>
      <c r="F214" s="8" t="s">
        <v>270</v>
      </c>
      <c r="G214" s="8" t="str">
        <f t="shared" si="58"/>
        <v>15.195.617/0001-87</v>
      </c>
      <c r="H214" s="45" t="s">
        <v>370</v>
      </c>
      <c r="I214" s="43" t="str">
        <f t="shared" si="59"/>
        <v xml:space="preserve"> SUAPE/DMS</v>
      </c>
      <c r="J214" s="8" t="s">
        <v>273</v>
      </c>
      <c r="K214" s="45" t="s">
        <v>258</v>
      </c>
      <c r="L214" s="45" t="s">
        <v>274</v>
      </c>
      <c r="M214" s="63">
        <v>1693.06</v>
      </c>
      <c r="N214" s="63">
        <v>4307.18</v>
      </c>
      <c r="O214" s="48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30">
      <c r="A215" s="7" t="e">
        <f t="shared" si="46"/>
        <v>#REF!</v>
      </c>
      <c r="B215" s="7" t="e">
        <f t="shared" si="47"/>
        <v>#REF!</v>
      </c>
      <c r="C215" s="8" t="str">
        <f t="shared" si="57"/>
        <v>PRESTAÇÃO DE SERVIÇO CONTINUADO DE VIGILÂNCIA ARMADA</v>
      </c>
      <c r="D215" s="9" t="s">
        <v>371</v>
      </c>
      <c r="E215" s="10">
        <v>2021</v>
      </c>
      <c r="F215" s="8" t="s">
        <v>270</v>
      </c>
      <c r="G215" s="8" t="str">
        <f t="shared" si="58"/>
        <v>15.195.617/0001-87</v>
      </c>
      <c r="H215" s="11" t="s">
        <v>372</v>
      </c>
      <c r="I215" s="43" t="str">
        <f t="shared" si="59"/>
        <v xml:space="preserve"> SUAPE/DMS</v>
      </c>
      <c r="J215" s="8" t="s">
        <v>273</v>
      </c>
      <c r="K215" s="11" t="s">
        <v>258</v>
      </c>
      <c r="L215" s="11" t="s">
        <v>274</v>
      </c>
      <c r="M215" s="50">
        <v>1693.06</v>
      </c>
      <c r="N215" s="50">
        <v>4307.18</v>
      </c>
      <c r="O215" s="48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30">
      <c r="A216" s="7" t="e">
        <f t="shared" si="46"/>
        <v>#REF!</v>
      </c>
      <c r="B216" s="7" t="e">
        <f t="shared" si="47"/>
        <v>#REF!</v>
      </c>
      <c r="C216" s="8" t="str">
        <f t="shared" si="57"/>
        <v>PRESTAÇÃO DE SERVIÇO CONTINUADO DE VIGILÂNCIA ARMADA</v>
      </c>
      <c r="D216" s="9" t="s">
        <v>373</v>
      </c>
      <c r="E216" s="10">
        <v>2021</v>
      </c>
      <c r="F216" s="8" t="s">
        <v>270</v>
      </c>
      <c r="G216" s="8" t="str">
        <f t="shared" si="58"/>
        <v>15.195.617/0001-87</v>
      </c>
      <c r="H216" s="45" t="s">
        <v>374</v>
      </c>
      <c r="I216" s="43" t="str">
        <f t="shared" si="59"/>
        <v xml:space="preserve"> SUAPE/DMS</v>
      </c>
      <c r="J216" s="8" t="s">
        <v>273</v>
      </c>
      <c r="K216" s="45" t="s">
        <v>258</v>
      </c>
      <c r="L216" s="45" t="s">
        <v>278</v>
      </c>
      <c r="M216" s="63">
        <f>1693.06+93.47</f>
        <v>1786.53</v>
      </c>
      <c r="N216" s="63">
        <v>4307.18</v>
      </c>
      <c r="O216" s="48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30">
      <c r="A217" s="7" t="e">
        <f t="shared" si="46"/>
        <v>#REF!</v>
      </c>
      <c r="B217" s="7" t="e">
        <f t="shared" si="47"/>
        <v>#REF!</v>
      </c>
      <c r="C217" s="8" t="str">
        <f t="shared" si="57"/>
        <v>PRESTAÇÃO DE SERVIÇO CONTINUADO DE VIGILÂNCIA ARMADA</v>
      </c>
      <c r="D217" s="9" t="s">
        <v>375</v>
      </c>
      <c r="E217" s="10">
        <v>2021</v>
      </c>
      <c r="F217" s="8" t="s">
        <v>270</v>
      </c>
      <c r="G217" s="8" t="str">
        <f t="shared" si="58"/>
        <v>15.195.617/0001-87</v>
      </c>
      <c r="H217" s="11" t="s">
        <v>376</v>
      </c>
      <c r="I217" s="43" t="str">
        <f t="shared" si="59"/>
        <v xml:space="preserve"> SUAPE/DMS</v>
      </c>
      <c r="J217" s="8" t="s">
        <v>273</v>
      </c>
      <c r="K217" s="11" t="s">
        <v>258</v>
      </c>
      <c r="L217" s="11" t="s">
        <v>274</v>
      </c>
      <c r="M217" s="50">
        <v>1693.06</v>
      </c>
      <c r="N217" s="50">
        <v>4307.18</v>
      </c>
      <c r="O217" s="48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30">
      <c r="A218" s="7" t="e">
        <f t="shared" si="46"/>
        <v>#REF!</v>
      </c>
      <c r="B218" s="7" t="e">
        <f t="shared" si="47"/>
        <v>#REF!</v>
      </c>
      <c r="C218" s="8" t="str">
        <f t="shared" si="57"/>
        <v>PRESTAÇÃO DE SERVIÇO CONTINUADO DE VIGILÂNCIA ARMADA</v>
      </c>
      <c r="D218" s="9" t="s">
        <v>377</v>
      </c>
      <c r="E218" s="10">
        <v>2021</v>
      </c>
      <c r="F218" s="8" t="s">
        <v>270</v>
      </c>
      <c r="G218" s="8" t="str">
        <f t="shared" si="58"/>
        <v>15.195.617/0001-87</v>
      </c>
      <c r="H218" s="45" t="s">
        <v>378</v>
      </c>
      <c r="I218" s="43" t="str">
        <f t="shared" si="59"/>
        <v xml:space="preserve"> SUAPE/DMS</v>
      </c>
      <c r="J218" s="8" t="s">
        <v>273</v>
      </c>
      <c r="K218" s="45" t="s">
        <v>258</v>
      </c>
      <c r="L218" s="45" t="s">
        <v>278</v>
      </c>
      <c r="M218" s="63">
        <f>1693.06+93.47</f>
        <v>1786.53</v>
      </c>
      <c r="N218" s="63">
        <v>4307.18</v>
      </c>
      <c r="O218" s="48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30">
      <c r="A219" s="7" t="e">
        <f t="shared" si="46"/>
        <v>#REF!</v>
      </c>
      <c r="B219" s="7" t="e">
        <f t="shared" si="47"/>
        <v>#REF!</v>
      </c>
      <c r="C219" s="8" t="str">
        <f t="shared" si="57"/>
        <v>PRESTAÇÃO DE SERVIÇO CONTINUADO DE VIGILÂNCIA ARMADA</v>
      </c>
      <c r="D219" s="9" t="s">
        <v>379</v>
      </c>
      <c r="E219" s="10">
        <v>2021</v>
      </c>
      <c r="F219" s="8" t="s">
        <v>270</v>
      </c>
      <c r="G219" s="8" t="str">
        <f t="shared" si="58"/>
        <v>15.195.617/0001-87</v>
      </c>
      <c r="H219" s="11" t="s">
        <v>380</v>
      </c>
      <c r="I219" s="43" t="str">
        <f t="shared" si="59"/>
        <v xml:space="preserve"> SUAPE/DMS</v>
      </c>
      <c r="J219" s="8" t="s">
        <v>273</v>
      </c>
      <c r="K219" s="11" t="s">
        <v>258</v>
      </c>
      <c r="L219" s="11" t="s">
        <v>274</v>
      </c>
      <c r="M219" s="50">
        <v>1693.06</v>
      </c>
      <c r="N219" s="50">
        <v>4307.18</v>
      </c>
      <c r="O219" s="48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30">
      <c r="A220" s="7" t="e">
        <f t="shared" ref="A220:A283" si="60">A219</f>
        <v>#REF!</v>
      </c>
      <c r="B220" s="7" t="e">
        <f t="shared" ref="B220:B283" si="61">B219</f>
        <v>#REF!</v>
      </c>
      <c r="C220" s="8" t="str">
        <f t="shared" si="57"/>
        <v>PRESTAÇÃO DE SERVIÇO CONTINUADO DE VIGILÂNCIA ARMADA</v>
      </c>
      <c r="D220" s="9" t="s">
        <v>381</v>
      </c>
      <c r="E220" s="10">
        <v>2021</v>
      </c>
      <c r="F220" s="8" t="s">
        <v>270</v>
      </c>
      <c r="G220" s="8" t="str">
        <f t="shared" si="58"/>
        <v>15.195.617/0001-87</v>
      </c>
      <c r="H220" s="45" t="s">
        <v>382</v>
      </c>
      <c r="I220" s="43" t="str">
        <f t="shared" si="59"/>
        <v xml:space="preserve"> SUAPE/DMS</v>
      </c>
      <c r="J220" s="8" t="s">
        <v>273</v>
      </c>
      <c r="K220" s="45" t="s">
        <v>258</v>
      </c>
      <c r="L220" s="45" t="s">
        <v>274</v>
      </c>
      <c r="M220" s="63">
        <v>1693.06</v>
      </c>
      <c r="N220" s="63">
        <v>4307.18</v>
      </c>
      <c r="O220" s="48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30">
      <c r="A221" s="7" t="e">
        <f t="shared" si="60"/>
        <v>#REF!</v>
      </c>
      <c r="B221" s="7" t="e">
        <f t="shared" si="61"/>
        <v>#REF!</v>
      </c>
      <c r="C221" s="8" t="str">
        <f t="shared" si="57"/>
        <v>PRESTAÇÃO DE SERVIÇO CONTINUADO DE VIGILÂNCIA ARMADA</v>
      </c>
      <c r="D221" s="9" t="s">
        <v>383</v>
      </c>
      <c r="E221" s="10">
        <v>2021</v>
      </c>
      <c r="F221" s="8" t="s">
        <v>270</v>
      </c>
      <c r="G221" s="8" t="str">
        <f t="shared" si="58"/>
        <v>15.195.617/0001-87</v>
      </c>
      <c r="H221" s="11" t="s">
        <v>384</v>
      </c>
      <c r="I221" s="43" t="str">
        <f t="shared" si="59"/>
        <v xml:space="preserve"> SUAPE/DMS</v>
      </c>
      <c r="J221" s="8" t="s">
        <v>273</v>
      </c>
      <c r="K221" s="11" t="s">
        <v>258</v>
      </c>
      <c r="L221" s="11" t="s">
        <v>274</v>
      </c>
      <c r="M221" s="50">
        <v>1693.06</v>
      </c>
      <c r="N221" s="50">
        <v>4307.18</v>
      </c>
      <c r="O221" s="48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30">
      <c r="A222" s="7" t="e">
        <f t="shared" si="60"/>
        <v>#REF!</v>
      </c>
      <c r="B222" s="7" t="e">
        <f t="shared" si="61"/>
        <v>#REF!</v>
      </c>
      <c r="C222" s="8" t="str">
        <f t="shared" si="57"/>
        <v>PRESTAÇÃO DE SERVIÇO CONTINUADO DE VIGILÂNCIA ARMADA</v>
      </c>
      <c r="D222" s="9" t="s">
        <v>385</v>
      </c>
      <c r="E222" s="10">
        <v>2021</v>
      </c>
      <c r="F222" s="8" t="s">
        <v>270</v>
      </c>
      <c r="G222" s="8" t="str">
        <f t="shared" si="58"/>
        <v>15.195.617/0001-87</v>
      </c>
      <c r="H222" s="45" t="s">
        <v>386</v>
      </c>
      <c r="I222" s="43" t="str">
        <f t="shared" si="59"/>
        <v xml:space="preserve"> SUAPE/DMS</v>
      </c>
      <c r="J222" s="8" t="s">
        <v>273</v>
      </c>
      <c r="K222" s="45" t="s">
        <v>258</v>
      </c>
      <c r="L222" s="45" t="s">
        <v>274</v>
      </c>
      <c r="M222" s="63">
        <v>1693.06</v>
      </c>
      <c r="N222" s="63">
        <v>4307.18</v>
      </c>
      <c r="O222" s="48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30">
      <c r="A223" s="7" t="e">
        <f t="shared" si="60"/>
        <v>#REF!</v>
      </c>
      <c r="B223" s="7" t="e">
        <f t="shared" si="61"/>
        <v>#REF!</v>
      </c>
      <c r="C223" s="8" t="str">
        <f t="shared" si="57"/>
        <v>PRESTAÇÃO DE SERVIÇO CONTINUADO DE VIGILÂNCIA ARMADA</v>
      </c>
      <c r="D223" s="9" t="s">
        <v>387</v>
      </c>
      <c r="E223" s="10">
        <v>2021</v>
      </c>
      <c r="F223" s="8" t="s">
        <v>270</v>
      </c>
      <c r="G223" s="8" t="str">
        <f t="shared" si="58"/>
        <v>15.195.617/0001-87</v>
      </c>
      <c r="H223" s="11" t="s">
        <v>388</v>
      </c>
      <c r="I223" s="43" t="str">
        <f t="shared" si="59"/>
        <v xml:space="preserve"> SUAPE/DMS</v>
      </c>
      <c r="J223" s="8" t="s">
        <v>273</v>
      </c>
      <c r="K223" s="11" t="s">
        <v>258</v>
      </c>
      <c r="L223" s="11" t="s">
        <v>278</v>
      </c>
      <c r="M223" s="50">
        <f>1693.06+93.47</f>
        <v>1786.53</v>
      </c>
      <c r="N223" s="50">
        <v>4307.18</v>
      </c>
      <c r="O223" s="48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30">
      <c r="A224" s="7" t="e">
        <f t="shared" si="60"/>
        <v>#REF!</v>
      </c>
      <c r="B224" s="7" t="e">
        <f t="shared" si="61"/>
        <v>#REF!</v>
      </c>
      <c r="C224" s="8" t="str">
        <f t="shared" si="57"/>
        <v>PRESTAÇÃO DE SERVIÇO CONTINUADO DE VIGILÂNCIA ARMADA</v>
      </c>
      <c r="D224" s="9" t="s">
        <v>389</v>
      </c>
      <c r="E224" s="10">
        <v>2021</v>
      </c>
      <c r="F224" s="8" t="s">
        <v>270</v>
      </c>
      <c r="G224" s="8" t="str">
        <f t="shared" si="58"/>
        <v>15.195.617/0001-87</v>
      </c>
      <c r="H224" s="45" t="s">
        <v>390</v>
      </c>
      <c r="I224" s="43" t="str">
        <f t="shared" si="59"/>
        <v xml:space="preserve"> SUAPE/DMS</v>
      </c>
      <c r="J224" s="8" t="s">
        <v>273</v>
      </c>
      <c r="K224" s="45" t="s">
        <v>258</v>
      </c>
      <c r="L224" s="45" t="s">
        <v>278</v>
      </c>
      <c r="M224" s="63">
        <f>1693.06+93.47</f>
        <v>1786.53</v>
      </c>
      <c r="N224" s="63">
        <v>4307.18</v>
      </c>
      <c r="O224" s="48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30">
      <c r="A225" s="7" t="e">
        <f t="shared" si="60"/>
        <v>#REF!</v>
      </c>
      <c r="B225" s="7" t="e">
        <f t="shared" si="61"/>
        <v>#REF!</v>
      </c>
      <c r="C225" s="8" t="str">
        <f t="shared" si="57"/>
        <v>PRESTAÇÃO DE SERVIÇO CONTINUADO DE VIGILÂNCIA ARMADA</v>
      </c>
      <c r="D225" s="9" t="s">
        <v>391</v>
      </c>
      <c r="E225" s="10">
        <v>2021</v>
      </c>
      <c r="F225" s="8" t="s">
        <v>270</v>
      </c>
      <c r="G225" s="8" t="str">
        <f t="shared" si="58"/>
        <v>15.195.617/0001-87</v>
      </c>
      <c r="H225" s="11" t="s">
        <v>392</v>
      </c>
      <c r="I225" s="43" t="str">
        <f t="shared" si="59"/>
        <v xml:space="preserve"> SUAPE/DMS</v>
      </c>
      <c r="J225" s="8" t="s">
        <v>273</v>
      </c>
      <c r="K225" s="11" t="s">
        <v>258</v>
      </c>
      <c r="L225" s="11" t="s">
        <v>274</v>
      </c>
      <c r="M225" s="50">
        <v>1693.06</v>
      </c>
      <c r="N225" s="50">
        <v>4307.18</v>
      </c>
      <c r="O225" s="48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30">
      <c r="A226" s="7" t="e">
        <f t="shared" si="60"/>
        <v>#REF!</v>
      </c>
      <c r="B226" s="7" t="e">
        <f t="shared" si="61"/>
        <v>#REF!</v>
      </c>
      <c r="C226" s="8" t="str">
        <f t="shared" si="57"/>
        <v>PRESTAÇÃO DE SERVIÇO CONTINUADO DE VIGILÂNCIA ARMADA</v>
      </c>
      <c r="D226" s="9" t="s">
        <v>393</v>
      </c>
      <c r="E226" s="10">
        <v>2021</v>
      </c>
      <c r="F226" s="8" t="s">
        <v>270</v>
      </c>
      <c r="G226" s="8" t="str">
        <f t="shared" si="58"/>
        <v>15.195.617/0001-87</v>
      </c>
      <c r="H226" s="45" t="s">
        <v>394</v>
      </c>
      <c r="I226" s="43" t="str">
        <f t="shared" si="59"/>
        <v xml:space="preserve"> SUAPE/DMS</v>
      </c>
      <c r="J226" s="8" t="s">
        <v>273</v>
      </c>
      <c r="K226" s="45" t="s">
        <v>258</v>
      </c>
      <c r="L226" s="45" t="s">
        <v>274</v>
      </c>
      <c r="M226" s="63">
        <v>1693.06</v>
      </c>
      <c r="N226" s="63">
        <v>4307.18</v>
      </c>
      <c r="O226" s="48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30">
      <c r="A227" s="7" t="e">
        <f t="shared" si="60"/>
        <v>#REF!</v>
      </c>
      <c r="B227" s="7" t="e">
        <f t="shared" si="61"/>
        <v>#REF!</v>
      </c>
      <c r="C227" s="8" t="str">
        <f t="shared" si="57"/>
        <v>PRESTAÇÃO DE SERVIÇO CONTINUADO DE VIGILÂNCIA ARMADA</v>
      </c>
      <c r="D227" s="9" t="s">
        <v>395</v>
      </c>
      <c r="E227" s="10">
        <v>2021</v>
      </c>
      <c r="F227" s="8" t="s">
        <v>270</v>
      </c>
      <c r="G227" s="8" t="str">
        <f t="shared" si="58"/>
        <v>15.195.617/0001-87</v>
      </c>
      <c r="H227" s="11" t="s">
        <v>396</v>
      </c>
      <c r="I227" s="43" t="str">
        <f t="shared" si="59"/>
        <v xml:space="preserve"> SUAPE/DMS</v>
      </c>
      <c r="J227" s="8" t="s">
        <v>273</v>
      </c>
      <c r="K227" s="11" t="s">
        <v>258</v>
      </c>
      <c r="L227" s="11" t="s">
        <v>274</v>
      </c>
      <c r="M227" s="50">
        <v>1693.06</v>
      </c>
      <c r="N227" s="50">
        <v>4307.18</v>
      </c>
      <c r="O227" s="48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30">
      <c r="A228" s="7" t="e">
        <f t="shared" si="60"/>
        <v>#REF!</v>
      </c>
      <c r="B228" s="7" t="e">
        <f t="shared" si="61"/>
        <v>#REF!</v>
      </c>
      <c r="C228" s="8" t="str">
        <f t="shared" si="57"/>
        <v>PRESTAÇÃO DE SERVIÇO CONTINUADO DE VIGILÂNCIA ARMADA</v>
      </c>
      <c r="D228" s="9" t="s">
        <v>397</v>
      </c>
      <c r="E228" s="10">
        <v>2021</v>
      </c>
      <c r="F228" s="8" t="s">
        <v>270</v>
      </c>
      <c r="G228" s="8" t="str">
        <f t="shared" si="58"/>
        <v>15.195.617/0001-87</v>
      </c>
      <c r="H228" s="45" t="s">
        <v>398</v>
      </c>
      <c r="I228" s="43" t="str">
        <f t="shared" si="59"/>
        <v xml:space="preserve"> SUAPE/DMS</v>
      </c>
      <c r="J228" s="8" t="s">
        <v>273</v>
      </c>
      <c r="K228" s="45" t="s">
        <v>258</v>
      </c>
      <c r="L228" s="45" t="s">
        <v>278</v>
      </c>
      <c r="M228" s="63">
        <f>1693.06+93.47</f>
        <v>1786.53</v>
      </c>
      <c r="N228" s="63">
        <v>4307.18</v>
      </c>
      <c r="O228" s="48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30">
      <c r="A229" s="7" t="e">
        <f t="shared" si="60"/>
        <v>#REF!</v>
      </c>
      <c r="B229" s="7" t="e">
        <f t="shared" si="61"/>
        <v>#REF!</v>
      </c>
      <c r="C229" s="8" t="str">
        <f t="shared" si="57"/>
        <v>PRESTAÇÃO DE SERVIÇO CONTINUADO DE VIGILÂNCIA ARMADA</v>
      </c>
      <c r="D229" s="9" t="s">
        <v>399</v>
      </c>
      <c r="E229" s="10">
        <v>2021</v>
      </c>
      <c r="F229" s="8" t="s">
        <v>270</v>
      </c>
      <c r="G229" s="8" t="str">
        <f t="shared" si="58"/>
        <v>15.195.617/0001-87</v>
      </c>
      <c r="H229" s="11" t="s">
        <v>400</v>
      </c>
      <c r="I229" s="43" t="str">
        <f t="shared" si="59"/>
        <v xml:space="preserve"> SUAPE/DMS</v>
      </c>
      <c r="J229" s="8" t="s">
        <v>273</v>
      </c>
      <c r="K229" s="11" t="s">
        <v>258</v>
      </c>
      <c r="L229" s="11" t="s">
        <v>274</v>
      </c>
      <c r="M229" s="50">
        <v>1693.06</v>
      </c>
      <c r="N229" s="50">
        <v>4307.18</v>
      </c>
      <c r="O229" s="48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30">
      <c r="A230" s="7" t="e">
        <f t="shared" si="60"/>
        <v>#REF!</v>
      </c>
      <c r="B230" s="7" t="e">
        <f t="shared" si="61"/>
        <v>#REF!</v>
      </c>
      <c r="C230" s="8" t="str">
        <f t="shared" si="57"/>
        <v>PRESTAÇÃO DE SERVIÇO CONTINUADO DE VIGILÂNCIA ARMADA</v>
      </c>
      <c r="D230" s="9" t="s">
        <v>401</v>
      </c>
      <c r="E230" s="10">
        <v>2021</v>
      </c>
      <c r="F230" s="8" t="s">
        <v>270</v>
      </c>
      <c r="G230" s="8" t="str">
        <f t="shared" si="58"/>
        <v>15.195.617/0001-87</v>
      </c>
      <c r="H230" s="45" t="s">
        <v>402</v>
      </c>
      <c r="I230" s="43" t="str">
        <f t="shared" si="59"/>
        <v xml:space="preserve"> SUAPE/DMS</v>
      </c>
      <c r="J230" s="8" t="s">
        <v>273</v>
      </c>
      <c r="K230" s="45" t="s">
        <v>258</v>
      </c>
      <c r="L230" s="45" t="s">
        <v>278</v>
      </c>
      <c r="M230" s="63">
        <f>1693.06+93.47</f>
        <v>1786.53</v>
      </c>
      <c r="N230" s="63">
        <v>4307.18</v>
      </c>
      <c r="O230" s="48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30">
      <c r="A231" s="7" t="e">
        <f t="shared" si="60"/>
        <v>#REF!</v>
      </c>
      <c r="B231" s="7" t="e">
        <f t="shared" si="61"/>
        <v>#REF!</v>
      </c>
      <c r="C231" s="8" t="str">
        <f t="shared" ref="C231:C262" si="62">C230</f>
        <v>PRESTAÇÃO DE SERVIÇO CONTINUADO DE VIGILÂNCIA ARMADA</v>
      </c>
      <c r="D231" s="9" t="s">
        <v>403</v>
      </c>
      <c r="E231" s="10">
        <v>2021</v>
      </c>
      <c r="F231" s="8" t="s">
        <v>270</v>
      </c>
      <c r="G231" s="8" t="str">
        <f t="shared" ref="G231:G262" si="63">G230</f>
        <v>15.195.617/0001-87</v>
      </c>
      <c r="H231" s="11" t="s">
        <v>404</v>
      </c>
      <c r="I231" s="43" t="str">
        <f t="shared" ref="I231:I262" si="64">I230</f>
        <v xml:space="preserve"> SUAPE/DMS</v>
      </c>
      <c r="J231" s="8" t="s">
        <v>273</v>
      </c>
      <c r="K231" s="11" t="s">
        <v>258</v>
      </c>
      <c r="L231" s="11" t="s">
        <v>274</v>
      </c>
      <c r="M231" s="50">
        <v>1693.06</v>
      </c>
      <c r="N231" s="50">
        <v>4307.18</v>
      </c>
      <c r="O231" s="48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30">
      <c r="A232" s="7" t="e">
        <f t="shared" si="60"/>
        <v>#REF!</v>
      </c>
      <c r="B232" s="7" t="e">
        <f t="shared" si="61"/>
        <v>#REF!</v>
      </c>
      <c r="C232" s="8" t="str">
        <f t="shared" si="62"/>
        <v>PRESTAÇÃO DE SERVIÇO CONTINUADO DE VIGILÂNCIA ARMADA</v>
      </c>
      <c r="D232" s="9" t="s">
        <v>405</v>
      </c>
      <c r="E232" s="10">
        <v>2021</v>
      </c>
      <c r="F232" s="8" t="s">
        <v>270</v>
      </c>
      <c r="G232" s="8" t="str">
        <f t="shared" si="63"/>
        <v>15.195.617/0001-87</v>
      </c>
      <c r="H232" s="45" t="s">
        <v>406</v>
      </c>
      <c r="I232" s="43" t="str">
        <f t="shared" si="64"/>
        <v xml:space="preserve"> SUAPE/DMS</v>
      </c>
      <c r="J232" s="8" t="s">
        <v>273</v>
      </c>
      <c r="K232" s="45" t="s">
        <v>258</v>
      </c>
      <c r="L232" s="45" t="s">
        <v>274</v>
      </c>
      <c r="M232" s="63">
        <v>1693.06</v>
      </c>
      <c r="N232" s="63">
        <v>4307.18</v>
      </c>
      <c r="O232" s="48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30">
      <c r="A233" s="7" t="e">
        <f t="shared" si="60"/>
        <v>#REF!</v>
      </c>
      <c r="B233" s="7" t="e">
        <f t="shared" si="61"/>
        <v>#REF!</v>
      </c>
      <c r="C233" s="8" t="str">
        <f t="shared" si="62"/>
        <v>PRESTAÇÃO DE SERVIÇO CONTINUADO DE VIGILÂNCIA ARMADA</v>
      </c>
      <c r="D233" s="9" t="s">
        <v>407</v>
      </c>
      <c r="E233" s="10">
        <v>2021</v>
      </c>
      <c r="F233" s="8" t="s">
        <v>270</v>
      </c>
      <c r="G233" s="8" t="str">
        <f t="shared" si="63"/>
        <v>15.195.617/0001-87</v>
      </c>
      <c r="H233" s="11" t="s">
        <v>408</v>
      </c>
      <c r="I233" s="43" t="str">
        <f t="shared" si="64"/>
        <v xml:space="preserve"> SUAPE/DMS</v>
      </c>
      <c r="J233" s="8" t="s">
        <v>273</v>
      </c>
      <c r="K233" s="11" t="s">
        <v>258</v>
      </c>
      <c r="L233" s="11" t="s">
        <v>274</v>
      </c>
      <c r="M233" s="50">
        <v>1693.06</v>
      </c>
      <c r="N233" s="50">
        <v>4307.18</v>
      </c>
      <c r="O233" s="48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30">
      <c r="A234" s="7" t="e">
        <f t="shared" si="60"/>
        <v>#REF!</v>
      </c>
      <c r="B234" s="7" t="e">
        <f t="shared" si="61"/>
        <v>#REF!</v>
      </c>
      <c r="C234" s="8" t="str">
        <f t="shared" si="62"/>
        <v>PRESTAÇÃO DE SERVIÇO CONTINUADO DE VIGILÂNCIA ARMADA</v>
      </c>
      <c r="D234" s="9" t="s">
        <v>409</v>
      </c>
      <c r="E234" s="10">
        <v>2021</v>
      </c>
      <c r="F234" s="8" t="s">
        <v>270</v>
      </c>
      <c r="G234" s="8" t="str">
        <f t="shared" si="63"/>
        <v>15.195.617/0001-87</v>
      </c>
      <c r="H234" s="45" t="s">
        <v>410</v>
      </c>
      <c r="I234" s="43" t="str">
        <f t="shared" si="64"/>
        <v xml:space="preserve"> SUAPE/DMS</v>
      </c>
      <c r="J234" s="8" t="s">
        <v>273</v>
      </c>
      <c r="K234" s="45" t="s">
        <v>258</v>
      </c>
      <c r="L234" s="45" t="s">
        <v>278</v>
      </c>
      <c r="M234" s="63">
        <f t="shared" ref="M234:M240" si="65">1693.06+93.47</f>
        <v>1786.53</v>
      </c>
      <c r="N234" s="63">
        <v>4307.18</v>
      </c>
      <c r="O234" s="48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30">
      <c r="A235" s="7" t="e">
        <f t="shared" si="60"/>
        <v>#REF!</v>
      </c>
      <c r="B235" s="7" t="e">
        <f t="shared" si="61"/>
        <v>#REF!</v>
      </c>
      <c r="C235" s="8" t="str">
        <f t="shared" si="62"/>
        <v>PRESTAÇÃO DE SERVIÇO CONTINUADO DE VIGILÂNCIA ARMADA</v>
      </c>
      <c r="D235" s="9" t="s">
        <v>411</v>
      </c>
      <c r="E235" s="10">
        <v>2021</v>
      </c>
      <c r="F235" s="8" t="s">
        <v>270</v>
      </c>
      <c r="G235" s="8" t="str">
        <f t="shared" si="63"/>
        <v>15.195.617/0001-87</v>
      </c>
      <c r="H235" s="11" t="s">
        <v>412</v>
      </c>
      <c r="I235" s="43" t="str">
        <f t="shared" si="64"/>
        <v xml:space="preserve"> SUAPE/DMS</v>
      </c>
      <c r="J235" s="8" t="s">
        <v>273</v>
      </c>
      <c r="K235" s="11" t="s">
        <v>258</v>
      </c>
      <c r="L235" s="11" t="s">
        <v>278</v>
      </c>
      <c r="M235" s="50">
        <f t="shared" si="65"/>
        <v>1786.53</v>
      </c>
      <c r="N235" s="50">
        <v>4307.18</v>
      </c>
      <c r="O235" s="48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30">
      <c r="A236" s="7" t="e">
        <f t="shared" si="60"/>
        <v>#REF!</v>
      </c>
      <c r="B236" s="7" t="e">
        <f t="shared" si="61"/>
        <v>#REF!</v>
      </c>
      <c r="C236" s="8" t="str">
        <f t="shared" si="62"/>
        <v>PRESTAÇÃO DE SERVIÇO CONTINUADO DE VIGILÂNCIA ARMADA</v>
      </c>
      <c r="D236" s="9" t="s">
        <v>413</v>
      </c>
      <c r="E236" s="10">
        <v>2021</v>
      </c>
      <c r="F236" s="8" t="s">
        <v>270</v>
      </c>
      <c r="G236" s="8" t="str">
        <f t="shared" si="63"/>
        <v>15.195.617/0001-87</v>
      </c>
      <c r="H236" s="45" t="s">
        <v>414</v>
      </c>
      <c r="I236" s="43" t="str">
        <f t="shared" si="64"/>
        <v xml:space="preserve"> SUAPE/DMS</v>
      </c>
      <c r="J236" s="8" t="s">
        <v>273</v>
      </c>
      <c r="K236" s="45" t="s">
        <v>258</v>
      </c>
      <c r="L236" s="45" t="s">
        <v>278</v>
      </c>
      <c r="M236" s="63">
        <f t="shared" si="65"/>
        <v>1786.53</v>
      </c>
      <c r="N236" s="63">
        <v>4307.18</v>
      </c>
      <c r="O236" s="48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30">
      <c r="A237" s="7" t="e">
        <f t="shared" si="60"/>
        <v>#REF!</v>
      </c>
      <c r="B237" s="7" t="e">
        <f t="shared" si="61"/>
        <v>#REF!</v>
      </c>
      <c r="C237" s="8" t="str">
        <f t="shared" si="62"/>
        <v>PRESTAÇÃO DE SERVIÇO CONTINUADO DE VIGILÂNCIA ARMADA</v>
      </c>
      <c r="D237" s="9" t="s">
        <v>415</v>
      </c>
      <c r="E237" s="10">
        <v>2021</v>
      </c>
      <c r="F237" s="8" t="s">
        <v>270</v>
      </c>
      <c r="G237" s="8" t="str">
        <f t="shared" si="63"/>
        <v>15.195.617/0001-87</v>
      </c>
      <c r="H237" s="11" t="s">
        <v>416</v>
      </c>
      <c r="I237" s="43" t="str">
        <f t="shared" si="64"/>
        <v xml:space="preserve"> SUAPE/DMS</v>
      </c>
      <c r="J237" s="8" t="s">
        <v>273</v>
      </c>
      <c r="K237" s="11" t="s">
        <v>258</v>
      </c>
      <c r="L237" s="11" t="s">
        <v>278</v>
      </c>
      <c r="M237" s="50">
        <f t="shared" si="65"/>
        <v>1786.53</v>
      </c>
      <c r="N237" s="50">
        <v>4307.18</v>
      </c>
      <c r="O237" s="48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30">
      <c r="A238" s="7" t="e">
        <f t="shared" si="60"/>
        <v>#REF!</v>
      </c>
      <c r="B238" s="7" t="e">
        <f t="shared" si="61"/>
        <v>#REF!</v>
      </c>
      <c r="C238" s="8" t="str">
        <f t="shared" si="62"/>
        <v>PRESTAÇÃO DE SERVIÇO CONTINUADO DE VIGILÂNCIA ARMADA</v>
      </c>
      <c r="D238" s="9" t="s">
        <v>417</v>
      </c>
      <c r="E238" s="10">
        <v>2021</v>
      </c>
      <c r="F238" s="8" t="s">
        <v>270</v>
      </c>
      <c r="G238" s="8" t="str">
        <f t="shared" si="63"/>
        <v>15.195.617/0001-87</v>
      </c>
      <c r="H238" s="45" t="s">
        <v>418</v>
      </c>
      <c r="I238" s="43" t="str">
        <f t="shared" si="64"/>
        <v xml:space="preserve"> SUAPE/DMS</v>
      </c>
      <c r="J238" s="8" t="s">
        <v>273</v>
      </c>
      <c r="K238" s="45" t="s">
        <v>258</v>
      </c>
      <c r="L238" s="45" t="s">
        <v>278</v>
      </c>
      <c r="M238" s="63">
        <f t="shared" si="65"/>
        <v>1786.53</v>
      </c>
      <c r="N238" s="63">
        <v>4307.18</v>
      </c>
      <c r="O238" s="48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30">
      <c r="A239" s="7" t="e">
        <f t="shared" si="60"/>
        <v>#REF!</v>
      </c>
      <c r="B239" s="7" t="e">
        <f t="shared" si="61"/>
        <v>#REF!</v>
      </c>
      <c r="C239" s="8" t="str">
        <f t="shared" si="62"/>
        <v>PRESTAÇÃO DE SERVIÇO CONTINUADO DE VIGILÂNCIA ARMADA</v>
      </c>
      <c r="D239" s="9" t="s">
        <v>419</v>
      </c>
      <c r="E239" s="10">
        <v>2021</v>
      </c>
      <c r="F239" s="8" t="s">
        <v>270</v>
      </c>
      <c r="G239" s="8" t="str">
        <f t="shared" si="63"/>
        <v>15.195.617/0001-87</v>
      </c>
      <c r="H239" s="11" t="s">
        <v>420</v>
      </c>
      <c r="I239" s="43" t="str">
        <f t="shared" si="64"/>
        <v xml:space="preserve"> SUAPE/DMS</v>
      </c>
      <c r="J239" s="8" t="s">
        <v>273</v>
      </c>
      <c r="K239" s="11" t="s">
        <v>258</v>
      </c>
      <c r="L239" s="11" t="s">
        <v>278</v>
      </c>
      <c r="M239" s="50">
        <f t="shared" si="65"/>
        <v>1786.53</v>
      </c>
      <c r="N239" s="50">
        <v>4307.18</v>
      </c>
      <c r="O239" s="48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30">
      <c r="A240" s="7" t="e">
        <f t="shared" si="60"/>
        <v>#REF!</v>
      </c>
      <c r="B240" s="7" t="e">
        <f t="shared" si="61"/>
        <v>#REF!</v>
      </c>
      <c r="C240" s="8" t="str">
        <f t="shared" si="62"/>
        <v>PRESTAÇÃO DE SERVIÇO CONTINUADO DE VIGILÂNCIA ARMADA</v>
      </c>
      <c r="D240" s="9" t="s">
        <v>421</v>
      </c>
      <c r="E240" s="10">
        <v>2021</v>
      </c>
      <c r="F240" s="8" t="s">
        <v>270</v>
      </c>
      <c r="G240" s="8" t="str">
        <f t="shared" si="63"/>
        <v>15.195.617/0001-87</v>
      </c>
      <c r="H240" s="45" t="s">
        <v>422</v>
      </c>
      <c r="I240" s="43" t="str">
        <f t="shared" si="64"/>
        <v xml:space="preserve"> SUAPE/DMS</v>
      </c>
      <c r="J240" s="8" t="s">
        <v>273</v>
      </c>
      <c r="K240" s="45" t="s">
        <v>258</v>
      </c>
      <c r="L240" s="45" t="s">
        <v>278</v>
      </c>
      <c r="M240" s="63">
        <f t="shared" si="65"/>
        <v>1786.53</v>
      </c>
      <c r="N240" s="63">
        <v>4307.18</v>
      </c>
      <c r="O240" s="48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30">
      <c r="A241" s="7" t="e">
        <f t="shared" si="60"/>
        <v>#REF!</v>
      </c>
      <c r="B241" s="7" t="e">
        <f t="shared" si="61"/>
        <v>#REF!</v>
      </c>
      <c r="C241" s="8" t="str">
        <f t="shared" si="62"/>
        <v>PRESTAÇÃO DE SERVIÇO CONTINUADO DE VIGILÂNCIA ARMADA</v>
      </c>
      <c r="D241" s="9" t="s">
        <v>423</v>
      </c>
      <c r="E241" s="10">
        <v>2021</v>
      </c>
      <c r="F241" s="8" t="s">
        <v>270</v>
      </c>
      <c r="G241" s="8" t="str">
        <f t="shared" si="63"/>
        <v>15.195.617/0001-87</v>
      </c>
      <c r="H241" s="11" t="s">
        <v>424</v>
      </c>
      <c r="I241" s="43" t="str">
        <f t="shared" si="64"/>
        <v xml:space="preserve"> SUAPE/DMS</v>
      </c>
      <c r="J241" s="8" t="s">
        <v>273</v>
      </c>
      <c r="K241" s="11" t="s">
        <v>258</v>
      </c>
      <c r="L241" s="11" t="s">
        <v>274</v>
      </c>
      <c r="M241" s="50">
        <v>1693.06</v>
      </c>
      <c r="N241" s="50">
        <v>4307.18</v>
      </c>
      <c r="O241" s="48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30">
      <c r="A242" s="7" t="e">
        <f t="shared" si="60"/>
        <v>#REF!</v>
      </c>
      <c r="B242" s="7" t="e">
        <f t="shared" si="61"/>
        <v>#REF!</v>
      </c>
      <c r="C242" s="8" t="str">
        <f t="shared" si="62"/>
        <v>PRESTAÇÃO DE SERVIÇO CONTINUADO DE VIGILÂNCIA ARMADA</v>
      </c>
      <c r="D242" s="9" t="s">
        <v>425</v>
      </c>
      <c r="E242" s="10">
        <v>2021</v>
      </c>
      <c r="F242" s="8" t="s">
        <v>270</v>
      </c>
      <c r="G242" s="8" t="str">
        <f t="shared" si="63"/>
        <v>15.195.617/0001-87</v>
      </c>
      <c r="H242" s="45" t="s">
        <v>426</v>
      </c>
      <c r="I242" s="43" t="str">
        <f t="shared" si="64"/>
        <v xml:space="preserve"> SUAPE/DMS</v>
      </c>
      <c r="J242" s="8" t="s">
        <v>273</v>
      </c>
      <c r="K242" s="45" t="s">
        <v>258</v>
      </c>
      <c r="L242" s="45" t="s">
        <v>278</v>
      </c>
      <c r="M242" s="63">
        <f>1693.06+93.47</f>
        <v>1786.53</v>
      </c>
      <c r="N242" s="63">
        <v>4307.18</v>
      </c>
      <c r="O242" s="48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30">
      <c r="A243" s="7" t="e">
        <f t="shared" si="60"/>
        <v>#REF!</v>
      </c>
      <c r="B243" s="7" t="e">
        <f t="shared" si="61"/>
        <v>#REF!</v>
      </c>
      <c r="C243" s="8" t="str">
        <f t="shared" si="62"/>
        <v>PRESTAÇÃO DE SERVIÇO CONTINUADO DE VIGILÂNCIA ARMADA</v>
      </c>
      <c r="D243" s="9" t="s">
        <v>427</v>
      </c>
      <c r="E243" s="10">
        <v>2021</v>
      </c>
      <c r="F243" s="8" t="s">
        <v>270</v>
      </c>
      <c r="G243" s="8" t="str">
        <f t="shared" si="63"/>
        <v>15.195.617/0001-87</v>
      </c>
      <c r="H243" s="11" t="s">
        <v>428</v>
      </c>
      <c r="I243" s="43" t="str">
        <f t="shared" si="64"/>
        <v xml:space="preserve"> SUAPE/DMS</v>
      </c>
      <c r="J243" s="8" t="s">
        <v>273</v>
      </c>
      <c r="K243" s="11" t="s">
        <v>258</v>
      </c>
      <c r="L243" s="11" t="s">
        <v>274</v>
      </c>
      <c r="M243" s="50">
        <v>1693.06</v>
      </c>
      <c r="N243" s="50">
        <v>4307.18</v>
      </c>
      <c r="O243" s="48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30">
      <c r="A244" s="7" t="e">
        <f t="shared" si="60"/>
        <v>#REF!</v>
      </c>
      <c r="B244" s="7" t="e">
        <f t="shared" si="61"/>
        <v>#REF!</v>
      </c>
      <c r="C244" s="8" t="str">
        <f t="shared" si="62"/>
        <v>PRESTAÇÃO DE SERVIÇO CONTINUADO DE VIGILÂNCIA ARMADA</v>
      </c>
      <c r="D244" s="9" t="s">
        <v>429</v>
      </c>
      <c r="E244" s="10">
        <v>2021</v>
      </c>
      <c r="F244" s="8" t="s">
        <v>270</v>
      </c>
      <c r="G244" s="8" t="str">
        <f t="shared" si="63"/>
        <v>15.195.617/0001-87</v>
      </c>
      <c r="H244" s="45" t="s">
        <v>430</v>
      </c>
      <c r="I244" s="43" t="str">
        <f t="shared" si="64"/>
        <v xml:space="preserve"> SUAPE/DMS</v>
      </c>
      <c r="J244" s="8" t="s">
        <v>273</v>
      </c>
      <c r="K244" s="45" t="s">
        <v>258</v>
      </c>
      <c r="L244" s="45" t="s">
        <v>274</v>
      </c>
      <c r="M244" s="63">
        <v>1693.06</v>
      </c>
      <c r="N244" s="63">
        <v>4307.18</v>
      </c>
      <c r="O244" s="48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30">
      <c r="A245" s="7" t="e">
        <f t="shared" si="60"/>
        <v>#REF!</v>
      </c>
      <c r="B245" s="7" t="e">
        <f t="shared" si="61"/>
        <v>#REF!</v>
      </c>
      <c r="C245" s="8" t="str">
        <f t="shared" si="62"/>
        <v>PRESTAÇÃO DE SERVIÇO CONTINUADO DE VIGILÂNCIA ARMADA</v>
      </c>
      <c r="D245" s="9" t="s">
        <v>431</v>
      </c>
      <c r="E245" s="10">
        <v>2021</v>
      </c>
      <c r="F245" s="8" t="s">
        <v>270</v>
      </c>
      <c r="G245" s="8" t="str">
        <f t="shared" si="63"/>
        <v>15.195.617/0001-87</v>
      </c>
      <c r="H245" s="11" t="s">
        <v>432</v>
      </c>
      <c r="I245" s="43" t="str">
        <f t="shared" si="64"/>
        <v xml:space="preserve"> SUAPE/DMS</v>
      </c>
      <c r="J245" s="8" t="s">
        <v>273</v>
      </c>
      <c r="K245" s="11" t="s">
        <v>258</v>
      </c>
      <c r="L245" s="11" t="s">
        <v>274</v>
      </c>
      <c r="M245" s="50">
        <v>1693.06</v>
      </c>
      <c r="N245" s="50">
        <v>4307.18</v>
      </c>
      <c r="O245" s="48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30">
      <c r="A246" s="7" t="e">
        <f t="shared" si="60"/>
        <v>#REF!</v>
      </c>
      <c r="B246" s="7" t="e">
        <f t="shared" si="61"/>
        <v>#REF!</v>
      </c>
      <c r="C246" s="8" t="str">
        <f t="shared" si="62"/>
        <v>PRESTAÇÃO DE SERVIÇO CONTINUADO DE VIGILÂNCIA ARMADA</v>
      </c>
      <c r="D246" s="9" t="s">
        <v>433</v>
      </c>
      <c r="E246" s="10">
        <v>2021</v>
      </c>
      <c r="F246" s="8" t="s">
        <v>270</v>
      </c>
      <c r="G246" s="8" t="str">
        <f t="shared" si="63"/>
        <v>15.195.617/0001-87</v>
      </c>
      <c r="H246" s="45" t="s">
        <v>434</v>
      </c>
      <c r="I246" s="43" t="str">
        <f t="shared" si="64"/>
        <v xml:space="preserve"> SUAPE/DMS</v>
      </c>
      <c r="J246" s="8" t="s">
        <v>273</v>
      </c>
      <c r="K246" s="45" t="s">
        <v>258</v>
      </c>
      <c r="L246" s="45" t="s">
        <v>274</v>
      </c>
      <c r="M246" s="63">
        <v>1693.06</v>
      </c>
      <c r="N246" s="63">
        <v>4307.18</v>
      </c>
      <c r="O246" s="48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30">
      <c r="A247" s="7" t="e">
        <f t="shared" si="60"/>
        <v>#REF!</v>
      </c>
      <c r="B247" s="7" t="e">
        <f t="shared" si="61"/>
        <v>#REF!</v>
      </c>
      <c r="C247" s="8" t="str">
        <f t="shared" si="62"/>
        <v>PRESTAÇÃO DE SERVIÇO CONTINUADO DE VIGILÂNCIA ARMADA</v>
      </c>
      <c r="D247" s="9" t="s">
        <v>435</v>
      </c>
      <c r="E247" s="10">
        <v>2021</v>
      </c>
      <c r="F247" s="8" t="s">
        <v>270</v>
      </c>
      <c r="G247" s="8" t="str">
        <f t="shared" si="63"/>
        <v>15.195.617/0001-87</v>
      </c>
      <c r="H247" s="11" t="s">
        <v>436</v>
      </c>
      <c r="I247" s="43" t="str">
        <f t="shared" si="64"/>
        <v xml:space="preserve"> SUAPE/DMS</v>
      </c>
      <c r="J247" s="8" t="s">
        <v>273</v>
      </c>
      <c r="K247" s="11" t="s">
        <v>258</v>
      </c>
      <c r="L247" s="11" t="s">
        <v>274</v>
      </c>
      <c r="M247" s="50">
        <v>1693.06</v>
      </c>
      <c r="N247" s="50">
        <v>4307.18</v>
      </c>
      <c r="O247" s="48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30">
      <c r="A248" s="7" t="e">
        <f t="shared" si="60"/>
        <v>#REF!</v>
      </c>
      <c r="B248" s="7" t="e">
        <f t="shared" si="61"/>
        <v>#REF!</v>
      </c>
      <c r="C248" s="8" t="str">
        <f t="shared" si="62"/>
        <v>PRESTAÇÃO DE SERVIÇO CONTINUADO DE VIGILÂNCIA ARMADA</v>
      </c>
      <c r="D248" s="9" t="s">
        <v>437</v>
      </c>
      <c r="E248" s="10">
        <v>2021</v>
      </c>
      <c r="F248" s="8" t="s">
        <v>270</v>
      </c>
      <c r="G248" s="8" t="str">
        <f t="shared" si="63"/>
        <v>15.195.617/0001-87</v>
      </c>
      <c r="H248" s="45" t="s">
        <v>438</v>
      </c>
      <c r="I248" s="43" t="str">
        <f t="shared" si="64"/>
        <v xml:space="preserve"> SUAPE/DMS</v>
      </c>
      <c r="J248" s="8" t="s">
        <v>273</v>
      </c>
      <c r="K248" s="45" t="s">
        <v>258</v>
      </c>
      <c r="L248" s="45" t="s">
        <v>278</v>
      </c>
      <c r="M248" s="63">
        <f>1693.06+93.47</f>
        <v>1786.53</v>
      </c>
      <c r="N248" s="63">
        <v>4307.18</v>
      </c>
      <c r="O248" s="48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30">
      <c r="A249" s="7" t="e">
        <f t="shared" si="60"/>
        <v>#REF!</v>
      </c>
      <c r="B249" s="7" t="e">
        <f t="shared" si="61"/>
        <v>#REF!</v>
      </c>
      <c r="C249" s="8" t="str">
        <f t="shared" si="62"/>
        <v>PRESTAÇÃO DE SERVIÇO CONTINUADO DE VIGILÂNCIA ARMADA</v>
      </c>
      <c r="D249" s="9" t="s">
        <v>439</v>
      </c>
      <c r="E249" s="10">
        <v>2021</v>
      </c>
      <c r="F249" s="8" t="s">
        <v>270</v>
      </c>
      <c r="G249" s="8" t="str">
        <f t="shared" si="63"/>
        <v>15.195.617/0001-87</v>
      </c>
      <c r="H249" s="11" t="s">
        <v>440</v>
      </c>
      <c r="I249" s="43" t="str">
        <f t="shared" si="64"/>
        <v xml:space="preserve"> SUAPE/DMS</v>
      </c>
      <c r="J249" s="8" t="s">
        <v>273</v>
      </c>
      <c r="K249" s="11" t="s">
        <v>258</v>
      </c>
      <c r="L249" s="11" t="s">
        <v>274</v>
      </c>
      <c r="M249" s="50">
        <v>1693.06</v>
      </c>
      <c r="N249" s="50">
        <v>4307.18</v>
      </c>
      <c r="O249" s="48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30">
      <c r="A250" s="7" t="e">
        <f t="shared" si="60"/>
        <v>#REF!</v>
      </c>
      <c r="B250" s="7" t="e">
        <f t="shared" si="61"/>
        <v>#REF!</v>
      </c>
      <c r="C250" s="8" t="str">
        <f t="shared" si="62"/>
        <v>PRESTAÇÃO DE SERVIÇO CONTINUADO DE VIGILÂNCIA ARMADA</v>
      </c>
      <c r="D250" s="9" t="s">
        <v>441</v>
      </c>
      <c r="E250" s="10">
        <v>2021</v>
      </c>
      <c r="F250" s="8" t="s">
        <v>270</v>
      </c>
      <c r="G250" s="8" t="str">
        <f t="shared" si="63"/>
        <v>15.195.617/0001-87</v>
      </c>
      <c r="H250" s="45" t="s">
        <v>442</v>
      </c>
      <c r="I250" s="43" t="str">
        <f t="shared" si="64"/>
        <v xml:space="preserve"> SUAPE/DMS</v>
      </c>
      <c r="J250" s="8" t="s">
        <v>273</v>
      </c>
      <c r="K250" s="45" t="s">
        <v>258</v>
      </c>
      <c r="L250" s="45" t="s">
        <v>278</v>
      </c>
      <c r="M250" s="63">
        <f>1693.06+93.47</f>
        <v>1786.53</v>
      </c>
      <c r="N250" s="63">
        <v>4307.18</v>
      </c>
      <c r="O250" s="48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30">
      <c r="A251" s="7" t="e">
        <f t="shared" si="60"/>
        <v>#REF!</v>
      </c>
      <c r="B251" s="7" t="e">
        <f t="shared" si="61"/>
        <v>#REF!</v>
      </c>
      <c r="C251" s="8" t="str">
        <f t="shared" si="62"/>
        <v>PRESTAÇÃO DE SERVIÇO CONTINUADO DE VIGILÂNCIA ARMADA</v>
      </c>
      <c r="D251" s="9" t="s">
        <v>443</v>
      </c>
      <c r="E251" s="10">
        <v>2021</v>
      </c>
      <c r="F251" s="8" t="s">
        <v>270</v>
      </c>
      <c r="G251" s="8" t="str">
        <f t="shared" si="63"/>
        <v>15.195.617/0001-87</v>
      </c>
      <c r="H251" s="11" t="s">
        <v>444</v>
      </c>
      <c r="I251" s="43" t="str">
        <f t="shared" si="64"/>
        <v xml:space="preserve"> SUAPE/DMS</v>
      </c>
      <c r="J251" s="8" t="s">
        <v>273</v>
      </c>
      <c r="K251" s="11" t="s">
        <v>258</v>
      </c>
      <c r="L251" s="11" t="s">
        <v>278</v>
      </c>
      <c r="M251" s="50">
        <f>1693.06+93.47</f>
        <v>1786.53</v>
      </c>
      <c r="N251" s="50">
        <v>4307.18</v>
      </c>
      <c r="O251" s="48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30">
      <c r="A252" s="7" t="e">
        <f t="shared" si="60"/>
        <v>#REF!</v>
      </c>
      <c r="B252" s="7" t="e">
        <f t="shared" si="61"/>
        <v>#REF!</v>
      </c>
      <c r="C252" s="8" t="str">
        <f t="shared" si="62"/>
        <v>PRESTAÇÃO DE SERVIÇO CONTINUADO DE VIGILÂNCIA ARMADA</v>
      </c>
      <c r="D252" s="9" t="s">
        <v>445</v>
      </c>
      <c r="E252" s="10">
        <v>2021</v>
      </c>
      <c r="F252" s="8" t="s">
        <v>270</v>
      </c>
      <c r="G252" s="8" t="str">
        <f t="shared" si="63"/>
        <v>15.195.617/0001-87</v>
      </c>
      <c r="H252" s="45" t="s">
        <v>446</v>
      </c>
      <c r="I252" s="43" t="str">
        <f t="shared" si="64"/>
        <v xml:space="preserve"> SUAPE/DMS</v>
      </c>
      <c r="J252" s="8" t="s">
        <v>273</v>
      </c>
      <c r="K252" s="45" t="s">
        <v>258</v>
      </c>
      <c r="L252" s="45" t="s">
        <v>274</v>
      </c>
      <c r="M252" s="63">
        <v>1693.06</v>
      </c>
      <c r="N252" s="63">
        <v>4307.18</v>
      </c>
      <c r="O252" s="48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30">
      <c r="A253" s="7" t="e">
        <f t="shared" si="60"/>
        <v>#REF!</v>
      </c>
      <c r="B253" s="7" t="e">
        <f t="shared" si="61"/>
        <v>#REF!</v>
      </c>
      <c r="C253" s="8" t="str">
        <f t="shared" si="62"/>
        <v>PRESTAÇÃO DE SERVIÇO CONTINUADO DE VIGILÂNCIA ARMADA</v>
      </c>
      <c r="D253" s="9" t="s">
        <v>447</v>
      </c>
      <c r="E253" s="10">
        <v>2021</v>
      </c>
      <c r="F253" s="8" t="s">
        <v>270</v>
      </c>
      <c r="G253" s="8" t="str">
        <f t="shared" si="63"/>
        <v>15.195.617/0001-87</v>
      </c>
      <c r="H253" s="11" t="s">
        <v>448</v>
      </c>
      <c r="I253" s="43" t="str">
        <f t="shared" si="64"/>
        <v xml:space="preserve"> SUAPE/DMS</v>
      </c>
      <c r="J253" s="8" t="s">
        <v>273</v>
      </c>
      <c r="K253" s="11" t="s">
        <v>258</v>
      </c>
      <c r="L253" s="11" t="s">
        <v>274</v>
      </c>
      <c r="M253" s="50">
        <v>1693.06</v>
      </c>
      <c r="N253" s="50">
        <v>4307.18</v>
      </c>
      <c r="O253" s="48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30">
      <c r="A254" s="7" t="e">
        <f t="shared" si="60"/>
        <v>#REF!</v>
      </c>
      <c r="B254" s="7" t="e">
        <f t="shared" si="61"/>
        <v>#REF!</v>
      </c>
      <c r="C254" s="8" t="str">
        <f t="shared" si="62"/>
        <v>PRESTAÇÃO DE SERVIÇO CONTINUADO DE VIGILÂNCIA ARMADA</v>
      </c>
      <c r="D254" s="9" t="s">
        <v>449</v>
      </c>
      <c r="E254" s="10">
        <v>2021</v>
      </c>
      <c r="F254" s="8" t="s">
        <v>270</v>
      </c>
      <c r="G254" s="8" t="str">
        <f t="shared" si="63"/>
        <v>15.195.617/0001-87</v>
      </c>
      <c r="H254" s="45" t="s">
        <v>450</v>
      </c>
      <c r="I254" s="43" t="str">
        <f t="shared" si="64"/>
        <v xml:space="preserve"> SUAPE/DMS</v>
      </c>
      <c r="J254" s="8" t="s">
        <v>273</v>
      </c>
      <c r="K254" s="45" t="s">
        <v>258</v>
      </c>
      <c r="L254" s="45" t="s">
        <v>278</v>
      </c>
      <c r="M254" s="63">
        <f>1693.06+93.47</f>
        <v>1786.53</v>
      </c>
      <c r="N254" s="63">
        <v>4307.18</v>
      </c>
      <c r="O254" s="48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30">
      <c r="A255" s="7" t="e">
        <f t="shared" si="60"/>
        <v>#REF!</v>
      </c>
      <c r="B255" s="7" t="e">
        <f t="shared" si="61"/>
        <v>#REF!</v>
      </c>
      <c r="C255" s="8" t="str">
        <f t="shared" si="62"/>
        <v>PRESTAÇÃO DE SERVIÇO CONTINUADO DE VIGILÂNCIA ARMADA</v>
      </c>
      <c r="D255" s="9" t="s">
        <v>451</v>
      </c>
      <c r="E255" s="10">
        <v>2021</v>
      </c>
      <c r="F255" s="8" t="s">
        <v>270</v>
      </c>
      <c r="G255" s="8" t="str">
        <f t="shared" si="63"/>
        <v>15.195.617/0001-87</v>
      </c>
      <c r="H255" s="11" t="s">
        <v>452</v>
      </c>
      <c r="I255" s="43" t="str">
        <f t="shared" si="64"/>
        <v xml:space="preserve"> SUAPE/DMS</v>
      </c>
      <c r="J255" s="8" t="s">
        <v>273</v>
      </c>
      <c r="K255" s="11" t="s">
        <v>258</v>
      </c>
      <c r="L255" s="11" t="s">
        <v>278</v>
      </c>
      <c r="M255" s="50">
        <f>1693.06+93.47</f>
        <v>1786.53</v>
      </c>
      <c r="N255" s="50">
        <v>4307.18</v>
      </c>
      <c r="O255" s="48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30">
      <c r="A256" s="7" t="e">
        <f t="shared" si="60"/>
        <v>#REF!</v>
      </c>
      <c r="B256" s="7" t="e">
        <f t="shared" si="61"/>
        <v>#REF!</v>
      </c>
      <c r="C256" s="8" t="str">
        <f t="shared" si="62"/>
        <v>PRESTAÇÃO DE SERVIÇO CONTINUADO DE VIGILÂNCIA ARMADA</v>
      </c>
      <c r="D256" s="9" t="s">
        <v>453</v>
      </c>
      <c r="E256" s="10">
        <v>2021</v>
      </c>
      <c r="F256" s="8" t="s">
        <v>270</v>
      </c>
      <c r="G256" s="8" t="str">
        <f t="shared" si="63"/>
        <v>15.195.617/0001-87</v>
      </c>
      <c r="H256" s="45" t="s">
        <v>454</v>
      </c>
      <c r="I256" s="43" t="str">
        <f t="shared" si="64"/>
        <v xml:space="preserve"> SUAPE/DMS</v>
      </c>
      <c r="J256" s="8" t="s">
        <v>273</v>
      </c>
      <c r="K256" s="45" t="s">
        <v>258</v>
      </c>
      <c r="L256" s="45" t="s">
        <v>274</v>
      </c>
      <c r="M256" s="63">
        <v>1693.06</v>
      </c>
      <c r="N256" s="63">
        <v>4307.18</v>
      </c>
      <c r="O256" s="48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30">
      <c r="A257" s="7" t="e">
        <f t="shared" si="60"/>
        <v>#REF!</v>
      </c>
      <c r="B257" s="7" t="e">
        <f t="shared" si="61"/>
        <v>#REF!</v>
      </c>
      <c r="C257" s="8" t="str">
        <f t="shared" si="62"/>
        <v>PRESTAÇÃO DE SERVIÇO CONTINUADO DE VIGILÂNCIA ARMADA</v>
      </c>
      <c r="D257" s="9" t="s">
        <v>455</v>
      </c>
      <c r="E257" s="10">
        <v>2021</v>
      </c>
      <c r="F257" s="8" t="s">
        <v>270</v>
      </c>
      <c r="G257" s="8" t="str">
        <f t="shared" si="63"/>
        <v>15.195.617/0001-87</v>
      </c>
      <c r="H257" s="11" t="s">
        <v>456</v>
      </c>
      <c r="I257" s="43" t="str">
        <f t="shared" si="64"/>
        <v xml:space="preserve"> SUAPE/DMS</v>
      </c>
      <c r="J257" s="8" t="s">
        <v>273</v>
      </c>
      <c r="K257" s="11" t="s">
        <v>258</v>
      </c>
      <c r="L257" s="11" t="s">
        <v>274</v>
      </c>
      <c r="M257" s="50">
        <v>1693.06</v>
      </c>
      <c r="N257" s="50">
        <v>4307.18</v>
      </c>
      <c r="O257" s="48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30">
      <c r="A258" s="7" t="e">
        <f t="shared" si="60"/>
        <v>#REF!</v>
      </c>
      <c r="B258" s="7" t="e">
        <f t="shared" si="61"/>
        <v>#REF!</v>
      </c>
      <c r="C258" s="8" t="str">
        <f t="shared" si="62"/>
        <v>PRESTAÇÃO DE SERVIÇO CONTINUADO DE VIGILÂNCIA ARMADA</v>
      </c>
      <c r="D258" s="9" t="s">
        <v>457</v>
      </c>
      <c r="E258" s="10">
        <v>2021</v>
      </c>
      <c r="F258" s="8" t="s">
        <v>270</v>
      </c>
      <c r="G258" s="8" t="str">
        <f t="shared" si="63"/>
        <v>15.195.617/0001-87</v>
      </c>
      <c r="H258" s="45" t="s">
        <v>458</v>
      </c>
      <c r="I258" s="43" t="str">
        <f t="shared" si="64"/>
        <v xml:space="preserve"> SUAPE/DMS</v>
      </c>
      <c r="J258" s="8" t="s">
        <v>273</v>
      </c>
      <c r="K258" s="45" t="s">
        <v>258</v>
      </c>
      <c r="L258" s="45" t="s">
        <v>274</v>
      </c>
      <c r="M258" s="63">
        <v>1693.06</v>
      </c>
      <c r="N258" s="63">
        <v>4307.18</v>
      </c>
      <c r="O258" s="48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30">
      <c r="A259" s="7" t="e">
        <f t="shared" si="60"/>
        <v>#REF!</v>
      </c>
      <c r="B259" s="7" t="e">
        <f t="shared" si="61"/>
        <v>#REF!</v>
      </c>
      <c r="C259" s="8" t="str">
        <f t="shared" si="62"/>
        <v>PRESTAÇÃO DE SERVIÇO CONTINUADO DE VIGILÂNCIA ARMADA</v>
      </c>
      <c r="D259" s="9" t="s">
        <v>459</v>
      </c>
      <c r="E259" s="10">
        <v>2021</v>
      </c>
      <c r="F259" s="8" t="s">
        <v>270</v>
      </c>
      <c r="G259" s="8" t="str">
        <f t="shared" si="63"/>
        <v>15.195.617/0001-87</v>
      </c>
      <c r="H259" s="11" t="s">
        <v>460</v>
      </c>
      <c r="I259" s="43" t="str">
        <f t="shared" si="64"/>
        <v xml:space="preserve"> SUAPE/DMS</v>
      </c>
      <c r="J259" s="8" t="s">
        <v>273</v>
      </c>
      <c r="K259" s="11" t="s">
        <v>258</v>
      </c>
      <c r="L259" s="11" t="s">
        <v>274</v>
      </c>
      <c r="M259" s="50">
        <v>1693.06</v>
      </c>
      <c r="N259" s="50">
        <v>4307.18</v>
      </c>
      <c r="O259" s="48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30">
      <c r="A260" s="7" t="e">
        <f t="shared" si="60"/>
        <v>#REF!</v>
      </c>
      <c r="B260" s="7" t="e">
        <f t="shared" si="61"/>
        <v>#REF!</v>
      </c>
      <c r="C260" s="8" t="str">
        <f t="shared" si="62"/>
        <v>PRESTAÇÃO DE SERVIÇO CONTINUADO DE VIGILÂNCIA ARMADA</v>
      </c>
      <c r="D260" s="9" t="s">
        <v>461</v>
      </c>
      <c r="E260" s="10">
        <v>2021</v>
      </c>
      <c r="F260" s="8" t="s">
        <v>270</v>
      </c>
      <c r="G260" s="8" t="str">
        <f t="shared" si="63"/>
        <v>15.195.617/0001-87</v>
      </c>
      <c r="H260" s="45" t="s">
        <v>462</v>
      </c>
      <c r="I260" s="43" t="str">
        <f t="shared" si="64"/>
        <v xml:space="preserve"> SUAPE/DMS</v>
      </c>
      <c r="J260" s="8" t="s">
        <v>273</v>
      </c>
      <c r="K260" s="45" t="s">
        <v>258</v>
      </c>
      <c r="L260" s="45" t="s">
        <v>274</v>
      </c>
      <c r="M260" s="63">
        <v>1693.06</v>
      </c>
      <c r="N260" s="63">
        <v>4307.18</v>
      </c>
      <c r="O260" s="48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30">
      <c r="A261" s="7" t="e">
        <f t="shared" si="60"/>
        <v>#REF!</v>
      </c>
      <c r="B261" s="7" t="e">
        <f t="shared" si="61"/>
        <v>#REF!</v>
      </c>
      <c r="C261" s="8" t="str">
        <f t="shared" si="62"/>
        <v>PRESTAÇÃO DE SERVIÇO CONTINUADO DE VIGILÂNCIA ARMADA</v>
      </c>
      <c r="D261" s="9" t="s">
        <v>463</v>
      </c>
      <c r="E261" s="10">
        <v>2021</v>
      </c>
      <c r="F261" s="8" t="s">
        <v>270</v>
      </c>
      <c r="G261" s="8" t="str">
        <f t="shared" si="63"/>
        <v>15.195.617/0001-87</v>
      </c>
      <c r="H261" s="11" t="s">
        <v>464</v>
      </c>
      <c r="I261" s="43" t="str">
        <f t="shared" si="64"/>
        <v xml:space="preserve"> SUAPE/DMS</v>
      </c>
      <c r="J261" s="8" t="s">
        <v>273</v>
      </c>
      <c r="K261" s="11" t="s">
        <v>258</v>
      </c>
      <c r="L261" s="11" t="s">
        <v>278</v>
      </c>
      <c r="M261" s="50">
        <f>1693.06+93.47</f>
        <v>1786.53</v>
      </c>
      <c r="N261" s="50">
        <v>4307.18</v>
      </c>
      <c r="O261" s="48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30">
      <c r="A262" s="7" t="e">
        <f t="shared" si="60"/>
        <v>#REF!</v>
      </c>
      <c r="B262" s="7" t="e">
        <f t="shared" si="61"/>
        <v>#REF!</v>
      </c>
      <c r="C262" s="8" t="str">
        <f t="shared" si="62"/>
        <v>PRESTAÇÃO DE SERVIÇO CONTINUADO DE VIGILÂNCIA ARMADA</v>
      </c>
      <c r="D262" s="9" t="s">
        <v>465</v>
      </c>
      <c r="E262" s="10">
        <v>2021</v>
      </c>
      <c r="F262" s="8" t="s">
        <v>270</v>
      </c>
      <c r="G262" s="8" t="str">
        <f t="shared" si="63"/>
        <v>15.195.617/0001-87</v>
      </c>
      <c r="H262" s="45" t="s">
        <v>466</v>
      </c>
      <c r="I262" s="43" t="str">
        <f t="shared" si="64"/>
        <v xml:space="preserve"> SUAPE/DMS</v>
      </c>
      <c r="J262" s="8" t="s">
        <v>273</v>
      </c>
      <c r="K262" s="45" t="s">
        <v>258</v>
      </c>
      <c r="L262" s="45" t="s">
        <v>274</v>
      </c>
      <c r="M262" s="63">
        <v>1693.06</v>
      </c>
      <c r="N262" s="63">
        <v>4307.18</v>
      </c>
      <c r="O262" s="48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30">
      <c r="A263" s="7" t="e">
        <f t="shared" si="60"/>
        <v>#REF!</v>
      </c>
      <c r="B263" s="7" t="e">
        <f t="shared" si="61"/>
        <v>#REF!</v>
      </c>
      <c r="C263" s="8" t="str">
        <f t="shared" ref="C263:C294" si="66">C262</f>
        <v>PRESTAÇÃO DE SERVIÇO CONTINUADO DE VIGILÂNCIA ARMADA</v>
      </c>
      <c r="D263" s="9" t="s">
        <v>467</v>
      </c>
      <c r="E263" s="10">
        <v>2021</v>
      </c>
      <c r="F263" s="8" t="s">
        <v>270</v>
      </c>
      <c r="G263" s="8" t="str">
        <f t="shared" ref="G263:G294" si="67">G262</f>
        <v>15.195.617/0001-87</v>
      </c>
      <c r="H263" s="11" t="s">
        <v>468</v>
      </c>
      <c r="I263" s="43" t="str">
        <f t="shared" ref="I263:I294" si="68">I262</f>
        <v xml:space="preserve"> SUAPE/DMS</v>
      </c>
      <c r="J263" s="8" t="s">
        <v>273</v>
      </c>
      <c r="K263" s="11" t="s">
        <v>258</v>
      </c>
      <c r="L263" s="11" t="s">
        <v>274</v>
      </c>
      <c r="M263" s="50">
        <v>1693.06</v>
      </c>
      <c r="N263" s="50">
        <v>4307.18</v>
      </c>
      <c r="O263" s="48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30">
      <c r="A264" s="7" t="e">
        <f t="shared" si="60"/>
        <v>#REF!</v>
      </c>
      <c r="B264" s="7" t="e">
        <f t="shared" si="61"/>
        <v>#REF!</v>
      </c>
      <c r="C264" s="8" t="str">
        <f t="shared" si="66"/>
        <v>PRESTAÇÃO DE SERVIÇO CONTINUADO DE VIGILÂNCIA ARMADA</v>
      </c>
      <c r="D264" s="9" t="s">
        <v>469</v>
      </c>
      <c r="E264" s="10">
        <v>2021</v>
      </c>
      <c r="F264" s="8" t="s">
        <v>270</v>
      </c>
      <c r="G264" s="8" t="str">
        <f t="shared" si="67"/>
        <v>15.195.617/0001-87</v>
      </c>
      <c r="H264" s="45" t="s">
        <v>470</v>
      </c>
      <c r="I264" s="43" t="str">
        <f t="shared" si="68"/>
        <v xml:space="preserve"> SUAPE/DMS</v>
      </c>
      <c r="J264" s="8" t="s">
        <v>273</v>
      </c>
      <c r="K264" s="45" t="s">
        <v>258</v>
      </c>
      <c r="L264" s="45" t="s">
        <v>274</v>
      </c>
      <c r="M264" s="63">
        <v>1693.06</v>
      </c>
      <c r="N264" s="63">
        <v>4307.18</v>
      </c>
      <c r="O264" s="48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30">
      <c r="A265" s="7" t="e">
        <f t="shared" si="60"/>
        <v>#REF!</v>
      </c>
      <c r="B265" s="7" t="e">
        <f t="shared" si="61"/>
        <v>#REF!</v>
      </c>
      <c r="C265" s="8" t="str">
        <f t="shared" si="66"/>
        <v>PRESTAÇÃO DE SERVIÇO CONTINUADO DE VIGILÂNCIA ARMADA</v>
      </c>
      <c r="D265" s="9" t="s">
        <v>471</v>
      </c>
      <c r="E265" s="10">
        <v>2021</v>
      </c>
      <c r="F265" s="8" t="s">
        <v>270</v>
      </c>
      <c r="G265" s="8" t="str">
        <f t="shared" si="67"/>
        <v>15.195.617/0001-87</v>
      </c>
      <c r="H265" s="11" t="s">
        <v>472</v>
      </c>
      <c r="I265" s="43" t="str">
        <f t="shared" si="68"/>
        <v xml:space="preserve"> SUAPE/DMS</v>
      </c>
      <c r="J265" s="8" t="s">
        <v>273</v>
      </c>
      <c r="K265" s="11" t="s">
        <v>258</v>
      </c>
      <c r="L265" s="11" t="s">
        <v>278</v>
      </c>
      <c r="M265" s="50">
        <f>1693.06+93.47</f>
        <v>1786.53</v>
      </c>
      <c r="N265" s="50">
        <v>4307.18</v>
      </c>
      <c r="O265" s="48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30">
      <c r="A266" s="7" t="e">
        <f t="shared" si="60"/>
        <v>#REF!</v>
      </c>
      <c r="B266" s="7" t="e">
        <f t="shared" si="61"/>
        <v>#REF!</v>
      </c>
      <c r="C266" s="8" t="str">
        <f t="shared" si="66"/>
        <v>PRESTAÇÃO DE SERVIÇO CONTINUADO DE VIGILÂNCIA ARMADA</v>
      </c>
      <c r="D266" s="9" t="s">
        <v>473</v>
      </c>
      <c r="E266" s="10">
        <v>2021</v>
      </c>
      <c r="F266" s="8" t="s">
        <v>270</v>
      </c>
      <c r="G266" s="8" t="str">
        <f t="shared" si="67"/>
        <v>15.195.617/0001-87</v>
      </c>
      <c r="H266" s="45" t="s">
        <v>474</v>
      </c>
      <c r="I266" s="43" t="str">
        <f t="shared" si="68"/>
        <v xml:space="preserve"> SUAPE/DMS</v>
      </c>
      <c r="J266" s="8" t="s">
        <v>273</v>
      </c>
      <c r="K266" s="45" t="s">
        <v>258</v>
      </c>
      <c r="L266" s="45" t="s">
        <v>274</v>
      </c>
      <c r="M266" s="63">
        <v>1693.06</v>
      </c>
      <c r="N266" s="63">
        <v>4307.18</v>
      </c>
      <c r="O266" s="48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30">
      <c r="A267" s="7" t="e">
        <f t="shared" si="60"/>
        <v>#REF!</v>
      </c>
      <c r="B267" s="7" t="e">
        <f t="shared" si="61"/>
        <v>#REF!</v>
      </c>
      <c r="C267" s="8" t="str">
        <f t="shared" si="66"/>
        <v>PRESTAÇÃO DE SERVIÇO CONTINUADO DE VIGILÂNCIA ARMADA</v>
      </c>
      <c r="D267" s="9" t="s">
        <v>475</v>
      </c>
      <c r="E267" s="10">
        <v>2021</v>
      </c>
      <c r="F267" s="8" t="s">
        <v>270</v>
      </c>
      <c r="G267" s="8" t="str">
        <f t="shared" si="67"/>
        <v>15.195.617/0001-87</v>
      </c>
      <c r="H267" s="11" t="s">
        <v>476</v>
      </c>
      <c r="I267" s="43" t="str">
        <f t="shared" si="68"/>
        <v xml:space="preserve"> SUAPE/DMS</v>
      </c>
      <c r="J267" s="8" t="s">
        <v>273</v>
      </c>
      <c r="K267" s="11" t="s">
        <v>258</v>
      </c>
      <c r="L267" s="11" t="s">
        <v>274</v>
      </c>
      <c r="M267" s="50">
        <v>1693.06</v>
      </c>
      <c r="N267" s="50">
        <v>4307.18</v>
      </c>
      <c r="O267" s="48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30">
      <c r="A268" s="7" t="e">
        <f t="shared" si="60"/>
        <v>#REF!</v>
      </c>
      <c r="B268" s="7" t="e">
        <f t="shared" si="61"/>
        <v>#REF!</v>
      </c>
      <c r="C268" s="8" t="str">
        <f t="shared" si="66"/>
        <v>PRESTAÇÃO DE SERVIÇO CONTINUADO DE VIGILÂNCIA ARMADA</v>
      </c>
      <c r="D268" s="9" t="s">
        <v>477</v>
      </c>
      <c r="E268" s="10">
        <v>2021</v>
      </c>
      <c r="F268" s="8" t="s">
        <v>270</v>
      </c>
      <c r="G268" s="8" t="str">
        <f t="shared" si="67"/>
        <v>15.195.617/0001-87</v>
      </c>
      <c r="H268" s="45" t="s">
        <v>478</v>
      </c>
      <c r="I268" s="43" t="str">
        <f t="shared" si="68"/>
        <v xml:space="preserve"> SUAPE/DMS</v>
      </c>
      <c r="J268" s="8" t="s">
        <v>273</v>
      </c>
      <c r="K268" s="45" t="s">
        <v>258</v>
      </c>
      <c r="L268" s="45" t="s">
        <v>278</v>
      </c>
      <c r="M268" s="63">
        <f>1693.06+93.47</f>
        <v>1786.53</v>
      </c>
      <c r="N268" s="63">
        <v>4307.18</v>
      </c>
      <c r="O268" s="48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30">
      <c r="A269" s="7" t="e">
        <f t="shared" si="60"/>
        <v>#REF!</v>
      </c>
      <c r="B269" s="7" t="e">
        <f t="shared" si="61"/>
        <v>#REF!</v>
      </c>
      <c r="C269" s="8" t="str">
        <f t="shared" si="66"/>
        <v>PRESTAÇÃO DE SERVIÇO CONTINUADO DE VIGILÂNCIA ARMADA</v>
      </c>
      <c r="D269" s="9" t="s">
        <v>479</v>
      </c>
      <c r="E269" s="10">
        <v>2021</v>
      </c>
      <c r="F269" s="8" t="s">
        <v>270</v>
      </c>
      <c r="G269" s="8" t="str">
        <f t="shared" si="67"/>
        <v>15.195.617/0001-87</v>
      </c>
      <c r="H269" s="11" t="s">
        <v>480</v>
      </c>
      <c r="I269" s="43" t="str">
        <f t="shared" si="68"/>
        <v xml:space="preserve"> SUAPE/DMS</v>
      </c>
      <c r="J269" s="8" t="s">
        <v>273</v>
      </c>
      <c r="K269" s="11" t="s">
        <v>258</v>
      </c>
      <c r="L269" s="11" t="s">
        <v>274</v>
      </c>
      <c r="M269" s="50">
        <v>1693.06</v>
      </c>
      <c r="N269" s="50">
        <v>4307.18</v>
      </c>
      <c r="O269" s="48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30">
      <c r="A270" s="7" t="e">
        <f t="shared" si="60"/>
        <v>#REF!</v>
      </c>
      <c r="B270" s="7" t="e">
        <f t="shared" si="61"/>
        <v>#REF!</v>
      </c>
      <c r="C270" s="8" t="str">
        <f t="shared" si="66"/>
        <v>PRESTAÇÃO DE SERVIÇO CONTINUADO DE VIGILÂNCIA ARMADA</v>
      </c>
      <c r="D270" s="9" t="s">
        <v>481</v>
      </c>
      <c r="E270" s="10">
        <v>2021</v>
      </c>
      <c r="F270" s="8" t="s">
        <v>270</v>
      </c>
      <c r="G270" s="8" t="str">
        <f t="shared" si="67"/>
        <v>15.195.617/0001-87</v>
      </c>
      <c r="H270" s="45" t="s">
        <v>482</v>
      </c>
      <c r="I270" s="43" t="str">
        <f t="shared" si="68"/>
        <v xml:space="preserve"> SUAPE/DMS</v>
      </c>
      <c r="J270" s="8" t="s">
        <v>273</v>
      </c>
      <c r="K270" s="45" t="s">
        <v>258</v>
      </c>
      <c r="L270" s="45" t="s">
        <v>278</v>
      </c>
      <c r="M270" s="63">
        <f>1693.06+93.47</f>
        <v>1786.53</v>
      </c>
      <c r="N270" s="63">
        <v>4307.18</v>
      </c>
      <c r="O270" s="48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30">
      <c r="A271" s="7" t="e">
        <f t="shared" si="60"/>
        <v>#REF!</v>
      </c>
      <c r="B271" s="7" t="e">
        <f t="shared" si="61"/>
        <v>#REF!</v>
      </c>
      <c r="C271" s="8" t="str">
        <f t="shared" si="66"/>
        <v>PRESTAÇÃO DE SERVIÇO CONTINUADO DE VIGILÂNCIA ARMADA</v>
      </c>
      <c r="D271" s="9" t="s">
        <v>483</v>
      </c>
      <c r="E271" s="10">
        <v>2021</v>
      </c>
      <c r="F271" s="8" t="s">
        <v>270</v>
      </c>
      <c r="G271" s="8" t="str">
        <f t="shared" si="67"/>
        <v>15.195.617/0001-87</v>
      </c>
      <c r="H271" s="11" t="s">
        <v>484</v>
      </c>
      <c r="I271" s="43" t="str">
        <f t="shared" si="68"/>
        <v xml:space="preserve"> SUAPE/DMS</v>
      </c>
      <c r="J271" s="8" t="s">
        <v>273</v>
      </c>
      <c r="K271" s="11" t="s">
        <v>258</v>
      </c>
      <c r="L271" s="11" t="s">
        <v>278</v>
      </c>
      <c r="M271" s="50">
        <f>1693.06+93.47</f>
        <v>1786.53</v>
      </c>
      <c r="N271" s="50">
        <v>4307.18</v>
      </c>
      <c r="O271" s="48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30">
      <c r="A272" s="7" t="e">
        <f t="shared" si="60"/>
        <v>#REF!</v>
      </c>
      <c r="B272" s="7" t="e">
        <f t="shared" si="61"/>
        <v>#REF!</v>
      </c>
      <c r="C272" s="8" t="str">
        <f t="shared" si="66"/>
        <v>PRESTAÇÃO DE SERVIÇO CONTINUADO DE VIGILÂNCIA ARMADA</v>
      </c>
      <c r="D272" s="9" t="s">
        <v>485</v>
      </c>
      <c r="E272" s="10">
        <v>2021</v>
      </c>
      <c r="F272" s="8" t="s">
        <v>270</v>
      </c>
      <c r="G272" s="8" t="str">
        <f t="shared" si="67"/>
        <v>15.195.617/0001-87</v>
      </c>
      <c r="H272" s="45" t="s">
        <v>486</v>
      </c>
      <c r="I272" s="43" t="str">
        <f t="shared" si="68"/>
        <v xml:space="preserve"> SUAPE/DMS</v>
      </c>
      <c r="J272" s="8" t="s">
        <v>273</v>
      </c>
      <c r="K272" s="45" t="s">
        <v>258</v>
      </c>
      <c r="L272" s="45" t="s">
        <v>274</v>
      </c>
      <c r="M272" s="63">
        <v>1693.06</v>
      </c>
      <c r="N272" s="63">
        <v>4307.18</v>
      </c>
      <c r="O272" s="48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30">
      <c r="A273" s="7" t="e">
        <f t="shared" si="60"/>
        <v>#REF!</v>
      </c>
      <c r="B273" s="7" t="e">
        <f t="shared" si="61"/>
        <v>#REF!</v>
      </c>
      <c r="C273" s="8" t="str">
        <f t="shared" si="66"/>
        <v>PRESTAÇÃO DE SERVIÇO CONTINUADO DE VIGILÂNCIA ARMADA</v>
      </c>
      <c r="D273" s="9" t="s">
        <v>487</v>
      </c>
      <c r="E273" s="10">
        <v>2021</v>
      </c>
      <c r="F273" s="8" t="s">
        <v>270</v>
      </c>
      <c r="G273" s="8" t="str">
        <f t="shared" si="67"/>
        <v>15.195.617/0001-87</v>
      </c>
      <c r="H273" s="11" t="s">
        <v>488</v>
      </c>
      <c r="I273" s="43" t="str">
        <f t="shared" si="68"/>
        <v xml:space="preserve"> SUAPE/DMS</v>
      </c>
      <c r="J273" s="8" t="s">
        <v>273</v>
      </c>
      <c r="K273" s="11" t="s">
        <v>258</v>
      </c>
      <c r="L273" s="11" t="s">
        <v>278</v>
      </c>
      <c r="M273" s="50">
        <f>1693.06+93.47</f>
        <v>1786.53</v>
      </c>
      <c r="N273" s="50">
        <v>4307.18</v>
      </c>
      <c r="O273" s="48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30">
      <c r="A274" s="7" t="e">
        <f t="shared" si="60"/>
        <v>#REF!</v>
      </c>
      <c r="B274" s="7" t="e">
        <f t="shared" si="61"/>
        <v>#REF!</v>
      </c>
      <c r="C274" s="8" t="str">
        <f t="shared" si="66"/>
        <v>PRESTAÇÃO DE SERVIÇO CONTINUADO DE VIGILÂNCIA ARMADA</v>
      </c>
      <c r="D274" s="9" t="s">
        <v>489</v>
      </c>
      <c r="E274" s="10">
        <v>2021</v>
      </c>
      <c r="F274" s="8" t="s">
        <v>270</v>
      </c>
      <c r="G274" s="8" t="str">
        <f t="shared" si="67"/>
        <v>15.195.617/0001-87</v>
      </c>
      <c r="H274" s="45" t="s">
        <v>490</v>
      </c>
      <c r="I274" s="43" t="str">
        <f t="shared" si="68"/>
        <v xml:space="preserve"> SUAPE/DMS</v>
      </c>
      <c r="J274" s="8" t="s">
        <v>273</v>
      </c>
      <c r="K274" s="45" t="s">
        <v>258</v>
      </c>
      <c r="L274" s="45" t="s">
        <v>278</v>
      </c>
      <c r="M274" s="63">
        <f>1693.06+93.47</f>
        <v>1786.53</v>
      </c>
      <c r="N274" s="63">
        <v>4307.18</v>
      </c>
      <c r="O274" s="48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30">
      <c r="A275" s="7" t="e">
        <f t="shared" si="60"/>
        <v>#REF!</v>
      </c>
      <c r="B275" s="7" t="e">
        <f t="shared" si="61"/>
        <v>#REF!</v>
      </c>
      <c r="C275" s="8" t="str">
        <f t="shared" si="66"/>
        <v>PRESTAÇÃO DE SERVIÇO CONTINUADO DE VIGILÂNCIA ARMADA</v>
      </c>
      <c r="D275" s="9" t="s">
        <v>491</v>
      </c>
      <c r="E275" s="10">
        <v>2021</v>
      </c>
      <c r="F275" s="8" t="s">
        <v>270</v>
      </c>
      <c r="G275" s="8" t="str">
        <f t="shared" si="67"/>
        <v>15.195.617/0001-87</v>
      </c>
      <c r="H275" s="11" t="s">
        <v>492</v>
      </c>
      <c r="I275" s="43" t="str">
        <f t="shared" si="68"/>
        <v xml:space="preserve"> SUAPE/DMS</v>
      </c>
      <c r="J275" s="8" t="s">
        <v>273</v>
      </c>
      <c r="K275" s="11" t="s">
        <v>258</v>
      </c>
      <c r="L275" s="11" t="s">
        <v>274</v>
      </c>
      <c r="M275" s="50">
        <v>1693.06</v>
      </c>
      <c r="N275" s="50">
        <v>4307.18</v>
      </c>
      <c r="O275" s="48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30">
      <c r="A276" s="7" t="e">
        <f t="shared" si="60"/>
        <v>#REF!</v>
      </c>
      <c r="B276" s="7" t="e">
        <f t="shared" si="61"/>
        <v>#REF!</v>
      </c>
      <c r="C276" s="8" t="str">
        <f t="shared" si="66"/>
        <v>PRESTAÇÃO DE SERVIÇO CONTINUADO DE VIGILÂNCIA ARMADA</v>
      </c>
      <c r="D276" s="9" t="s">
        <v>493</v>
      </c>
      <c r="E276" s="10">
        <v>2021</v>
      </c>
      <c r="F276" s="8" t="s">
        <v>270</v>
      </c>
      <c r="G276" s="8" t="str">
        <f t="shared" si="67"/>
        <v>15.195.617/0001-87</v>
      </c>
      <c r="H276" s="45" t="s">
        <v>494</v>
      </c>
      <c r="I276" s="43" t="str">
        <f t="shared" si="68"/>
        <v xml:space="preserve"> SUAPE/DMS</v>
      </c>
      <c r="J276" s="8" t="s">
        <v>273</v>
      </c>
      <c r="K276" s="45" t="s">
        <v>258</v>
      </c>
      <c r="L276" s="45" t="s">
        <v>274</v>
      </c>
      <c r="M276" s="63">
        <v>1693.06</v>
      </c>
      <c r="N276" s="63">
        <v>4307.18</v>
      </c>
      <c r="O276" s="48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30">
      <c r="A277" s="7" t="e">
        <f t="shared" si="60"/>
        <v>#REF!</v>
      </c>
      <c r="B277" s="7" t="e">
        <f t="shared" si="61"/>
        <v>#REF!</v>
      </c>
      <c r="C277" s="8" t="str">
        <f t="shared" si="66"/>
        <v>PRESTAÇÃO DE SERVIÇO CONTINUADO DE VIGILÂNCIA ARMADA</v>
      </c>
      <c r="D277" s="9" t="s">
        <v>495</v>
      </c>
      <c r="E277" s="10">
        <v>2021</v>
      </c>
      <c r="F277" s="8" t="s">
        <v>270</v>
      </c>
      <c r="G277" s="8" t="str">
        <f t="shared" si="67"/>
        <v>15.195.617/0001-87</v>
      </c>
      <c r="H277" s="11" t="s">
        <v>496</v>
      </c>
      <c r="I277" s="43" t="str">
        <f t="shared" si="68"/>
        <v xml:space="preserve"> SUAPE/DMS</v>
      </c>
      <c r="J277" s="8" t="s">
        <v>273</v>
      </c>
      <c r="K277" s="11" t="s">
        <v>258</v>
      </c>
      <c r="L277" s="11" t="s">
        <v>278</v>
      </c>
      <c r="M277" s="50">
        <f>1693.06+93.47</f>
        <v>1786.53</v>
      </c>
      <c r="N277" s="50">
        <v>4307.18</v>
      </c>
      <c r="O277" s="48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30">
      <c r="A278" s="7" t="e">
        <f t="shared" si="60"/>
        <v>#REF!</v>
      </c>
      <c r="B278" s="7" t="e">
        <f t="shared" si="61"/>
        <v>#REF!</v>
      </c>
      <c r="C278" s="8" t="str">
        <f t="shared" si="66"/>
        <v>PRESTAÇÃO DE SERVIÇO CONTINUADO DE VIGILÂNCIA ARMADA</v>
      </c>
      <c r="D278" s="9" t="s">
        <v>497</v>
      </c>
      <c r="E278" s="10">
        <v>2021</v>
      </c>
      <c r="F278" s="8" t="s">
        <v>270</v>
      </c>
      <c r="G278" s="8" t="str">
        <f t="shared" si="67"/>
        <v>15.195.617/0001-87</v>
      </c>
      <c r="H278" s="45" t="s">
        <v>498</v>
      </c>
      <c r="I278" s="43" t="str">
        <f t="shared" si="68"/>
        <v xml:space="preserve"> SUAPE/DMS</v>
      </c>
      <c r="J278" s="8" t="s">
        <v>273</v>
      </c>
      <c r="K278" s="45" t="s">
        <v>258</v>
      </c>
      <c r="L278" s="45" t="s">
        <v>278</v>
      </c>
      <c r="M278" s="63">
        <f>1693.06+93.47</f>
        <v>1786.53</v>
      </c>
      <c r="N278" s="63">
        <v>4307.18</v>
      </c>
      <c r="O278" s="48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30">
      <c r="A279" s="7" t="e">
        <f t="shared" si="60"/>
        <v>#REF!</v>
      </c>
      <c r="B279" s="7" t="e">
        <f t="shared" si="61"/>
        <v>#REF!</v>
      </c>
      <c r="C279" s="8" t="str">
        <f t="shared" si="66"/>
        <v>PRESTAÇÃO DE SERVIÇO CONTINUADO DE VIGILÂNCIA ARMADA</v>
      </c>
      <c r="D279" s="9" t="s">
        <v>499</v>
      </c>
      <c r="E279" s="10">
        <v>2021</v>
      </c>
      <c r="F279" s="8" t="s">
        <v>270</v>
      </c>
      <c r="G279" s="8" t="str">
        <f t="shared" si="67"/>
        <v>15.195.617/0001-87</v>
      </c>
      <c r="H279" s="11" t="s">
        <v>500</v>
      </c>
      <c r="I279" s="43" t="str">
        <f t="shared" si="68"/>
        <v xml:space="preserve"> SUAPE/DMS</v>
      </c>
      <c r="J279" s="8" t="s">
        <v>273</v>
      </c>
      <c r="K279" s="11" t="s">
        <v>258</v>
      </c>
      <c r="L279" s="11" t="s">
        <v>278</v>
      </c>
      <c r="M279" s="50">
        <f>1693.06+93.47</f>
        <v>1786.53</v>
      </c>
      <c r="N279" s="50">
        <v>4307.18</v>
      </c>
      <c r="O279" s="48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30">
      <c r="A280" s="7" t="e">
        <f t="shared" si="60"/>
        <v>#REF!</v>
      </c>
      <c r="B280" s="7" t="e">
        <f t="shared" si="61"/>
        <v>#REF!</v>
      </c>
      <c r="C280" s="8" t="str">
        <f t="shared" si="66"/>
        <v>PRESTAÇÃO DE SERVIÇO CONTINUADO DE VIGILÂNCIA ARMADA</v>
      </c>
      <c r="D280" s="9" t="s">
        <v>501</v>
      </c>
      <c r="E280" s="10">
        <v>2021</v>
      </c>
      <c r="F280" s="8" t="s">
        <v>270</v>
      </c>
      <c r="G280" s="8" t="str">
        <f t="shared" si="67"/>
        <v>15.195.617/0001-87</v>
      </c>
      <c r="H280" s="45" t="s">
        <v>502</v>
      </c>
      <c r="I280" s="43" t="str">
        <f t="shared" si="68"/>
        <v xml:space="preserve"> SUAPE/DMS</v>
      </c>
      <c r="J280" s="8" t="s">
        <v>273</v>
      </c>
      <c r="K280" s="45" t="s">
        <v>258</v>
      </c>
      <c r="L280" s="45" t="s">
        <v>274</v>
      </c>
      <c r="M280" s="63">
        <v>1693.06</v>
      </c>
      <c r="N280" s="63">
        <v>4307.18</v>
      </c>
      <c r="O280" s="48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30">
      <c r="A281" s="7" t="e">
        <f t="shared" si="60"/>
        <v>#REF!</v>
      </c>
      <c r="B281" s="7" t="e">
        <f t="shared" si="61"/>
        <v>#REF!</v>
      </c>
      <c r="C281" s="8" t="str">
        <f t="shared" si="66"/>
        <v>PRESTAÇÃO DE SERVIÇO CONTINUADO DE VIGILÂNCIA ARMADA</v>
      </c>
      <c r="D281" s="9" t="s">
        <v>503</v>
      </c>
      <c r="E281" s="10">
        <v>2021</v>
      </c>
      <c r="F281" s="8" t="s">
        <v>270</v>
      </c>
      <c r="G281" s="8" t="str">
        <f t="shared" si="67"/>
        <v>15.195.617/0001-87</v>
      </c>
      <c r="H281" s="11" t="s">
        <v>504</v>
      </c>
      <c r="I281" s="43" t="str">
        <f t="shared" si="68"/>
        <v xml:space="preserve"> SUAPE/DMS</v>
      </c>
      <c r="J281" s="8" t="s">
        <v>273</v>
      </c>
      <c r="K281" s="11" t="s">
        <v>258</v>
      </c>
      <c r="L281" s="11" t="s">
        <v>278</v>
      </c>
      <c r="M281" s="50">
        <f>1693.06+93.47</f>
        <v>1786.53</v>
      </c>
      <c r="N281" s="50">
        <v>4307.18</v>
      </c>
      <c r="O281" s="48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30">
      <c r="A282" s="7" t="e">
        <f t="shared" si="60"/>
        <v>#REF!</v>
      </c>
      <c r="B282" s="7" t="e">
        <f t="shared" si="61"/>
        <v>#REF!</v>
      </c>
      <c r="C282" s="8" t="str">
        <f t="shared" si="66"/>
        <v>PRESTAÇÃO DE SERVIÇO CONTINUADO DE VIGILÂNCIA ARMADA</v>
      </c>
      <c r="D282" s="9" t="s">
        <v>505</v>
      </c>
      <c r="E282" s="10">
        <v>2021</v>
      </c>
      <c r="F282" s="8" t="s">
        <v>270</v>
      </c>
      <c r="G282" s="8" t="str">
        <f t="shared" si="67"/>
        <v>15.195.617/0001-87</v>
      </c>
      <c r="H282" s="45" t="s">
        <v>506</v>
      </c>
      <c r="I282" s="43" t="str">
        <f t="shared" si="68"/>
        <v xml:space="preserve"> SUAPE/DMS</v>
      </c>
      <c r="J282" s="8" t="s">
        <v>273</v>
      </c>
      <c r="K282" s="45" t="s">
        <v>258</v>
      </c>
      <c r="L282" s="45" t="s">
        <v>278</v>
      </c>
      <c r="M282" s="63">
        <f>1693.06+93.47</f>
        <v>1786.53</v>
      </c>
      <c r="N282" s="63">
        <v>4307.18</v>
      </c>
      <c r="O282" s="48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30">
      <c r="A283" s="7" t="e">
        <f t="shared" si="60"/>
        <v>#REF!</v>
      </c>
      <c r="B283" s="7" t="e">
        <f t="shared" si="61"/>
        <v>#REF!</v>
      </c>
      <c r="C283" s="8" t="str">
        <f t="shared" si="66"/>
        <v>PRESTAÇÃO DE SERVIÇO CONTINUADO DE VIGILÂNCIA ARMADA</v>
      </c>
      <c r="D283" s="9" t="s">
        <v>507</v>
      </c>
      <c r="E283" s="10">
        <v>2021</v>
      </c>
      <c r="F283" s="8" t="s">
        <v>270</v>
      </c>
      <c r="G283" s="8" t="str">
        <f t="shared" si="67"/>
        <v>15.195.617/0001-87</v>
      </c>
      <c r="H283" s="11" t="s">
        <v>508</v>
      </c>
      <c r="I283" s="43" t="str">
        <f t="shared" si="68"/>
        <v xml:space="preserve"> SUAPE/DMS</v>
      </c>
      <c r="J283" s="8" t="s">
        <v>273</v>
      </c>
      <c r="K283" s="11" t="s">
        <v>258</v>
      </c>
      <c r="L283" s="11" t="s">
        <v>274</v>
      </c>
      <c r="M283" s="50">
        <v>1693.06</v>
      </c>
      <c r="N283" s="50">
        <v>4307.18</v>
      </c>
      <c r="O283" s="48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30">
      <c r="A284" s="7" t="e">
        <f t="shared" ref="A284:A347" si="69">A283</f>
        <v>#REF!</v>
      </c>
      <c r="B284" s="7" t="e">
        <f t="shared" ref="B284:B347" si="70">B283</f>
        <v>#REF!</v>
      </c>
      <c r="C284" s="8" t="str">
        <f t="shared" si="66"/>
        <v>PRESTAÇÃO DE SERVIÇO CONTINUADO DE VIGILÂNCIA ARMADA</v>
      </c>
      <c r="D284" s="9" t="s">
        <v>509</v>
      </c>
      <c r="E284" s="10">
        <v>2021</v>
      </c>
      <c r="F284" s="8" t="s">
        <v>270</v>
      </c>
      <c r="G284" s="8" t="str">
        <f t="shared" si="67"/>
        <v>15.195.617/0001-87</v>
      </c>
      <c r="H284" s="45" t="s">
        <v>510</v>
      </c>
      <c r="I284" s="43" t="str">
        <f t="shared" si="68"/>
        <v xml:space="preserve"> SUAPE/DMS</v>
      </c>
      <c r="J284" s="8" t="s">
        <v>273</v>
      </c>
      <c r="K284" s="45" t="s">
        <v>258</v>
      </c>
      <c r="L284" s="45" t="s">
        <v>278</v>
      </c>
      <c r="M284" s="63">
        <f>1693.06+93.47</f>
        <v>1786.53</v>
      </c>
      <c r="N284" s="63">
        <v>4307.18</v>
      </c>
      <c r="O284" s="48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30">
      <c r="A285" s="7" t="e">
        <f t="shared" si="69"/>
        <v>#REF!</v>
      </c>
      <c r="B285" s="7" t="e">
        <f t="shared" si="70"/>
        <v>#REF!</v>
      </c>
      <c r="C285" s="8" t="str">
        <f t="shared" si="66"/>
        <v>PRESTAÇÃO DE SERVIÇO CONTINUADO DE VIGILÂNCIA ARMADA</v>
      </c>
      <c r="D285" s="9" t="s">
        <v>511</v>
      </c>
      <c r="E285" s="10">
        <v>2021</v>
      </c>
      <c r="F285" s="8" t="s">
        <v>270</v>
      </c>
      <c r="G285" s="8" t="str">
        <f t="shared" si="67"/>
        <v>15.195.617/0001-87</v>
      </c>
      <c r="H285" s="11" t="s">
        <v>512</v>
      </c>
      <c r="I285" s="43" t="str">
        <f t="shared" si="68"/>
        <v xml:space="preserve"> SUAPE/DMS</v>
      </c>
      <c r="J285" s="8" t="s">
        <v>273</v>
      </c>
      <c r="K285" s="11" t="s">
        <v>258</v>
      </c>
      <c r="L285" s="11" t="s">
        <v>274</v>
      </c>
      <c r="M285" s="50">
        <v>1693.06</v>
      </c>
      <c r="N285" s="50">
        <v>4307.18</v>
      </c>
      <c r="O285" s="48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30">
      <c r="A286" s="7" t="e">
        <f t="shared" si="69"/>
        <v>#REF!</v>
      </c>
      <c r="B286" s="7" t="e">
        <f t="shared" si="70"/>
        <v>#REF!</v>
      </c>
      <c r="C286" s="8" t="str">
        <f t="shared" si="66"/>
        <v>PRESTAÇÃO DE SERVIÇO CONTINUADO DE VIGILÂNCIA ARMADA</v>
      </c>
      <c r="D286" s="9" t="s">
        <v>513</v>
      </c>
      <c r="E286" s="10">
        <v>2021</v>
      </c>
      <c r="F286" s="8" t="s">
        <v>270</v>
      </c>
      <c r="G286" s="8" t="str">
        <f t="shared" si="67"/>
        <v>15.195.617/0001-87</v>
      </c>
      <c r="H286" s="45" t="s">
        <v>514</v>
      </c>
      <c r="I286" s="43" t="str">
        <f t="shared" si="68"/>
        <v xml:space="preserve"> SUAPE/DMS</v>
      </c>
      <c r="J286" s="8" t="s">
        <v>273</v>
      </c>
      <c r="K286" s="45" t="s">
        <v>258</v>
      </c>
      <c r="L286" s="45" t="s">
        <v>274</v>
      </c>
      <c r="M286" s="63">
        <v>1693.06</v>
      </c>
      <c r="N286" s="63">
        <v>4307.18</v>
      </c>
      <c r="O286" s="48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30">
      <c r="A287" s="7" t="e">
        <f t="shared" si="69"/>
        <v>#REF!</v>
      </c>
      <c r="B287" s="7" t="e">
        <f t="shared" si="70"/>
        <v>#REF!</v>
      </c>
      <c r="C287" s="8" t="str">
        <f t="shared" si="66"/>
        <v>PRESTAÇÃO DE SERVIÇO CONTINUADO DE VIGILÂNCIA ARMADA</v>
      </c>
      <c r="D287" s="9" t="s">
        <v>515</v>
      </c>
      <c r="E287" s="10">
        <v>2021</v>
      </c>
      <c r="F287" s="8" t="s">
        <v>270</v>
      </c>
      <c r="G287" s="8" t="str">
        <f t="shared" si="67"/>
        <v>15.195.617/0001-87</v>
      </c>
      <c r="H287" s="11" t="s">
        <v>516</v>
      </c>
      <c r="I287" s="43" t="str">
        <f t="shared" si="68"/>
        <v xml:space="preserve"> SUAPE/DMS</v>
      </c>
      <c r="J287" s="8" t="s">
        <v>273</v>
      </c>
      <c r="K287" s="11" t="s">
        <v>258</v>
      </c>
      <c r="L287" s="11" t="s">
        <v>278</v>
      </c>
      <c r="M287" s="50">
        <f>1693.06+93.47</f>
        <v>1786.53</v>
      </c>
      <c r="N287" s="50">
        <v>4307.18</v>
      </c>
      <c r="O287" s="48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30">
      <c r="A288" s="7" t="e">
        <f t="shared" si="69"/>
        <v>#REF!</v>
      </c>
      <c r="B288" s="7" t="e">
        <f t="shared" si="70"/>
        <v>#REF!</v>
      </c>
      <c r="C288" s="8" t="str">
        <f t="shared" si="66"/>
        <v>PRESTAÇÃO DE SERVIÇO CONTINUADO DE VIGILÂNCIA ARMADA</v>
      </c>
      <c r="D288" s="9" t="s">
        <v>517</v>
      </c>
      <c r="E288" s="10">
        <v>2021</v>
      </c>
      <c r="F288" s="8" t="s">
        <v>270</v>
      </c>
      <c r="G288" s="8" t="str">
        <f t="shared" si="67"/>
        <v>15.195.617/0001-87</v>
      </c>
      <c r="H288" s="45" t="s">
        <v>518</v>
      </c>
      <c r="I288" s="43" t="str">
        <f t="shared" si="68"/>
        <v xml:space="preserve"> SUAPE/DMS</v>
      </c>
      <c r="J288" s="8" t="s">
        <v>273</v>
      </c>
      <c r="K288" s="45" t="s">
        <v>258</v>
      </c>
      <c r="L288" s="45" t="s">
        <v>274</v>
      </c>
      <c r="M288" s="63">
        <v>1693.06</v>
      </c>
      <c r="N288" s="63">
        <v>4307.18</v>
      </c>
      <c r="O288" s="48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30">
      <c r="A289" s="7" t="e">
        <f t="shared" si="69"/>
        <v>#REF!</v>
      </c>
      <c r="B289" s="7" t="e">
        <f t="shared" si="70"/>
        <v>#REF!</v>
      </c>
      <c r="C289" s="8" t="str">
        <f t="shared" si="66"/>
        <v>PRESTAÇÃO DE SERVIÇO CONTINUADO DE VIGILÂNCIA ARMADA</v>
      </c>
      <c r="D289" s="9" t="s">
        <v>519</v>
      </c>
      <c r="E289" s="10">
        <v>2021</v>
      </c>
      <c r="F289" s="8" t="s">
        <v>270</v>
      </c>
      <c r="G289" s="8" t="str">
        <f t="shared" si="67"/>
        <v>15.195.617/0001-87</v>
      </c>
      <c r="H289" s="11" t="s">
        <v>520</v>
      </c>
      <c r="I289" s="43" t="str">
        <f t="shared" si="68"/>
        <v xml:space="preserve"> SUAPE/DMS</v>
      </c>
      <c r="J289" s="8" t="s">
        <v>273</v>
      </c>
      <c r="K289" s="11" t="s">
        <v>258</v>
      </c>
      <c r="L289" s="11" t="s">
        <v>274</v>
      </c>
      <c r="M289" s="50">
        <v>1693.06</v>
      </c>
      <c r="N289" s="50">
        <v>4307.18</v>
      </c>
      <c r="O289" s="48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30">
      <c r="A290" s="7" t="e">
        <f t="shared" si="69"/>
        <v>#REF!</v>
      </c>
      <c r="B290" s="7" t="e">
        <f t="shared" si="70"/>
        <v>#REF!</v>
      </c>
      <c r="C290" s="8" t="str">
        <f t="shared" si="66"/>
        <v>PRESTAÇÃO DE SERVIÇO CONTINUADO DE VIGILÂNCIA ARMADA</v>
      </c>
      <c r="D290" s="9" t="s">
        <v>521</v>
      </c>
      <c r="E290" s="10">
        <v>2021</v>
      </c>
      <c r="F290" s="8" t="s">
        <v>270</v>
      </c>
      <c r="G290" s="8" t="str">
        <f t="shared" si="67"/>
        <v>15.195.617/0001-87</v>
      </c>
      <c r="H290" s="45" t="s">
        <v>522</v>
      </c>
      <c r="I290" s="43" t="str">
        <f t="shared" si="68"/>
        <v xml:space="preserve"> SUAPE/DMS</v>
      </c>
      <c r="J290" s="8" t="s">
        <v>273</v>
      </c>
      <c r="K290" s="45" t="s">
        <v>258</v>
      </c>
      <c r="L290" s="45" t="s">
        <v>274</v>
      </c>
      <c r="M290" s="63">
        <v>1693.06</v>
      </c>
      <c r="N290" s="63">
        <v>4307.18</v>
      </c>
      <c r="O290" s="48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30">
      <c r="A291" s="7" t="e">
        <f t="shared" si="69"/>
        <v>#REF!</v>
      </c>
      <c r="B291" s="7" t="e">
        <f t="shared" si="70"/>
        <v>#REF!</v>
      </c>
      <c r="C291" s="8" t="str">
        <f t="shared" si="66"/>
        <v>PRESTAÇÃO DE SERVIÇO CONTINUADO DE VIGILÂNCIA ARMADA</v>
      </c>
      <c r="D291" s="9" t="s">
        <v>523</v>
      </c>
      <c r="E291" s="10">
        <v>2021</v>
      </c>
      <c r="F291" s="8" t="s">
        <v>270</v>
      </c>
      <c r="G291" s="8" t="str">
        <f t="shared" si="67"/>
        <v>15.195.617/0001-87</v>
      </c>
      <c r="H291" s="11" t="s">
        <v>524</v>
      </c>
      <c r="I291" s="43" t="str">
        <f t="shared" si="68"/>
        <v xml:space="preserve"> SUAPE/DMS</v>
      </c>
      <c r="J291" s="8" t="s">
        <v>273</v>
      </c>
      <c r="K291" s="11" t="s">
        <v>258</v>
      </c>
      <c r="L291" s="11" t="s">
        <v>274</v>
      </c>
      <c r="M291" s="50">
        <v>1693.06</v>
      </c>
      <c r="N291" s="50">
        <v>4307.18</v>
      </c>
      <c r="O291" s="48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30">
      <c r="A292" s="7" t="e">
        <f t="shared" si="69"/>
        <v>#REF!</v>
      </c>
      <c r="B292" s="7" t="e">
        <f t="shared" si="70"/>
        <v>#REF!</v>
      </c>
      <c r="C292" s="8" t="str">
        <f t="shared" si="66"/>
        <v>PRESTAÇÃO DE SERVIÇO CONTINUADO DE VIGILÂNCIA ARMADA</v>
      </c>
      <c r="D292" s="9" t="s">
        <v>525</v>
      </c>
      <c r="E292" s="10">
        <v>2021</v>
      </c>
      <c r="F292" s="8" t="s">
        <v>270</v>
      </c>
      <c r="G292" s="8" t="str">
        <f t="shared" si="67"/>
        <v>15.195.617/0001-87</v>
      </c>
      <c r="H292" s="45" t="s">
        <v>526</v>
      </c>
      <c r="I292" s="43" t="str">
        <f t="shared" si="68"/>
        <v xml:space="preserve"> SUAPE/DMS</v>
      </c>
      <c r="J292" s="8" t="s">
        <v>273</v>
      </c>
      <c r="K292" s="45" t="s">
        <v>258</v>
      </c>
      <c r="L292" s="45" t="s">
        <v>278</v>
      </c>
      <c r="M292" s="63">
        <f>1693.06+93.47</f>
        <v>1786.53</v>
      </c>
      <c r="N292" s="63">
        <v>4307.18</v>
      </c>
      <c r="O292" s="48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30">
      <c r="A293" s="7" t="e">
        <f t="shared" si="69"/>
        <v>#REF!</v>
      </c>
      <c r="B293" s="7" t="e">
        <f t="shared" si="70"/>
        <v>#REF!</v>
      </c>
      <c r="C293" s="8" t="str">
        <f t="shared" si="66"/>
        <v>PRESTAÇÃO DE SERVIÇO CONTINUADO DE VIGILÂNCIA ARMADA</v>
      </c>
      <c r="D293" s="9" t="s">
        <v>527</v>
      </c>
      <c r="E293" s="10">
        <v>2021</v>
      </c>
      <c r="F293" s="8" t="s">
        <v>270</v>
      </c>
      <c r="G293" s="8" t="str">
        <f t="shared" si="67"/>
        <v>15.195.617/0001-87</v>
      </c>
      <c r="H293" s="11" t="s">
        <v>528</v>
      </c>
      <c r="I293" s="43" t="str">
        <f t="shared" si="68"/>
        <v xml:space="preserve"> SUAPE/DMS</v>
      </c>
      <c r="J293" s="8" t="s">
        <v>273</v>
      </c>
      <c r="K293" s="11" t="s">
        <v>258</v>
      </c>
      <c r="L293" s="11" t="s">
        <v>274</v>
      </c>
      <c r="M293" s="50">
        <v>1693.06</v>
      </c>
      <c r="N293" s="50">
        <v>4307.18</v>
      </c>
      <c r="O293" s="48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30">
      <c r="A294" s="7" t="e">
        <f t="shared" si="69"/>
        <v>#REF!</v>
      </c>
      <c r="B294" s="7" t="e">
        <f t="shared" si="70"/>
        <v>#REF!</v>
      </c>
      <c r="C294" s="8" t="str">
        <f t="shared" si="66"/>
        <v>PRESTAÇÃO DE SERVIÇO CONTINUADO DE VIGILÂNCIA ARMADA</v>
      </c>
      <c r="D294" s="9" t="s">
        <v>529</v>
      </c>
      <c r="E294" s="10">
        <v>2021</v>
      </c>
      <c r="F294" s="8" t="s">
        <v>270</v>
      </c>
      <c r="G294" s="8" t="str">
        <f t="shared" si="67"/>
        <v>15.195.617/0001-87</v>
      </c>
      <c r="H294" s="45" t="s">
        <v>530</v>
      </c>
      <c r="I294" s="43" t="str">
        <f t="shared" si="68"/>
        <v xml:space="preserve"> SUAPE/DMS</v>
      </c>
      <c r="J294" s="8" t="s">
        <v>273</v>
      </c>
      <c r="K294" s="45" t="s">
        <v>258</v>
      </c>
      <c r="L294" s="45" t="s">
        <v>274</v>
      </c>
      <c r="M294" s="63">
        <v>1693.06</v>
      </c>
      <c r="N294" s="63">
        <v>4307.18</v>
      </c>
      <c r="O294" s="48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30">
      <c r="A295" s="7" t="e">
        <f t="shared" si="69"/>
        <v>#REF!</v>
      </c>
      <c r="B295" s="7" t="e">
        <f t="shared" si="70"/>
        <v>#REF!</v>
      </c>
      <c r="C295" s="8" t="str">
        <f t="shared" ref="C295:C326" si="71">C294</f>
        <v>PRESTAÇÃO DE SERVIÇO CONTINUADO DE VIGILÂNCIA ARMADA</v>
      </c>
      <c r="D295" s="9" t="s">
        <v>531</v>
      </c>
      <c r="E295" s="10">
        <v>2021</v>
      </c>
      <c r="F295" s="8" t="s">
        <v>270</v>
      </c>
      <c r="G295" s="8" t="str">
        <f t="shared" ref="G295:G326" si="72">G294</f>
        <v>15.195.617/0001-87</v>
      </c>
      <c r="H295" s="11" t="s">
        <v>532</v>
      </c>
      <c r="I295" s="43" t="str">
        <f t="shared" ref="I295:I326" si="73">I294</f>
        <v xml:space="preserve"> SUAPE/DMS</v>
      </c>
      <c r="J295" s="8" t="s">
        <v>273</v>
      </c>
      <c r="K295" s="11" t="s">
        <v>258</v>
      </c>
      <c r="L295" s="11" t="s">
        <v>274</v>
      </c>
      <c r="M295" s="50">
        <v>1693.06</v>
      </c>
      <c r="N295" s="50">
        <v>4307.18</v>
      </c>
      <c r="O295" s="48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30">
      <c r="A296" s="7" t="e">
        <f t="shared" si="69"/>
        <v>#REF!</v>
      </c>
      <c r="B296" s="7" t="e">
        <f t="shared" si="70"/>
        <v>#REF!</v>
      </c>
      <c r="C296" s="8" t="str">
        <f t="shared" si="71"/>
        <v>PRESTAÇÃO DE SERVIÇO CONTINUADO DE VIGILÂNCIA ARMADA</v>
      </c>
      <c r="D296" s="9" t="s">
        <v>533</v>
      </c>
      <c r="E296" s="10">
        <v>2021</v>
      </c>
      <c r="F296" s="8" t="s">
        <v>270</v>
      </c>
      <c r="G296" s="8" t="str">
        <f t="shared" si="72"/>
        <v>15.195.617/0001-87</v>
      </c>
      <c r="H296" s="45" t="s">
        <v>534</v>
      </c>
      <c r="I296" s="43" t="str">
        <f t="shared" si="73"/>
        <v xml:space="preserve"> SUAPE/DMS</v>
      </c>
      <c r="J296" s="8" t="s">
        <v>273</v>
      </c>
      <c r="K296" s="45" t="s">
        <v>258</v>
      </c>
      <c r="L296" s="45" t="s">
        <v>278</v>
      </c>
      <c r="M296" s="63">
        <f>1693.06+93.47</f>
        <v>1786.53</v>
      </c>
      <c r="N296" s="63">
        <v>4307.18</v>
      </c>
      <c r="O296" s="48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30">
      <c r="A297" s="7" t="e">
        <f t="shared" si="69"/>
        <v>#REF!</v>
      </c>
      <c r="B297" s="7" t="e">
        <f t="shared" si="70"/>
        <v>#REF!</v>
      </c>
      <c r="C297" s="8" t="str">
        <f t="shared" si="71"/>
        <v>PRESTAÇÃO DE SERVIÇO CONTINUADO DE VIGILÂNCIA ARMADA</v>
      </c>
      <c r="D297" s="9" t="s">
        <v>535</v>
      </c>
      <c r="E297" s="10">
        <v>2021</v>
      </c>
      <c r="F297" s="8" t="s">
        <v>270</v>
      </c>
      <c r="G297" s="8" t="str">
        <f t="shared" si="72"/>
        <v>15.195.617/0001-87</v>
      </c>
      <c r="H297" s="11" t="s">
        <v>536</v>
      </c>
      <c r="I297" s="43" t="str">
        <f t="shared" si="73"/>
        <v xml:space="preserve"> SUAPE/DMS</v>
      </c>
      <c r="J297" s="8" t="s">
        <v>273</v>
      </c>
      <c r="K297" s="11" t="s">
        <v>258</v>
      </c>
      <c r="L297" s="11" t="s">
        <v>278</v>
      </c>
      <c r="M297" s="50">
        <f>1693.06+93.47</f>
        <v>1786.53</v>
      </c>
      <c r="N297" s="50">
        <v>4307.18</v>
      </c>
      <c r="O297" s="48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30">
      <c r="A298" s="7" t="e">
        <f t="shared" si="69"/>
        <v>#REF!</v>
      </c>
      <c r="B298" s="7" t="e">
        <f t="shared" si="70"/>
        <v>#REF!</v>
      </c>
      <c r="C298" s="8" t="str">
        <f t="shared" si="71"/>
        <v>PRESTAÇÃO DE SERVIÇO CONTINUADO DE VIGILÂNCIA ARMADA</v>
      </c>
      <c r="D298" s="9" t="s">
        <v>537</v>
      </c>
      <c r="E298" s="10">
        <v>2021</v>
      </c>
      <c r="F298" s="8" t="s">
        <v>270</v>
      </c>
      <c r="G298" s="8" t="str">
        <f t="shared" si="72"/>
        <v>15.195.617/0001-87</v>
      </c>
      <c r="H298" s="45" t="s">
        <v>538</v>
      </c>
      <c r="I298" s="43" t="str">
        <f t="shared" si="73"/>
        <v xml:space="preserve"> SUAPE/DMS</v>
      </c>
      <c r="J298" s="8" t="s">
        <v>273</v>
      </c>
      <c r="K298" s="45" t="s">
        <v>258</v>
      </c>
      <c r="L298" s="45" t="s">
        <v>274</v>
      </c>
      <c r="M298" s="63">
        <v>1693.06</v>
      </c>
      <c r="N298" s="63">
        <v>4307.18</v>
      </c>
      <c r="O298" s="48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30">
      <c r="A299" s="7" t="e">
        <f t="shared" si="69"/>
        <v>#REF!</v>
      </c>
      <c r="B299" s="7" t="e">
        <f t="shared" si="70"/>
        <v>#REF!</v>
      </c>
      <c r="C299" s="8" t="str">
        <f t="shared" si="71"/>
        <v>PRESTAÇÃO DE SERVIÇO CONTINUADO DE VIGILÂNCIA ARMADA</v>
      </c>
      <c r="D299" s="9" t="s">
        <v>539</v>
      </c>
      <c r="E299" s="10">
        <v>2021</v>
      </c>
      <c r="F299" s="8" t="s">
        <v>270</v>
      </c>
      <c r="G299" s="8" t="str">
        <f t="shared" si="72"/>
        <v>15.195.617/0001-87</v>
      </c>
      <c r="H299" s="11" t="s">
        <v>540</v>
      </c>
      <c r="I299" s="43" t="str">
        <f t="shared" si="73"/>
        <v xml:space="preserve"> SUAPE/DMS</v>
      </c>
      <c r="J299" s="8" t="s">
        <v>273</v>
      </c>
      <c r="K299" s="11" t="s">
        <v>258</v>
      </c>
      <c r="L299" s="11" t="s">
        <v>278</v>
      </c>
      <c r="M299" s="50">
        <f>1693.06+93.47</f>
        <v>1786.53</v>
      </c>
      <c r="N299" s="50">
        <v>4307.18</v>
      </c>
      <c r="O299" s="48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30">
      <c r="A300" s="7" t="e">
        <f t="shared" si="69"/>
        <v>#REF!</v>
      </c>
      <c r="B300" s="7" t="e">
        <f t="shared" si="70"/>
        <v>#REF!</v>
      </c>
      <c r="C300" s="8" t="str">
        <f t="shared" si="71"/>
        <v>PRESTAÇÃO DE SERVIÇO CONTINUADO DE VIGILÂNCIA ARMADA</v>
      </c>
      <c r="D300" s="9" t="s">
        <v>541</v>
      </c>
      <c r="E300" s="10">
        <v>2021</v>
      </c>
      <c r="F300" s="8" t="s">
        <v>270</v>
      </c>
      <c r="G300" s="8" t="str">
        <f t="shared" si="72"/>
        <v>15.195.617/0001-87</v>
      </c>
      <c r="H300" s="45" t="s">
        <v>542</v>
      </c>
      <c r="I300" s="43" t="str">
        <f t="shared" si="73"/>
        <v xml:space="preserve"> SUAPE/DMS</v>
      </c>
      <c r="J300" s="8" t="s">
        <v>273</v>
      </c>
      <c r="K300" s="45" t="s">
        <v>258</v>
      </c>
      <c r="L300" s="45" t="s">
        <v>278</v>
      </c>
      <c r="M300" s="63">
        <f>1693.06+93.47</f>
        <v>1786.53</v>
      </c>
      <c r="N300" s="63">
        <v>4307.18</v>
      </c>
      <c r="O300" s="48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30">
      <c r="A301" s="7" t="e">
        <f t="shared" si="69"/>
        <v>#REF!</v>
      </c>
      <c r="B301" s="7" t="e">
        <f t="shared" si="70"/>
        <v>#REF!</v>
      </c>
      <c r="C301" s="8" t="str">
        <f t="shared" si="71"/>
        <v>PRESTAÇÃO DE SERVIÇO CONTINUADO DE VIGILÂNCIA ARMADA</v>
      </c>
      <c r="D301" s="9" t="s">
        <v>543</v>
      </c>
      <c r="E301" s="10">
        <v>2021</v>
      </c>
      <c r="F301" s="8" t="s">
        <v>270</v>
      </c>
      <c r="G301" s="8" t="str">
        <f t="shared" si="72"/>
        <v>15.195.617/0001-87</v>
      </c>
      <c r="H301" s="11" t="s">
        <v>544</v>
      </c>
      <c r="I301" s="43" t="str">
        <f t="shared" si="73"/>
        <v xml:space="preserve"> SUAPE/DMS</v>
      </c>
      <c r="J301" s="8" t="s">
        <v>273</v>
      </c>
      <c r="K301" s="11" t="s">
        <v>258</v>
      </c>
      <c r="L301" s="11" t="s">
        <v>274</v>
      </c>
      <c r="M301" s="50">
        <v>1693.06</v>
      </c>
      <c r="N301" s="50">
        <v>4307.18</v>
      </c>
      <c r="O301" s="48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30">
      <c r="A302" s="7" t="e">
        <f t="shared" si="69"/>
        <v>#REF!</v>
      </c>
      <c r="B302" s="7" t="e">
        <f t="shared" si="70"/>
        <v>#REF!</v>
      </c>
      <c r="C302" s="8" t="str">
        <f t="shared" si="71"/>
        <v>PRESTAÇÃO DE SERVIÇO CONTINUADO DE VIGILÂNCIA ARMADA</v>
      </c>
      <c r="D302" s="9" t="s">
        <v>545</v>
      </c>
      <c r="E302" s="10">
        <v>2021</v>
      </c>
      <c r="F302" s="8" t="s">
        <v>270</v>
      </c>
      <c r="G302" s="8" t="str">
        <f t="shared" si="72"/>
        <v>15.195.617/0001-87</v>
      </c>
      <c r="H302" s="45" t="s">
        <v>546</v>
      </c>
      <c r="I302" s="43" t="str">
        <f t="shared" si="73"/>
        <v xml:space="preserve"> SUAPE/DMS</v>
      </c>
      <c r="J302" s="8" t="s">
        <v>273</v>
      </c>
      <c r="K302" s="45" t="s">
        <v>258</v>
      </c>
      <c r="L302" s="45" t="s">
        <v>278</v>
      </c>
      <c r="M302" s="63">
        <f>1693.06+93.47</f>
        <v>1786.53</v>
      </c>
      <c r="N302" s="63">
        <v>4307.18</v>
      </c>
      <c r="O302" s="48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30">
      <c r="A303" s="7" t="e">
        <f t="shared" si="69"/>
        <v>#REF!</v>
      </c>
      <c r="B303" s="7" t="e">
        <f t="shared" si="70"/>
        <v>#REF!</v>
      </c>
      <c r="C303" s="8" t="str">
        <f t="shared" si="71"/>
        <v>PRESTAÇÃO DE SERVIÇO CONTINUADO DE VIGILÂNCIA ARMADA</v>
      </c>
      <c r="D303" s="9" t="s">
        <v>547</v>
      </c>
      <c r="E303" s="10">
        <v>2021</v>
      </c>
      <c r="F303" s="8" t="s">
        <v>270</v>
      </c>
      <c r="G303" s="8" t="str">
        <f t="shared" si="72"/>
        <v>15.195.617/0001-87</v>
      </c>
      <c r="H303" s="11" t="s">
        <v>548</v>
      </c>
      <c r="I303" s="43" t="str">
        <f t="shared" si="73"/>
        <v xml:space="preserve"> SUAPE/DMS</v>
      </c>
      <c r="J303" s="8" t="s">
        <v>273</v>
      </c>
      <c r="K303" s="11" t="s">
        <v>258</v>
      </c>
      <c r="L303" s="11" t="s">
        <v>274</v>
      </c>
      <c r="M303" s="50">
        <v>1693.06</v>
      </c>
      <c r="N303" s="50">
        <v>4307.18</v>
      </c>
      <c r="O303" s="48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30">
      <c r="A304" s="7" t="e">
        <f t="shared" si="69"/>
        <v>#REF!</v>
      </c>
      <c r="B304" s="7" t="e">
        <f t="shared" si="70"/>
        <v>#REF!</v>
      </c>
      <c r="C304" s="8" t="str">
        <f t="shared" si="71"/>
        <v>PRESTAÇÃO DE SERVIÇO CONTINUADO DE VIGILÂNCIA ARMADA</v>
      </c>
      <c r="D304" s="9" t="s">
        <v>549</v>
      </c>
      <c r="E304" s="10">
        <v>2021</v>
      </c>
      <c r="F304" s="8" t="s">
        <v>270</v>
      </c>
      <c r="G304" s="8" t="str">
        <f t="shared" si="72"/>
        <v>15.195.617/0001-87</v>
      </c>
      <c r="H304" s="45" t="s">
        <v>550</v>
      </c>
      <c r="I304" s="43" t="str">
        <f t="shared" si="73"/>
        <v xml:space="preserve"> SUAPE/DMS</v>
      </c>
      <c r="J304" s="8" t="s">
        <v>273</v>
      </c>
      <c r="K304" s="45" t="s">
        <v>258</v>
      </c>
      <c r="L304" s="45" t="s">
        <v>278</v>
      </c>
      <c r="M304" s="63">
        <f>1693.06+93.47</f>
        <v>1786.53</v>
      </c>
      <c r="N304" s="63">
        <v>4307.18</v>
      </c>
      <c r="O304" s="48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30">
      <c r="A305" s="7" t="e">
        <f t="shared" si="69"/>
        <v>#REF!</v>
      </c>
      <c r="B305" s="7" t="e">
        <f t="shared" si="70"/>
        <v>#REF!</v>
      </c>
      <c r="C305" s="8" t="str">
        <f t="shared" si="71"/>
        <v>PRESTAÇÃO DE SERVIÇO CONTINUADO DE VIGILÂNCIA ARMADA</v>
      </c>
      <c r="D305" s="9" t="s">
        <v>551</v>
      </c>
      <c r="E305" s="10">
        <v>2021</v>
      </c>
      <c r="F305" s="8" t="s">
        <v>270</v>
      </c>
      <c r="G305" s="8" t="str">
        <f t="shared" si="72"/>
        <v>15.195.617/0001-87</v>
      </c>
      <c r="H305" s="11" t="s">
        <v>552</v>
      </c>
      <c r="I305" s="43" t="str">
        <f t="shared" si="73"/>
        <v xml:space="preserve"> SUAPE/DMS</v>
      </c>
      <c r="J305" s="8" t="s">
        <v>273</v>
      </c>
      <c r="K305" s="11" t="s">
        <v>258</v>
      </c>
      <c r="L305" s="11" t="s">
        <v>278</v>
      </c>
      <c r="M305" s="50">
        <f>1693.06+93.47</f>
        <v>1786.53</v>
      </c>
      <c r="N305" s="50">
        <v>4307.18</v>
      </c>
      <c r="O305" s="48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30">
      <c r="A306" s="7" t="e">
        <f t="shared" si="69"/>
        <v>#REF!</v>
      </c>
      <c r="B306" s="7" t="e">
        <f t="shared" si="70"/>
        <v>#REF!</v>
      </c>
      <c r="C306" s="8" t="str">
        <f t="shared" si="71"/>
        <v>PRESTAÇÃO DE SERVIÇO CONTINUADO DE VIGILÂNCIA ARMADA</v>
      </c>
      <c r="D306" s="9" t="s">
        <v>553</v>
      </c>
      <c r="E306" s="10">
        <v>2021</v>
      </c>
      <c r="F306" s="8" t="s">
        <v>270</v>
      </c>
      <c r="G306" s="8" t="str">
        <f t="shared" si="72"/>
        <v>15.195.617/0001-87</v>
      </c>
      <c r="H306" s="45" t="s">
        <v>554</v>
      </c>
      <c r="I306" s="43" t="str">
        <f t="shared" si="73"/>
        <v xml:space="preserve"> SUAPE/DMS</v>
      </c>
      <c r="J306" s="8" t="s">
        <v>273</v>
      </c>
      <c r="K306" s="45" t="s">
        <v>258</v>
      </c>
      <c r="L306" s="45" t="s">
        <v>278</v>
      </c>
      <c r="M306" s="63">
        <f>1693.06+93.47</f>
        <v>1786.53</v>
      </c>
      <c r="N306" s="63">
        <v>4307.18</v>
      </c>
      <c r="O306" s="48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30">
      <c r="A307" s="7" t="e">
        <f t="shared" si="69"/>
        <v>#REF!</v>
      </c>
      <c r="B307" s="7" t="e">
        <f t="shared" si="70"/>
        <v>#REF!</v>
      </c>
      <c r="C307" s="8" t="str">
        <f t="shared" si="71"/>
        <v>PRESTAÇÃO DE SERVIÇO CONTINUADO DE VIGILÂNCIA ARMADA</v>
      </c>
      <c r="D307" s="9" t="s">
        <v>555</v>
      </c>
      <c r="E307" s="10">
        <v>2021</v>
      </c>
      <c r="F307" s="8" t="s">
        <v>270</v>
      </c>
      <c r="G307" s="8" t="str">
        <f t="shared" si="72"/>
        <v>15.195.617/0001-87</v>
      </c>
      <c r="H307" s="11" t="s">
        <v>556</v>
      </c>
      <c r="I307" s="43" t="str">
        <f t="shared" si="73"/>
        <v xml:space="preserve"> SUAPE/DMS</v>
      </c>
      <c r="J307" s="8" t="s">
        <v>273</v>
      </c>
      <c r="K307" s="11" t="s">
        <v>258</v>
      </c>
      <c r="L307" s="11" t="s">
        <v>274</v>
      </c>
      <c r="M307" s="50">
        <v>1693.06</v>
      </c>
      <c r="N307" s="50">
        <v>4307.18</v>
      </c>
      <c r="O307" s="48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30">
      <c r="A308" s="7" t="e">
        <f t="shared" si="69"/>
        <v>#REF!</v>
      </c>
      <c r="B308" s="7" t="e">
        <f t="shared" si="70"/>
        <v>#REF!</v>
      </c>
      <c r="C308" s="8" t="str">
        <f t="shared" si="71"/>
        <v>PRESTAÇÃO DE SERVIÇO CONTINUADO DE VIGILÂNCIA ARMADA</v>
      </c>
      <c r="D308" s="9" t="s">
        <v>557</v>
      </c>
      <c r="E308" s="10">
        <v>2021</v>
      </c>
      <c r="F308" s="8" t="s">
        <v>270</v>
      </c>
      <c r="G308" s="8" t="str">
        <f t="shared" si="72"/>
        <v>15.195.617/0001-87</v>
      </c>
      <c r="H308" s="45" t="s">
        <v>558</v>
      </c>
      <c r="I308" s="43" t="str">
        <f t="shared" si="73"/>
        <v xml:space="preserve"> SUAPE/DMS</v>
      </c>
      <c r="J308" s="8" t="s">
        <v>273</v>
      </c>
      <c r="K308" s="45" t="s">
        <v>258</v>
      </c>
      <c r="L308" s="45" t="s">
        <v>278</v>
      </c>
      <c r="M308" s="63">
        <f>1693.06+93.47</f>
        <v>1786.53</v>
      </c>
      <c r="N308" s="63">
        <v>4307.18</v>
      </c>
      <c r="O308" s="48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30">
      <c r="A309" s="7" t="e">
        <f t="shared" si="69"/>
        <v>#REF!</v>
      </c>
      <c r="B309" s="7" t="e">
        <f t="shared" si="70"/>
        <v>#REF!</v>
      </c>
      <c r="C309" s="8" t="str">
        <f t="shared" si="71"/>
        <v>PRESTAÇÃO DE SERVIÇO CONTINUADO DE VIGILÂNCIA ARMADA</v>
      </c>
      <c r="D309" s="9" t="s">
        <v>559</v>
      </c>
      <c r="E309" s="10">
        <v>2021</v>
      </c>
      <c r="F309" s="8" t="s">
        <v>270</v>
      </c>
      <c r="G309" s="8" t="str">
        <f t="shared" si="72"/>
        <v>15.195.617/0001-87</v>
      </c>
      <c r="H309" s="11" t="s">
        <v>560</v>
      </c>
      <c r="I309" s="43" t="str">
        <f t="shared" si="73"/>
        <v xml:space="preserve"> SUAPE/DMS</v>
      </c>
      <c r="J309" s="8" t="s">
        <v>273</v>
      </c>
      <c r="K309" s="11" t="s">
        <v>258</v>
      </c>
      <c r="L309" s="11" t="s">
        <v>278</v>
      </c>
      <c r="M309" s="50">
        <f>1693.06+93.47</f>
        <v>1786.53</v>
      </c>
      <c r="N309" s="50">
        <v>4307.18</v>
      </c>
      <c r="O309" s="48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30">
      <c r="A310" s="7" t="e">
        <f t="shared" si="69"/>
        <v>#REF!</v>
      </c>
      <c r="B310" s="7" t="e">
        <f t="shared" si="70"/>
        <v>#REF!</v>
      </c>
      <c r="C310" s="8" t="str">
        <f t="shared" si="71"/>
        <v>PRESTAÇÃO DE SERVIÇO CONTINUADO DE VIGILÂNCIA ARMADA</v>
      </c>
      <c r="D310" s="9" t="s">
        <v>561</v>
      </c>
      <c r="E310" s="10">
        <v>2021</v>
      </c>
      <c r="F310" s="8" t="s">
        <v>270</v>
      </c>
      <c r="G310" s="8" t="str">
        <f t="shared" si="72"/>
        <v>15.195.617/0001-87</v>
      </c>
      <c r="H310" s="45" t="s">
        <v>562</v>
      </c>
      <c r="I310" s="43" t="str">
        <f t="shared" si="73"/>
        <v xml:space="preserve"> SUAPE/DMS</v>
      </c>
      <c r="J310" s="8" t="s">
        <v>273</v>
      </c>
      <c r="K310" s="45" t="s">
        <v>258</v>
      </c>
      <c r="L310" s="45" t="s">
        <v>278</v>
      </c>
      <c r="M310" s="63">
        <f>1693.06+93.47</f>
        <v>1786.53</v>
      </c>
      <c r="N310" s="63">
        <v>4307.18</v>
      </c>
      <c r="O310" s="48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30">
      <c r="A311" s="7" t="e">
        <f t="shared" si="69"/>
        <v>#REF!</v>
      </c>
      <c r="B311" s="7" t="e">
        <f t="shared" si="70"/>
        <v>#REF!</v>
      </c>
      <c r="C311" s="8" t="str">
        <f t="shared" si="71"/>
        <v>PRESTAÇÃO DE SERVIÇO CONTINUADO DE VIGILÂNCIA ARMADA</v>
      </c>
      <c r="D311" s="9" t="s">
        <v>563</v>
      </c>
      <c r="E311" s="10">
        <v>2021</v>
      </c>
      <c r="F311" s="8" t="s">
        <v>270</v>
      </c>
      <c r="G311" s="8" t="str">
        <f t="shared" si="72"/>
        <v>15.195.617/0001-87</v>
      </c>
      <c r="H311" s="11" t="s">
        <v>564</v>
      </c>
      <c r="I311" s="43" t="str">
        <f t="shared" si="73"/>
        <v xml:space="preserve"> SUAPE/DMS</v>
      </c>
      <c r="J311" s="8" t="s">
        <v>273</v>
      </c>
      <c r="K311" s="11" t="s">
        <v>258</v>
      </c>
      <c r="L311" s="11" t="s">
        <v>278</v>
      </c>
      <c r="M311" s="50">
        <f>1693.06+93.47</f>
        <v>1786.53</v>
      </c>
      <c r="N311" s="50">
        <v>4307.18</v>
      </c>
      <c r="O311" s="48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30">
      <c r="A312" s="7" t="e">
        <f t="shared" si="69"/>
        <v>#REF!</v>
      </c>
      <c r="B312" s="7" t="e">
        <f t="shared" si="70"/>
        <v>#REF!</v>
      </c>
      <c r="C312" s="8" t="str">
        <f t="shared" si="71"/>
        <v>PRESTAÇÃO DE SERVIÇO CONTINUADO DE VIGILÂNCIA ARMADA</v>
      </c>
      <c r="D312" s="9" t="s">
        <v>565</v>
      </c>
      <c r="E312" s="10">
        <v>2021</v>
      </c>
      <c r="F312" s="8" t="s">
        <v>270</v>
      </c>
      <c r="G312" s="8" t="str">
        <f t="shared" si="72"/>
        <v>15.195.617/0001-87</v>
      </c>
      <c r="H312" s="45" t="s">
        <v>566</v>
      </c>
      <c r="I312" s="43" t="str">
        <f t="shared" si="73"/>
        <v xml:space="preserve"> SUAPE/DMS</v>
      </c>
      <c r="J312" s="8" t="s">
        <v>273</v>
      </c>
      <c r="K312" s="45" t="s">
        <v>258</v>
      </c>
      <c r="L312" s="45" t="s">
        <v>274</v>
      </c>
      <c r="M312" s="63">
        <v>1693.06</v>
      </c>
      <c r="N312" s="63">
        <v>4307.18</v>
      </c>
      <c r="O312" s="48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30">
      <c r="A313" s="7" t="e">
        <f t="shared" si="69"/>
        <v>#REF!</v>
      </c>
      <c r="B313" s="7" t="e">
        <f t="shared" si="70"/>
        <v>#REF!</v>
      </c>
      <c r="C313" s="8" t="str">
        <f t="shared" si="71"/>
        <v>PRESTAÇÃO DE SERVIÇO CONTINUADO DE VIGILÂNCIA ARMADA</v>
      </c>
      <c r="D313" s="9" t="s">
        <v>567</v>
      </c>
      <c r="E313" s="10">
        <v>2021</v>
      </c>
      <c r="F313" s="8" t="s">
        <v>270</v>
      </c>
      <c r="G313" s="8" t="str">
        <f t="shared" si="72"/>
        <v>15.195.617/0001-87</v>
      </c>
      <c r="H313" s="11" t="s">
        <v>568</v>
      </c>
      <c r="I313" s="43" t="str">
        <f t="shared" si="73"/>
        <v xml:space="preserve"> SUAPE/DMS</v>
      </c>
      <c r="J313" s="8" t="s">
        <v>273</v>
      </c>
      <c r="K313" s="11" t="s">
        <v>258</v>
      </c>
      <c r="L313" s="11" t="s">
        <v>278</v>
      </c>
      <c r="M313" s="50">
        <f>1693.06+93.47</f>
        <v>1786.53</v>
      </c>
      <c r="N313" s="50">
        <v>4307.18</v>
      </c>
      <c r="O313" s="48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30">
      <c r="A314" s="7" t="e">
        <f t="shared" si="69"/>
        <v>#REF!</v>
      </c>
      <c r="B314" s="7" t="e">
        <f t="shared" si="70"/>
        <v>#REF!</v>
      </c>
      <c r="C314" s="8" t="str">
        <f t="shared" si="71"/>
        <v>PRESTAÇÃO DE SERVIÇO CONTINUADO DE VIGILÂNCIA ARMADA</v>
      </c>
      <c r="D314" s="9" t="s">
        <v>569</v>
      </c>
      <c r="E314" s="10">
        <v>2021</v>
      </c>
      <c r="F314" s="8" t="s">
        <v>270</v>
      </c>
      <c r="G314" s="8" t="str">
        <f t="shared" si="72"/>
        <v>15.195.617/0001-87</v>
      </c>
      <c r="H314" s="45" t="s">
        <v>570</v>
      </c>
      <c r="I314" s="43" t="str">
        <f t="shared" si="73"/>
        <v xml:space="preserve"> SUAPE/DMS</v>
      </c>
      <c r="J314" s="8" t="s">
        <v>273</v>
      </c>
      <c r="K314" s="45" t="s">
        <v>258</v>
      </c>
      <c r="L314" s="45" t="s">
        <v>274</v>
      </c>
      <c r="M314" s="63">
        <v>1693.06</v>
      </c>
      <c r="N314" s="63">
        <v>4307.18</v>
      </c>
      <c r="O314" s="48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30">
      <c r="A315" s="7" t="e">
        <f t="shared" si="69"/>
        <v>#REF!</v>
      </c>
      <c r="B315" s="7" t="e">
        <f t="shared" si="70"/>
        <v>#REF!</v>
      </c>
      <c r="C315" s="8" t="str">
        <f t="shared" si="71"/>
        <v>PRESTAÇÃO DE SERVIÇO CONTINUADO DE VIGILÂNCIA ARMADA</v>
      </c>
      <c r="D315" s="9" t="s">
        <v>571</v>
      </c>
      <c r="E315" s="10">
        <v>2021</v>
      </c>
      <c r="F315" s="8" t="s">
        <v>270</v>
      </c>
      <c r="G315" s="8" t="str">
        <f t="shared" si="72"/>
        <v>15.195.617/0001-87</v>
      </c>
      <c r="H315" s="11" t="s">
        <v>572</v>
      </c>
      <c r="I315" s="43" t="str">
        <f t="shared" si="73"/>
        <v xml:space="preserve"> SUAPE/DMS</v>
      </c>
      <c r="J315" s="8" t="s">
        <v>273</v>
      </c>
      <c r="K315" s="11" t="s">
        <v>258</v>
      </c>
      <c r="L315" s="11" t="s">
        <v>274</v>
      </c>
      <c r="M315" s="50">
        <v>1693.06</v>
      </c>
      <c r="N315" s="50">
        <v>4307.18</v>
      </c>
      <c r="O315" s="48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30">
      <c r="A316" s="7" t="e">
        <f t="shared" si="69"/>
        <v>#REF!</v>
      </c>
      <c r="B316" s="7" t="e">
        <f t="shared" si="70"/>
        <v>#REF!</v>
      </c>
      <c r="C316" s="8" t="str">
        <f t="shared" si="71"/>
        <v>PRESTAÇÃO DE SERVIÇO CONTINUADO DE VIGILÂNCIA ARMADA</v>
      </c>
      <c r="D316" s="9" t="s">
        <v>573</v>
      </c>
      <c r="E316" s="10">
        <v>2021</v>
      </c>
      <c r="F316" s="8" t="s">
        <v>270</v>
      </c>
      <c r="G316" s="8" t="str">
        <f t="shared" si="72"/>
        <v>15.195.617/0001-87</v>
      </c>
      <c r="H316" s="45" t="s">
        <v>574</v>
      </c>
      <c r="I316" s="43" t="str">
        <f t="shared" si="73"/>
        <v xml:space="preserve"> SUAPE/DMS</v>
      </c>
      <c r="J316" s="8" t="s">
        <v>273</v>
      </c>
      <c r="K316" s="45" t="s">
        <v>258</v>
      </c>
      <c r="L316" s="45" t="s">
        <v>278</v>
      </c>
      <c r="M316" s="63">
        <f>1693.06+93.47</f>
        <v>1786.53</v>
      </c>
      <c r="N316" s="63">
        <v>4307.18</v>
      </c>
      <c r="O316" s="48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30">
      <c r="A317" s="7" t="e">
        <f t="shared" si="69"/>
        <v>#REF!</v>
      </c>
      <c r="B317" s="7" t="e">
        <f t="shared" si="70"/>
        <v>#REF!</v>
      </c>
      <c r="C317" s="8" t="str">
        <f t="shared" si="71"/>
        <v>PRESTAÇÃO DE SERVIÇO CONTINUADO DE VIGILÂNCIA ARMADA</v>
      </c>
      <c r="D317" s="9" t="s">
        <v>575</v>
      </c>
      <c r="E317" s="10">
        <v>2021</v>
      </c>
      <c r="F317" s="8" t="s">
        <v>270</v>
      </c>
      <c r="G317" s="8" t="str">
        <f t="shared" si="72"/>
        <v>15.195.617/0001-87</v>
      </c>
      <c r="H317" s="11" t="s">
        <v>576</v>
      </c>
      <c r="I317" s="43" t="str">
        <f t="shared" si="73"/>
        <v xml:space="preserve"> SUAPE/DMS</v>
      </c>
      <c r="J317" s="8" t="s">
        <v>273</v>
      </c>
      <c r="K317" s="11" t="s">
        <v>258</v>
      </c>
      <c r="L317" s="11" t="s">
        <v>278</v>
      </c>
      <c r="M317" s="50">
        <f>1693.06+93.47</f>
        <v>1786.53</v>
      </c>
      <c r="N317" s="50">
        <v>4307.18</v>
      </c>
      <c r="O317" s="48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30">
      <c r="A318" s="7" t="e">
        <f t="shared" si="69"/>
        <v>#REF!</v>
      </c>
      <c r="B318" s="7" t="e">
        <f t="shared" si="70"/>
        <v>#REF!</v>
      </c>
      <c r="C318" s="8" t="str">
        <f t="shared" si="71"/>
        <v>PRESTAÇÃO DE SERVIÇO CONTINUADO DE VIGILÂNCIA ARMADA</v>
      </c>
      <c r="D318" s="9" t="s">
        <v>577</v>
      </c>
      <c r="E318" s="10">
        <v>2021</v>
      </c>
      <c r="F318" s="8" t="s">
        <v>270</v>
      </c>
      <c r="G318" s="8" t="str">
        <f t="shared" si="72"/>
        <v>15.195.617/0001-87</v>
      </c>
      <c r="H318" s="45" t="s">
        <v>578</v>
      </c>
      <c r="I318" s="43" t="str">
        <f t="shared" si="73"/>
        <v xml:space="preserve"> SUAPE/DMS</v>
      </c>
      <c r="J318" s="8" t="s">
        <v>273</v>
      </c>
      <c r="K318" s="45" t="s">
        <v>258</v>
      </c>
      <c r="L318" s="45" t="s">
        <v>274</v>
      </c>
      <c r="M318" s="63">
        <v>1693.06</v>
      </c>
      <c r="N318" s="63">
        <v>4307.18</v>
      </c>
      <c r="O318" s="48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30">
      <c r="A319" s="7" t="e">
        <f t="shared" si="69"/>
        <v>#REF!</v>
      </c>
      <c r="B319" s="7" t="e">
        <f t="shared" si="70"/>
        <v>#REF!</v>
      </c>
      <c r="C319" s="8" t="str">
        <f t="shared" si="71"/>
        <v>PRESTAÇÃO DE SERVIÇO CONTINUADO DE VIGILÂNCIA ARMADA</v>
      </c>
      <c r="D319" s="9" t="s">
        <v>579</v>
      </c>
      <c r="E319" s="10">
        <v>2021</v>
      </c>
      <c r="F319" s="8" t="s">
        <v>270</v>
      </c>
      <c r="G319" s="8" t="str">
        <f t="shared" si="72"/>
        <v>15.195.617/0001-87</v>
      </c>
      <c r="H319" s="11" t="s">
        <v>580</v>
      </c>
      <c r="I319" s="43" t="str">
        <f t="shared" si="73"/>
        <v xml:space="preserve"> SUAPE/DMS</v>
      </c>
      <c r="J319" s="8" t="s">
        <v>273</v>
      </c>
      <c r="K319" s="11" t="s">
        <v>258</v>
      </c>
      <c r="L319" s="11" t="s">
        <v>278</v>
      </c>
      <c r="M319" s="50">
        <f>1693.06+93.47</f>
        <v>1786.53</v>
      </c>
      <c r="N319" s="50">
        <v>4307.18</v>
      </c>
      <c r="O319" s="48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30">
      <c r="A320" s="7" t="e">
        <f t="shared" si="69"/>
        <v>#REF!</v>
      </c>
      <c r="B320" s="7" t="e">
        <f t="shared" si="70"/>
        <v>#REF!</v>
      </c>
      <c r="C320" s="8" t="str">
        <f t="shared" si="71"/>
        <v>PRESTAÇÃO DE SERVIÇO CONTINUADO DE VIGILÂNCIA ARMADA</v>
      </c>
      <c r="D320" s="9" t="s">
        <v>581</v>
      </c>
      <c r="E320" s="10">
        <v>2021</v>
      </c>
      <c r="F320" s="8" t="s">
        <v>270</v>
      </c>
      <c r="G320" s="8" t="str">
        <f t="shared" si="72"/>
        <v>15.195.617/0001-87</v>
      </c>
      <c r="H320" s="45" t="s">
        <v>582</v>
      </c>
      <c r="I320" s="43" t="str">
        <f t="shared" si="73"/>
        <v xml:space="preserve"> SUAPE/DMS</v>
      </c>
      <c r="J320" s="8" t="s">
        <v>273</v>
      </c>
      <c r="K320" s="45" t="s">
        <v>258</v>
      </c>
      <c r="L320" s="45" t="s">
        <v>274</v>
      </c>
      <c r="M320" s="63">
        <v>1693.06</v>
      </c>
      <c r="N320" s="63">
        <v>4307.18</v>
      </c>
      <c r="O320" s="48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30">
      <c r="A321" s="7" t="e">
        <f t="shared" si="69"/>
        <v>#REF!</v>
      </c>
      <c r="B321" s="7" t="e">
        <f t="shared" si="70"/>
        <v>#REF!</v>
      </c>
      <c r="C321" s="8" t="str">
        <f t="shared" si="71"/>
        <v>PRESTAÇÃO DE SERVIÇO CONTINUADO DE VIGILÂNCIA ARMADA</v>
      </c>
      <c r="D321" s="9" t="s">
        <v>583</v>
      </c>
      <c r="E321" s="10">
        <v>2021</v>
      </c>
      <c r="F321" s="8" t="s">
        <v>270</v>
      </c>
      <c r="G321" s="8" t="str">
        <f t="shared" si="72"/>
        <v>15.195.617/0001-87</v>
      </c>
      <c r="H321" s="11" t="s">
        <v>584</v>
      </c>
      <c r="I321" s="43" t="str">
        <f t="shared" si="73"/>
        <v xml:space="preserve"> SUAPE/DMS</v>
      </c>
      <c r="J321" s="8" t="s">
        <v>273</v>
      </c>
      <c r="K321" s="11" t="s">
        <v>258</v>
      </c>
      <c r="L321" s="11" t="s">
        <v>274</v>
      </c>
      <c r="M321" s="50">
        <v>1693.06</v>
      </c>
      <c r="N321" s="50">
        <v>4426.46</v>
      </c>
      <c r="O321" s="48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30">
      <c r="A322" s="7" t="e">
        <f t="shared" si="69"/>
        <v>#REF!</v>
      </c>
      <c r="B322" s="7" t="e">
        <f t="shared" si="70"/>
        <v>#REF!</v>
      </c>
      <c r="C322" s="8" t="str">
        <f t="shared" si="71"/>
        <v>PRESTAÇÃO DE SERVIÇO CONTINUADO DE VIGILÂNCIA ARMADA</v>
      </c>
      <c r="D322" s="9" t="s">
        <v>585</v>
      </c>
      <c r="E322" s="10">
        <v>2021</v>
      </c>
      <c r="F322" s="8" t="s">
        <v>270</v>
      </c>
      <c r="G322" s="8" t="str">
        <f t="shared" si="72"/>
        <v>15.195.617/0001-87</v>
      </c>
      <c r="H322" s="45" t="s">
        <v>586</v>
      </c>
      <c r="I322" s="43" t="str">
        <f t="shared" si="73"/>
        <v xml:space="preserve"> SUAPE/DMS</v>
      </c>
      <c r="J322" s="8" t="s">
        <v>273</v>
      </c>
      <c r="K322" s="45" t="s">
        <v>258</v>
      </c>
      <c r="L322" s="45" t="s">
        <v>278</v>
      </c>
      <c r="M322" s="63">
        <f>1693.06+93.47</f>
        <v>1786.53</v>
      </c>
      <c r="N322" s="63">
        <v>4307.18</v>
      </c>
      <c r="O322" s="48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30">
      <c r="A323" s="7" t="e">
        <f t="shared" si="69"/>
        <v>#REF!</v>
      </c>
      <c r="B323" s="7" t="e">
        <f t="shared" si="70"/>
        <v>#REF!</v>
      </c>
      <c r="C323" s="8" t="str">
        <f t="shared" si="71"/>
        <v>PRESTAÇÃO DE SERVIÇO CONTINUADO DE VIGILÂNCIA ARMADA</v>
      </c>
      <c r="D323" s="9" t="s">
        <v>587</v>
      </c>
      <c r="E323" s="10">
        <v>2021</v>
      </c>
      <c r="F323" s="8" t="s">
        <v>270</v>
      </c>
      <c r="G323" s="8" t="str">
        <f t="shared" si="72"/>
        <v>15.195.617/0001-87</v>
      </c>
      <c r="H323" s="11" t="s">
        <v>588</v>
      </c>
      <c r="I323" s="43" t="str">
        <f t="shared" si="73"/>
        <v xml:space="preserve"> SUAPE/DMS</v>
      </c>
      <c r="J323" s="8" t="s">
        <v>273</v>
      </c>
      <c r="K323" s="11" t="s">
        <v>258</v>
      </c>
      <c r="L323" s="11" t="s">
        <v>278</v>
      </c>
      <c r="M323" s="50">
        <f>1693.06+93.47</f>
        <v>1786.53</v>
      </c>
      <c r="N323" s="50">
        <v>4307.18</v>
      </c>
      <c r="O323" s="48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30">
      <c r="A324" s="7" t="e">
        <f t="shared" si="69"/>
        <v>#REF!</v>
      </c>
      <c r="B324" s="7" t="e">
        <f t="shared" si="70"/>
        <v>#REF!</v>
      </c>
      <c r="C324" s="8" t="str">
        <f t="shared" si="71"/>
        <v>PRESTAÇÃO DE SERVIÇO CONTINUADO DE VIGILÂNCIA ARMADA</v>
      </c>
      <c r="D324" s="9" t="s">
        <v>589</v>
      </c>
      <c r="E324" s="10">
        <v>2021</v>
      </c>
      <c r="F324" s="8" t="s">
        <v>270</v>
      </c>
      <c r="G324" s="8" t="str">
        <f t="shared" si="72"/>
        <v>15.195.617/0001-87</v>
      </c>
      <c r="H324" s="45" t="s">
        <v>590</v>
      </c>
      <c r="I324" s="43" t="str">
        <f t="shared" si="73"/>
        <v xml:space="preserve"> SUAPE/DMS</v>
      </c>
      <c r="J324" s="8" t="s">
        <v>273</v>
      </c>
      <c r="K324" s="45" t="s">
        <v>258</v>
      </c>
      <c r="L324" s="45" t="s">
        <v>278</v>
      </c>
      <c r="M324" s="63">
        <f>1693.06+93.47</f>
        <v>1786.53</v>
      </c>
      <c r="N324" s="63">
        <v>4307.18</v>
      </c>
      <c r="O324" s="48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30">
      <c r="A325" s="7" t="e">
        <f t="shared" si="69"/>
        <v>#REF!</v>
      </c>
      <c r="B325" s="7" t="e">
        <f t="shared" si="70"/>
        <v>#REF!</v>
      </c>
      <c r="C325" s="8" t="str">
        <f t="shared" si="71"/>
        <v>PRESTAÇÃO DE SERVIÇO CONTINUADO DE VIGILÂNCIA ARMADA</v>
      </c>
      <c r="D325" s="9" t="s">
        <v>591</v>
      </c>
      <c r="E325" s="10">
        <v>2021</v>
      </c>
      <c r="F325" s="8" t="s">
        <v>270</v>
      </c>
      <c r="G325" s="8" t="str">
        <f t="shared" si="72"/>
        <v>15.195.617/0001-87</v>
      </c>
      <c r="H325" s="11" t="s">
        <v>592</v>
      </c>
      <c r="I325" s="43" t="str">
        <f t="shared" si="73"/>
        <v xml:space="preserve"> SUAPE/DMS</v>
      </c>
      <c r="J325" s="8" t="s">
        <v>273</v>
      </c>
      <c r="K325" s="11" t="s">
        <v>258</v>
      </c>
      <c r="L325" s="11" t="s">
        <v>278</v>
      </c>
      <c r="M325" s="50">
        <f>1693.06+93.47</f>
        <v>1786.53</v>
      </c>
      <c r="N325" s="50">
        <v>4307.18</v>
      </c>
      <c r="O325" s="48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30">
      <c r="A326" s="7" t="e">
        <f t="shared" si="69"/>
        <v>#REF!</v>
      </c>
      <c r="B326" s="7" t="e">
        <f t="shared" si="70"/>
        <v>#REF!</v>
      </c>
      <c r="C326" s="8" t="str">
        <f t="shared" si="71"/>
        <v>PRESTAÇÃO DE SERVIÇO CONTINUADO DE VIGILÂNCIA ARMADA</v>
      </c>
      <c r="D326" s="9" t="s">
        <v>593</v>
      </c>
      <c r="E326" s="10">
        <v>2021</v>
      </c>
      <c r="F326" s="8" t="s">
        <v>270</v>
      </c>
      <c r="G326" s="8" t="str">
        <f t="shared" si="72"/>
        <v>15.195.617/0001-87</v>
      </c>
      <c r="H326" s="45" t="s">
        <v>594</v>
      </c>
      <c r="I326" s="43" t="str">
        <f t="shared" si="73"/>
        <v xml:space="preserve"> SUAPE/DMS</v>
      </c>
      <c r="J326" s="8" t="s">
        <v>273</v>
      </c>
      <c r="K326" s="45" t="s">
        <v>258</v>
      </c>
      <c r="L326" s="45" t="s">
        <v>274</v>
      </c>
      <c r="M326" s="63">
        <v>1693.06</v>
      </c>
      <c r="N326" s="63">
        <v>4426.46</v>
      </c>
      <c r="O326" s="48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30">
      <c r="A327" s="7" t="e">
        <f t="shared" si="69"/>
        <v>#REF!</v>
      </c>
      <c r="B327" s="7" t="e">
        <f t="shared" si="70"/>
        <v>#REF!</v>
      </c>
      <c r="C327" s="8" t="str">
        <f t="shared" ref="C327:C356" si="74">C326</f>
        <v>PRESTAÇÃO DE SERVIÇO CONTINUADO DE VIGILÂNCIA ARMADA</v>
      </c>
      <c r="D327" s="9" t="s">
        <v>595</v>
      </c>
      <c r="E327" s="10">
        <v>2021</v>
      </c>
      <c r="F327" s="8" t="s">
        <v>270</v>
      </c>
      <c r="G327" s="8" t="str">
        <f t="shared" ref="G327:G356" si="75">G326</f>
        <v>15.195.617/0001-87</v>
      </c>
      <c r="H327" s="11" t="s">
        <v>596</v>
      </c>
      <c r="I327" s="43" t="str">
        <f t="shared" ref="I327:I356" si="76">I326</f>
        <v xml:space="preserve"> SUAPE/DMS</v>
      </c>
      <c r="J327" s="8" t="s">
        <v>273</v>
      </c>
      <c r="K327" s="11" t="s">
        <v>258</v>
      </c>
      <c r="L327" s="11" t="s">
        <v>274</v>
      </c>
      <c r="M327" s="50">
        <v>1693.06</v>
      </c>
      <c r="N327" s="50">
        <v>4426.46</v>
      </c>
      <c r="O327" s="48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30">
      <c r="A328" s="7" t="e">
        <f t="shared" si="69"/>
        <v>#REF!</v>
      </c>
      <c r="B328" s="7" t="e">
        <f t="shared" si="70"/>
        <v>#REF!</v>
      </c>
      <c r="C328" s="8" t="str">
        <f t="shared" si="74"/>
        <v>PRESTAÇÃO DE SERVIÇO CONTINUADO DE VIGILÂNCIA ARMADA</v>
      </c>
      <c r="D328" s="9" t="s">
        <v>597</v>
      </c>
      <c r="E328" s="10">
        <v>2021</v>
      </c>
      <c r="F328" s="8" t="s">
        <v>270</v>
      </c>
      <c r="G328" s="8" t="str">
        <f t="shared" si="75"/>
        <v>15.195.617/0001-87</v>
      </c>
      <c r="H328" s="45" t="s">
        <v>598</v>
      </c>
      <c r="I328" s="43" t="str">
        <f t="shared" si="76"/>
        <v xml:space="preserve"> SUAPE/DMS</v>
      </c>
      <c r="J328" s="8" t="s">
        <v>273</v>
      </c>
      <c r="K328" s="45" t="s">
        <v>258</v>
      </c>
      <c r="L328" s="45" t="s">
        <v>278</v>
      </c>
      <c r="M328" s="63">
        <f>1693.06+93.47</f>
        <v>1786.53</v>
      </c>
      <c r="N328" s="63">
        <v>4307.18</v>
      </c>
      <c r="O328" s="48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30">
      <c r="A329" s="7" t="e">
        <f t="shared" si="69"/>
        <v>#REF!</v>
      </c>
      <c r="B329" s="7" t="e">
        <f t="shared" si="70"/>
        <v>#REF!</v>
      </c>
      <c r="C329" s="8" t="str">
        <f t="shared" si="74"/>
        <v>PRESTAÇÃO DE SERVIÇO CONTINUADO DE VIGILÂNCIA ARMADA</v>
      </c>
      <c r="D329" s="9" t="s">
        <v>599</v>
      </c>
      <c r="E329" s="10">
        <v>2021</v>
      </c>
      <c r="F329" s="8" t="s">
        <v>270</v>
      </c>
      <c r="G329" s="8" t="str">
        <f t="shared" si="75"/>
        <v>15.195.617/0001-87</v>
      </c>
      <c r="H329" s="11" t="s">
        <v>600</v>
      </c>
      <c r="I329" s="43" t="str">
        <f t="shared" si="76"/>
        <v xml:space="preserve"> SUAPE/DMS</v>
      </c>
      <c r="J329" s="8" t="s">
        <v>273</v>
      </c>
      <c r="K329" s="11" t="s">
        <v>258</v>
      </c>
      <c r="L329" s="11" t="s">
        <v>274</v>
      </c>
      <c r="M329" s="50">
        <v>1693.06</v>
      </c>
      <c r="N329" s="50">
        <v>4426.46</v>
      </c>
      <c r="O329" s="48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30">
      <c r="A330" s="7" t="e">
        <f t="shared" si="69"/>
        <v>#REF!</v>
      </c>
      <c r="B330" s="7" t="e">
        <f t="shared" si="70"/>
        <v>#REF!</v>
      </c>
      <c r="C330" s="8" t="str">
        <f t="shared" si="74"/>
        <v>PRESTAÇÃO DE SERVIÇO CONTINUADO DE VIGILÂNCIA ARMADA</v>
      </c>
      <c r="D330" s="9" t="s">
        <v>601</v>
      </c>
      <c r="E330" s="10">
        <v>2021</v>
      </c>
      <c r="F330" s="8" t="s">
        <v>270</v>
      </c>
      <c r="G330" s="8" t="str">
        <f t="shared" si="75"/>
        <v>15.195.617/0001-87</v>
      </c>
      <c r="H330" s="45" t="s">
        <v>602</v>
      </c>
      <c r="I330" s="43" t="str">
        <f t="shared" si="76"/>
        <v xml:space="preserve"> SUAPE/DMS</v>
      </c>
      <c r="J330" s="8" t="s">
        <v>273</v>
      </c>
      <c r="K330" s="45" t="s">
        <v>258</v>
      </c>
      <c r="L330" s="45" t="s">
        <v>274</v>
      </c>
      <c r="M330" s="63">
        <v>1693.06</v>
      </c>
      <c r="N330" s="63">
        <v>4426.46</v>
      </c>
      <c r="O330" s="48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30">
      <c r="A331" s="7" t="e">
        <f t="shared" si="69"/>
        <v>#REF!</v>
      </c>
      <c r="B331" s="7" t="e">
        <f t="shared" si="70"/>
        <v>#REF!</v>
      </c>
      <c r="C331" s="8" t="str">
        <f t="shared" si="74"/>
        <v>PRESTAÇÃO DE SERVIÇO CONTINUADO DE VIGILÂNCIA ARMADA</v>
      </c>
      <c r="D331" s="9" t="s">
        <v>603</v>
      </c>
      <c r="E331" s="10">
        <v>2021</v>
      </c>
      <c r="F331" s="8" t="s">
        <v>270</v>
      </c>
      <c r="G331" s="8" t="str">
        <f t="shared" si="75"/>
        <v>15.195.617/0001-87</v>
      </c>
      <c r="H331" s="11" t="s">
        <v>604</v>
      </c>
      <c r="I331" s="43" t="str">
        <f t="shared" si="76"/>
        <v xml:space="preserve"> SUAPE/DMS</v>
      </c>
      <c r="J331" s="8" t="s">
        <v>273</v>
      </c>
      <c r="K331" s="11" t="s">
        <v>258</v>
      </c>
      <c r="L331" s="11" t="s">
        <v>278</v>
      </c>
      <c r="M331" s="50">
        <f>1693.06+93.47</f>
        <v>1786.53</v>
      </c>
      <c r="N331" s="50">
        <v>4307.18</v>
      </c>
      <c r="O331" s="48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30">
      <c r="A332" s="7" t="e">
        <f t="shared" si="69"/>
        <v>#REF!</v>
      </c>
      <c r="B332" s="7" t="e">
        <f t="shared" si="70"/>
        <v>#REF!</v>
      </c>
      <c r="C332" s="8" t="str">
        <f t="shared" si="74"/>
        <v>PRESTAÇÃO DE SERVIÇO CONTINUADO DE VIGILÂNCIA ARMADA</v>
      </c>
      <c r="D332" s="9" t="s">
        <v>605</v>
      </c>
      <c r="E332" s="10">
        <v>2021</v>
      </c>
      <c r="F332" s="8" t="s">
        <v>270</v>
      </c>
      <c r="G332" s="8" t="str">
        <f t="shared" si="75"/>
        <v>15.195.617/0001-87</v>
      </c>
      <c r="H332" s="45" t="s">
        <v>606</v>
      </c>
      <c r="I332" s="43" t="str">
        <f t="shared" si="76"/>
        <v xml:space="preserve"> SUAPE/DMS</v>
      </c>
      <c r="J332" s="8" t="s">
        <v>273</v>
      </c>
      <c r="K332" s="45" t="s">
        <v>258</v>
      </c>
      <c r="L332" s="45" t="s">
        <v>274</v>
      </c>
      <c r="M332" s="63">
        <v>1693.06</v>
      </c>
      <c r="N332" s="63">
        <v>4426.46</v>
      </c>
      <c r="O332" s="48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30">
      <c r="A333" s="7" t="e">
        <f t="shared" si="69"/>
        <v>#REF!</v>
      </c>
      <c r="B333" s="7" t="e">
        <f t="shared" si="70"/>
        <v>#REF!</v>
      </c>
      <c r="C333" s="8" t="str">
        <f t="shared" si="74"/>
        <v>PRESTAÇÃO DE SERVIÇO CONTINUADO DE VIGILÂNCIA ARMADA</v>
      </c>
      <c r="D333" s="9" t="s">
        <v>607</v>
      </c>
      <c r="E333" s="10">
        <v>2021</v>
      </c>
      <c r="F333" s="8" t="s">
        <v>270</v>
      </c>
      <c r="G333" s="8" t="str">
        <f t="shared" si="75"/>
        <v>15.195.617/0001-87</v>
      </c>
      <c r="H333" s="11" t="s">
        <v>608</v>
      </c>
      <c r="I333" s="43" t="str">
        <f t="shared" si="76"/>
        <v xml:space="preserve"> SUAPE/DMS</v>
      </c>
      <c r="J333" s="8" t="s">
        <v>273</v>
      </c>
      <c r="K333" s="11" t="s">
        <v>258</v>
      </c>
      <c r="L333" s="11" t="s">
        <v>278</v>
      </c>
      <c r="M333" s="50">
        <f>1693.06+93.47</f>
        <v>1786.53</v>
      </c>
      <c r="N333" s="50">
        <v>4307.18</v>
      </c>
      <c r="O333" s="48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30">
      <c r="A334" s="7" t="e">
        <f t="shared" si="69"/>
        <v>#REF!</v>
      </c>
      <c r="B334" s="7" t="e">
        <f t="shared" si="70"/>
        <v>#REF!</v>
      </c>
      <c r="C334" s="8" t="str">
        <f t="shared" si="74"/>
        <v>PRESTAÇÃO DE SERVIÇO CONTINUADO DE VIGILÂNCIA ARMADA</v>
      </c>
      <c r="D334" s="9" t="s">
        <v>609</v>
      </c>
      <c r="E334" s="10">
        <v>2021</v>
      </c>
      <c r="F334" s="8" t="s">
        <v>270</v>
      </c>
      <c r="G334" s="8" t="str">
        <f t="shared" si="75"/>
        <v>15.195.617/0001-87</v>
      </c>
      <c r="H334" s="45" t="s">
        <v>610</v>
      </c>
      <c r="I334" s="43" t="str">
        <f t="shared" si="76"/>
        <v xml:space="preserve"> SUAPE/DMS</v>
      </c>
      <c r="J334" s="8" t="s">
        <v>273</v>
      </c>
      <c r="K334" s="45" t="s">
        <v>258</v>
      </c>
      <c r="L334" s="45" t="s">
        <v>274</v>
      </c>
      <c r="M334" s="63">
        <v>1693.06</v>
      </c>
      <c r="N334" s="63">
        <v>4426.46</v>
      </c>
      <c r="O334" s="48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30">
      <c r="A335" s="7" t="e">
        <f t="shared" si="69"/>
        <v>#REF!</v>
      </c>
      <c r="B335" s="7" t="e">
        <f t="shared" si="70"/>
        <v>#REF!</v>
      </c>
      <c r="C335" s="8" t="str">
        <f t="shared" si="74"/>
        <v>PRESTAÇÃO DE SERVIÇO CONTINUADO DE VIGILÂNCIA ARMADA</v>
      </c>
      <c r="D335" s="9" t="s">
        <v>611</v>
      </c>
      <c r="E335" s="10">
        <v>2021</v>
      </c>
      <c r="F335" s="8" t="s">
        <v>270</v>
      </c>
      <c r="G335" s="8" t="str">
        <f t="shared" si="75"/>
        <v>15.195.617/0001-87</v>
      </c>
      <c r="H335" s="11" t="s">
        <v>612</v>
      </c>
      <c r="I335" s="43" t="str">
        <f t="shared" si="76"/>
        <v xml:space="preserve"> SUAPE/DMS</v>
      </c>
      <c r="J335" s="8" t="s">
        <v>273</v>
      </c>
      <c r="K335" s="11" t="s">
        <v>258</v>
      </c>
      <c r="L335" s="11" t="s">
        <v>274</v>
      </c>
      <c r="M335" s="50">
        <v>1693.06</v>
      </c>
      <c r="N335" s="50">
        <v>4426.46</v>
      </c>
      <c r="O335" s="48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30">
      <c r="A336" s="7" t="e">
        <f t="shared" si="69"/>
        <v>#REF!</v>
      </c>
      <c r="B336" s="7" t="e">
        <f t="shared" si="70"/>
        <v>#REF!</v>
      </c>
      <c r="C336" s="8" t="str">
        <f t="shared" si="74"/>
        <v>PRESTAÇÃO DE SERVIÇO CONTINUADO DE VIGILÂNCIA ARMADA</v>
      </c>
      <c r="D336" s="9" t="s">
        <v>613</v>
      </c>
      <c r="E336" s="10">
        <v>2021</v>
      </c>
      <c r="F336" s="8" t="s">
        <v>270</v>
      </c>
      <c r="G336" s="8" t="str">
        <f t="shared" si="75"/>
        <v>15.195.617/0001-87</v>
      </c>
      <c r="H336" s="45" t="s">
        <v>614</v>
      </c>
      <c r="I336" s="43" t="str">
        <f t="shared" si="76"/>
        <v xml:space="preserve"> SUAPE/DMS</v>
      </c>
      <c r="J336" s="8" t="s">
        <v>273</v>
      </c>
      <c r="K336" s="45" t="s">
        <v>258</v>
      </c>
      <c r="L336" s="45" t="s">
        <v>274</v>
      </c>
      <c r="M336" s="63">
        <v>1693.06</v>
      </c>
      <c r="N336" s="63">
        <v>4143.53</v>
      </c>
      <c r="O336" s="48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30">
      <c r="A337" s="7" t="e">
        <f t="shared" si="69"/>
        <v>#REF!</v>
      </c>
      <c r="B337" s="7" t="e">
        <f t="shared" si="70"/>
        <v>#REF!</v>
      </c>
      <c r="C337" s="8" t="str">
        <f t="shared" si="74"/>
        <v>PRESTAÇÃO DE SERVIÇO CONTINUADO DE VIGILÂNCIA ARMADA</v>
      </c>
      <c r="D337" s="9" t="s">
        <v>615</v>
      </c>
      <c r="E337" s="10">
        <v>2021</v>
      </c>
      <c r="F337" s="8" t="s">
        <v>270</v>
      </c>
      <c r="G337" s="8" t="str">
        <f t="shared" si="75"/>
        <v>15.195.617/0001-87</v>
      </c>
      <c r="H337" s="11" t="s">
        <v>616</v>
      </c>
      <c r="I337" s="43" t="str">
        <f t="shared" si="76"/>
        <v xml:space="preserve"> SUAPE/DMS</v>
      </c>
      <c r="J337" s="8" t="s">
        <v>273</v>
      </c>
      <c r="K337" s="11" t="s">
        <v>258</v>
      </c>
      <c r="L337" s="11" t="s">
        <v>278</v>
      </c>
      <c r="M337" s="50">
        <f>1693.06+93.47</f>
        <v>1786.53</v>
      </c>
      <c r="N337" s="50">
        <v>4426.46</v>
      </c>
      <c r="O337" s="48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30">
      <c r="A338" s="7" t="e">
        <f t="shared" si="69"/>
        <v>#REF!</v>
      </c>
      <c r="B338" s="7" t="e">
        <f t="shared" si="70"/>
        <v>#REF!</v>
      </c>
      <c r="C338" s="8" t="str">
        <f t="shared" si="74"/>
        <v>PRESTAÇÃO DE SERVIÇO CONTINUADO DE VIGILÂNCIA ARMADA</v>
      </c>
      <c r="D338" s="9" t="s">
        <v>617</v>
      </c>
      <c r="E338" s="10">
        <v>2021</v>
      </c>
      <c r="F338" s="8" t="s">
        <v>270</v>
      </c>
      <c r="G338" s="8" t="str">
        <f t="shared" si="75"/>
        <v>15.195.617/0001-87</v>
      </c>
      <c r="H338" s="45" t="s">
        <v>618</v>
      </c>
      <c r="I338" s="43" t="str">
        <f t="shared" si="76"/>
        <v xml:space="preserve"> SUAPE/DMS</v>
      </c>
      <c r="J338" s="8" t="s">
        <v>273</v>
      </c>
      <c r="K338" s="45" t="s">
        <v>258</v>
      </c>
      <c r="L338" s="45" t="s">
        <v>274</v>
      </c>
      <c r="M338" s="63">
        <v>1693.06</v>
      </c>
      <c r="N338" s="63">
        <v>4143.53</v>
      </c>
      <c r="O338" s="48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30">
      <c r="A339" s="7" t="e">
        <f t="shared" si="69"/>
        <v>#REF!</v>
      </c>
      <c r="B339" s="7" t="e">
        <f t="shared" si="70"/>
        <v>#REF!</v>
      </c>
      <c r="C339" s="8" t="str">
        <f t="shared" si="74"/>
        <v>PRESTAÇÃO DE SERVIÇO CONTINUADO DE VIGILÂNCIA ARMADA</v>
      </c>
      <c r="D339" s="9" t="s">
        <v>619</v>
      </c>
      <c r="E339" s="10">
        <v>2021</v>
      </c>
      <c r="F339" s="8" t="s">
        <v>270</v>
      </c>
      <c r="G339" s="8" t="str">
        <f t="shared" si="75"/>
        <v>15.195.617/0001-87</v>
      </c>
      <c r="H339" s="11" t="s">
        <v>620</v>
      </c>
      <c r="I339" s="43" t="str">
        <f t="shared" si="76"/>
        <v xml:space="preserve"> SUAPE/DMS</v>
      </c>
      <c r="J339" s="8" t="s">
        <v>273</v>
      </c>
      <c r="K339" s="11" t="s">
        <v>258</v>
      </c>
      <c r="L339" s="11" t="s">
        <v>274</v>
      </c>
      <c r="M339" s="50">
        <v>1693.06</v>
      </c>
      <c r="N339" s="50">
        <v>4143.53</v>
      </c>
      <c r="O339" s="48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30">
      <c r="A340" s="7" t="e">
        <f t="shared" si="69"/>
        <v>#REF!</v>
      </c>
      <c r="B340" s="7" t="e">
        <f t="shared" si="70"/>
        <v>#REF!</v>
      </c>
      <c r="C340" s="8" t="str">
        <f t="shared" si="74"/>
        <v>PRESTAÇÃO DE SERVIÇO CONTINUADO DE VIGILÂNCIA ARMADA</v>
      </c>
      <c r="D340" s="9" t="s">
        <v>621</v>
      </c>
      <c r="E340" s="10">
        <v>2021</v>
      </c>
      <c r="F340" s="8" t="s">
        <v>270</v>
      </c>
      <c r="G340" s="8" t="str">
        <f t="shared" si="75"/>
        <v>15.195.617/0001-87</v>
      </c>
      <c r="H340" s="45" t="s">
        <v>622</v>
      </c>
      <c r="I340" s="43" t="str">
        <f t="shared" si="76"/>
        <v xml:space="preserve"> SUAPE/DMS</v>
      </c>
      <c r="J340" s="8" t="s">
        <v>273</v>
      </c>
      <c r="K340" s="45" t="s">
        <v>258</v>
      </c>
      <c r="L340" s="45" t="s">
        <v>278</v>
      </c>
      <c r="M340" s="63">
        <f>1693.06+93.47</f>
        <v>1786.53</v>
      </c>
      <c r="N340" s="63">
        <v>4143.53</v>
      </c>
      <c r="O340" s="48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30">
      <c r="A341" s="7" t="e">
        <f t="shared" si="69"/>
        <v>#REF!</v>
      </c>
      <c r="B341" s="7" t="e">
        <f t="shared" si="70"/>
        <v>#REF!</v>
      </c>
      <c r="C341" s="8" t="str">
        <f t="shared" si="74"/>
        <v>PRESTAÇÃO DE SERVIÇO CONTINUADO DE VIGILÂNCIA ARMADA</v>
      </c>
      <c r="D341" s="9" t="s">
        <v>623</v>
      </c>
      <c r="E341" s="10">
        <v>2021</v>
      </c>
      <c r="F341" s="8" t="s">
        <v>270</v>
      </c>
      <c r="G341" s="8" t="str">
        <f t="shared" si="75"/>
        <v>15.195.617/0001-87</v>
      </c>
      <c r="H341" s="11" t="s">
        <v>624</v>
      </c>
      <c r="I341" s="43" t="str">
        <f t="shared" si="76"/>
        <v xml:space="preserve"> SUAPE/DMS</v>
      </c>
      <c r="J341" s="8" t="s">
        <v>273</v>
      </c>
      <c r="K341" s="11" t="s">
        <v>258</v>
      </c>
      <c r="L341" s="11" t="s">
        <v>274</v>
      </c>
      <c r="M341" s="50">
        <v>1693.06</v>
      </c>
      <c r="N341" s="50">
        <v>4143.53</v>
      </c>
      <c r="O341" s="48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30">
      <c r="A342" s="7" t="e">
        <f t="shared" si="69"/>
        <v>#REF!</v>
      </c>
      <c r="B342" s="7" t="e">
        <f t="shared" si="70"/>
        <v>#REF!</v>
      </c>
      <c r="C342" s="8" t="str">
        <f t="shared" si="74"/>
        <v>PRESTAÇÃO DE SERVIÇO CONTINUADO DE VIGILÂNCIA ARMADA</v>
      </c>
      <c r="D342" s="9" t="s">
        <v>625</v>
      </c>
      <c r="E342" s="10">
        <v>2021</v>
      </c>
      <c r="F342" s="8" t="s">
        <v>270</v>
      </c>
      <c r="G342" s="8" t="str">
        <f t="shared" si="75"/>
        <v>15.195.617/0001-87</v>
      </c>
      <c r="H342" s="45" t="s">
        <v>626</v>
      </c>
      <c r="I342" s="43" t="str">
        <f t="shared" si="76"/>
        <v xml:space="preserve"> SUAPE/DMS</v>
      </c>
      <c r="J342" s="8" t="s">
        <v>273</v>
      </c>
      <c r="K342" s="45" t="s">
        <v>258</v>
      </c>
      <c r="L342" s="45" t="s">
        <v>278</v>
      </c>
      <c r="M342" s="63">
        <f>1693.06+93.47</f>
        <v>1786.53</v>
      </c>
      <c r="N342" s="63">
        <v>4426.46</v>
      </c>
      <c r="O342" s="48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30">
      <c r="A343" s="7" t="e">
        <f t="shared" si="69"/>
        <v>#REF!</v>
      </c>
      <c r="B343" s="7" t="e">
        <f t="shared" si="70"/>
        <v>#REF!</v>
      </c>
      <c r="C343" s="8" t="str">
        <f t="shared" si="74"/>
        <v>PRESTAÇÃO DE SERVIÇO CONTINUADO DE VIGILÂNCIA ARMADA</v>
      </c>
      <c r="D343" s="9" t="s">
        <v>627</v>
      </c>
      <c r="E343" s="10">
        <v>2021</v>
      </c>
      <c r="F343" s="8" t="s">
        <v>270</v>
      </c>
      <c r="G343" s="8" t="str">
        <f t="shared" si="75"/>
        <v>15.195.617/0001-87</v>
      </c>
      <c r="H343" s="11" t="s">
        <v>628</v>
      </c>
      <c r="I343" s="43" t="str">
        <f t="shared" si="76"/>
        <v xml:space="preserve"> SUAPE/DMS</v>
      </c>
      <c r="J343" s="8" t="s">
        <v>273</v>
      </c>
      <c r="K343" s="11" t="s">
        <v>258</v>
      </c>
      <c r="L343" s="11" t="s">
        <v>278</v>
      </c>
      <c r="M343" s="50">
        <f>1693.06+93.47</f>
        <v>1786.53</v>
      </c>
      <c r="N343" s="50">
        <v>4426.46</v>
      </c>
      <c r="O343" s="48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30">
      <c r="A344" s="7" t="e">
        <f t="shared" si="69"/>
        <v>#REF!</v>
      </c>
      <c r="B344" s="7" t="e">
        <f t="shared" si="70"/>
        <v>#REF!</v>
      </c>
      <c r="C344" s="8" t="str">
        <f t="shared" si="74"/>
        <v>PRESTAÇÃO DE SERVIÇO CONTINUADO DE VIGILÂNCIA ARMADA</v>
      </c>
      <c r="D344" s="9" t="s">
        <v>629</v>
      </c>
      <c r="E344" s="10">
        <v>2021</v>
      </c>
      <c r="F344" s="8" t="s">
        <v>270</v>
      </c>
      <c r="G344" s="8" t="str">
        <f t="shared" si="75"/>
        <v>15.195.617/0001-87</v>
      </c>
      <c r="H344" s="45" t="s">
        <v>630</v>
      </c>
      <c r="I344" s="43" t="str">
        <f t="shared" si="76"/>
        <v xml:space="preserve"> SUAPE/DMS</v>
      </c>
      <c r="J344" s="8" t="s">
        <v>273</v>
      </c>
      <c r="K344" s="45" t="s">
        <v>258</v>
      </c>
      <c r="L344" s="45" t="s">
        <v>274</v>
      </c>
      <c r="M344" s="63">
        <v>1693.06</v>
      </c>
      <c r="N344" s="63">
        <v>4143.53</v>
      </c>
      <c r="O344" s="48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30">
      <c r="A345" s="7" t="e">
        <f t="shared" si="69"/>
        <v>#REF!</v>
      </c>
      <c r="B345" s="7" t="e">
        <f t="shared" si="70"/>
        <v>#REF!</v>
      </c>
      <c r="C345" s="8" t="str">
        <f t="shared" si="74"/>
        <v>PRESTAÇÃO DE SERVIÇO CONTINUADO DE VIGILÂNCIA ARMADA</v>
      </c>
      <c r="D345" s="9" t="s">
        <v>631</v>
      </c>
      <c r="E345" s="10">
        <v>2021</v>
      </c>
      <c r="F345" s="8" t="s">
        <v>270</v>
      </c>
      <c r="G345" s="8" t="str">
        <f t="shared" si="75"/>
        <v>15.195.617/0001-87</v>
      </c>
      <c r="H345" s="11" t="s">
        <v>632</v>
      </c>
      <c r="I345" s="43" t="str">
        <f t="shared" si="76"/>
        <v xml:space="preserve"> SUAPE/DMS</v>
      </c>
      <c r="J345" s="8" t="s">
        <v>273</v>
      </c>
      <c r="K345" s="11" t="s">
        <v>258</v>
      </c>
      <c r="L345" s="11" t="s">
        <v>274</v>
      </c>
      <c r="M345" s="50">
        <v>1693.06</v>
      </c>
      <c r="N345" s="50">
        <v>4143.53</v>
      </c>
      <c r="O345" s="48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30">
      <c r="A346" s="7" t="e">
        <f t="shared" si="69"/>
        <v>#REF!</v>
      </c>
      <c r="B346" s="7" t="e">
        <f t="shared" si="70"/>
        <v>#REF!</v>
      </c>
      <c r="C346" s="8" t="str">
        <f t="shared" si="74"/>
        <v>PRESTAÇÃO DE SERVIÇO CONTINUADO DE VIGILÂNCIA ARMADA</v>
      </c>
      <c r="D346" s="9" t="s">
        <v>633</v>
      </c>
      <c r="E346" s="10">
        <v>2021</v>
      </c>
      <c r="F346" s="8" t="s">
        <v>270</v>
      </c>
      <c r="G346" s="8" t="str">
        <f t="shared" si="75"/>
        <v>15.195.617/0001-87</v>
      </c>
      <c r="H346" s="45" t="s">
        <v>634</v>
      </c>
      <c r="I346" s="43" t="str">
        <f t="shared" si="76"/>
        <v xml:space="preserve"> SUAPE/DMS</v>
      </c>
      <c r="J346" s="8" t="s">
        <v>273</v>
      </c>
      <c r="K346" s="45" t="s">
        <v>258</v>
      </c>
      <c r="L346" s="45" t="s">
        <v>274</v>
      </c>
      <c r="M346" s="63">
        <v>1693.06</v>
      </c>
      <c r="N346" s="63"/>
      <c r="O346" s="48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30">
      <c r="A347" s="7" t="e">
        <f t="shared" si="69"/>
        <v>#REF!</v>
      </c>
      <c r="B347" s="7" t="e">
        <f t="shared" si="70"/>
        <v>#REF!</v>
      </c>
      <c r="C347" s="8" t="str">
        <f t="shared" si="74"/>
        <v>PRESTAÇÃO DE SERVIÇO CONTINUADO DE VIGILÂNCIA ARMADA</v>
      </c>
      <c r="D347" s="9" t="s">
        <v>635</v>
      </c>
      <c r="E347" s="10">
        <v>2021</v>
      </c>
      <c r="F347" s="8" t="s">
        <v>270</v>
      </c>
      <c r="G347" s="8" t="str">
        <f t="shared" si="75"/>
        <v>15.195.617/0001-87</v>
      </c>
      <c r="H347" s="11" t="s">
        <v>636</v>
      </c>
      <c r="I347" s="43" t="str">
        <f t="shared" si="76"/>
        <v xml:space="preserve"> SUAPE/DMS</v>
      </c>
      <c r="J347" s="8" t="s">
        <v>273</v>
      </c>
      <c r="K347" s="11" t="s">
        <v>258</v>
      </c>
      <c r="L347" s="11" t="s">
        <v>278</v>
      </c>
      <c r="M347" s="50">
        <f>1693.06+93.47</f>
        <v>1786.53</v>
      </c>
      <c r="N347" s="50">
        <v>4426.46</v>
      </c>
      <c r="O347" s="48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30">
      <c r="A348" s="7" t="e">
        <f t="shared" ref="A348:A356" si="77">A347</f>
        <v>#REF!</v>
      </c>
      <c r="B348" s="7" t="e">
        <f t="shared" ref="B348:B356" si="78">B347</f>
        <v>#REF!</v>
      </c>
      <c r="C348" s="8" t="str">
        <f t="shared" si="74"/>
        <v>PRESTAÇÃO DE SERVIÇO CONTINUADO DE VIGILÂNCIA ARMADA</v>
      </c>
      <c r="D348" s="9" t="s">
        <v>637</v>
      </c>
      <c r="E348" s="10">
        <v>2021</v>
      </c>
      <c r="F348" s="8" t="s">
        <v>270</v>
      </c>
      <c r="G348" s="8" t="str">
        <f t="shared" si="75"/>
        <v>15.195.617/0001-87</v>
      </c>
      <c r="H348" s="45" t="s">
        <v>638</v>
      </c>
      <c r="I348" s="43" t="str">
        <f t="shared" si="76"/>
        <v xml:space="preserve"> SUAPE/DMS</v>
      </c>
      <c r="J348" s="8" t="s">
        <v>273</v>
      </c>
      <c r="K348" s="45" t="s">
        <v>258</v>
      </c>
      <c r="L348" s="45" t="s">
        <v>274</v>
      </c>
      <c r="M348" s="63">
        <v>1693.06</v>
      </c>
      <c r="N348" s="63">
        <v>4143.53</v>
      </c>
      <c r="O348" s="48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30">
      <c r="A349" s="7" t="e">
        <f t="shared" si="77"/>
        <v>#REF!</v>
      </c>
      <c r="B349" s="7" t="e">
        <f t="shared" si="78"/>
        <v>#REF!</v>
      </c>
      <c r="C349" s="8" t="str">
        <f t="shared" si="74"/>
        <v>PRESTAÇÃO DE SERVIÇO CONTINUADO DE VIGILÂNCIA ARMADA</v>
      </c>
      <c r="D349" s="9" t="s">
        <v>639</v>
      </c>
      <c r="E349" s="10">
        <v>2021</v>
      </c>
      <c r="F349" s="8" t="s">
        <v>270</v>
      </c>
      <c r="G349" s="8" t="str">
        <f t="shared" si="75"/>
        <v>15.195.617/0001-87</v>
      </c>
      <c r="H349" s="11" t="s">
        <v>640</v>
      </c>
      <c r="I349" s="43" t="str">
        <f t="shared" si="76"/>
        <v xml:space="preserve"> SUAPE/DMS</v>
      </c>
      <c r="J349" s="8" t="s">
        <v>273</v>
      </c>
      <c r="K349" s="11" t="s">
        <v>258</v>
      </c>
      <c r="L349" s="11" t="s">
        <v>274</v>
      </c>
      <c r="M349" s="50">
        <v>1693.06</v>
      </c>
      <c r="N349" s="50">
        <v>4143.53</v>
      </c>
      <c r="O349" s="48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30">
      <c r="A350" s="7" t="e">
        <f t="shared" si="77"/>
        <v>#REF!</v>
      </c>
      <c r="B350" s="7" t="e">
        <f t="shared" si="78"/>
        <v>#REF!</v>
      </c>
      <c r="C350" s="8" t="str">
        <f t="shared" si="74"/>
        <v>PRESTAÇÃO DE SERVIÇO CONTINUADO DE VIGILÂNCIA ARMADA</v>
      </c>
      <c r="D350" s="9" t="s">
        <v>641</v>
      </c>
      <c r="E350" s="10">
        <v>2021</v>
      </c>
      <c r="F350" s="8" t="s">
        <v>270</v>
      </c>
      <c r="G350" s="8" t="str">
        <f t="shared" si="75"/>
        <v>15.195.617/0001-87</v>
      </c>
      <c r="H350" s="45" t="s">
        <v>642</v>
      </c>
      <c r="I350" s="43" t="str">
        <f t="shared" si="76"/>
        <v xml:space="preserve"> SUAPE/DMS</v>
      </c>
      <c r="J350" s="8" t="s">
        <v>273</v>
      </c>
      <c r="K350" s="45" t="s">
        <v>258</v>
      </c>
      <c r="L350" s="45" t="s">
        <v>278</v>
      </c>
      <c r="M350" s="63">
        <f>1693.06+93.47</f>
        <v>1786.53</v>
      </c>
      <c r="N350" s="63">
        <v>4426.46</v>
      </c>
      <c r="O350" s="48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30">
      <c r="A351" s="7" t="e">
        <f t="shared" si="77"/>
        <v>#REF!</v>
      </c>
      <c r="B351" s="7" t="e">
        <f t="shared" si="78"/>
        <v>#REF!</v>
      </c>
      <c r="C351" s="8" t="str">
        <f t="shared" si="74"/>
        <v>PRESTAÇÃO DE SERVIÇO CONTINUADO DE VIGILÂNCIA ARMADA</v>
      </c>
      <c r="D351" s="9" t="s">
        <v>643</v>
      </c>
      <c r="E351" s="10">
        <v>2021</v>
      </c>
      <c r="F351" s="8" t="s">
        <v>270</v>
      </c>
      <c r="G351" s="8" t="str">
        <f t="shared" si="75"/>
        <v>15.195.617/0001-87</v>
      </c>
      <c r="H351" s="11" t="s">
        <v>644</v>
      </c>
      <c r="I351" s="43" t="str">
        <f t="shared" si="76"/>
        <v xml:space="preserve"> SUAPE/DMS</v>
      </c>
      <c r="J351" s="8" t="s">
        <v>273</v>
      </c>
      <c r="K351" s="11" t="s">
        <v>258</v>
      </c>
      <c r="L351" s="11" t="s">
        <v>278</v>
      </c>
      <c r="M351" s="50">
        <f>1693.06+93.47</f>
        <v>1786.53</v>
      </c>
      <c r="N351" s="50">
        <v>4426.46</v>
      </c>
      <c r="O351" s="48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30">
      <c r="A352" s="7" t="e">
        <f t="shared" si="77"/>
        <v>#REF!</v>
      </c>
      <c r="B352" s="7" t="e">
        <f t="shared" si="78"/>
        <v>#REF!</v>
      </c>
      <c r="C352" s="8" t="str">
        <f t="shared" si="74"/>
        <v>PRESTAÇÃO DE SERVIÇO CONTINUADO DE VIGILÂNCIA ARMADA</v>
      </c>
      <c r="D352" s="9" t="s">
        <v>645</v>
      </c>
      <c r="E352" s="10">
        <v>2021</v>
      </c>
      <c r="F352" s="8" t="s">
        <v>270</v>
      </c>
      <c r="G352" s="8" t="str">
        <f t="shared" si="75"/>
        <v>15.195.617/0001-87</v>
      </c>
      <c r="H352" s="45" t="s">
        <v>646</v>
      </c>
      <c r="I352" s="43" t="str">
        <f t="shared" si="76"/>
        <v xml:space="preserve"> SUAPE/DMS</v>
      </c>
      <c r="J352" s="8" t="s">
        <v>273</v>
      </c>
      <c r="K352" s="45" t="s">
        <v>258</v>
      </c>
      <c r="L352" s="45" t="s">
        <v>274</v>
      </c>
      <c r="M352" s="63">
        <v>1693.06</v>
      </c>
      <c r="N352" s="63">
        <v>4143.53</v>
      </c>
      <c r="O352" s="48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30">
      <c r="A353" s="7" t="e">
        <f t="shared" si="77"/>
        <v>#REF!</v>
      </c>
      <c r="B353" s="7" t="e">
        <f t="shared" si="78"/>
        <v>#REF!</v>
      </c>
      <c r="C353" s="8" t="str">
        <f t="shared" si="74"/>
        <v>PRESTAÇÃO DE SERVIÇO CONTINUADO DE VIGILÂNCIA ARMADA</v>
      </c>
      <c r="D353" s="9" t="s">
        <v>647</v>
      </c>
      <c r="E353" s="10">
        <v>2021</v>
      </c>
      <c r="F353" s="8" t="s">
        <v>270</v>
      </c>
      <c r="G353" s="8" t="str">
        <f t="shared" si="75"/>
        <v>15.195.617/0001-87</v>
      </c>
      <c r="H353" s="11" t="s">
        <v>648</v>
      </c>
      <c r="I353" s="43" t="str">
        <f t="shared" si="76"/>
        <v xml:space="preserve"> SUAPE/DMS</v>
      </c>
      <c r="J353" s="8" t="s">
        <v>273</v>
      </c>
      <c r="K353" s="11" t="s">
        <v>258</v>
      </c>
      <c r="L353" s="11" t="s">
        <v>278</v>
      </c>
      <c r="M353" s="50">
        <f>1693.06+93.47</f>
        <v>1786.53</v>
      </c>
      <c r="N353" s="50">
        <v>4426.46</v>
      </c>
      <c r="O353" s="48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30">
      <c r="A354" s="7" t="e">
        <f t="shared" si="77"/>
        <v>#REF!</v>
      </c>
      <c r="B354" s="7" t="e">
        <f t="shared" si="78"/>
        <v>#REF!</v>
      </c>
      <c r="C354" s="8" t="str">
        <f t="shared" si="74"/>
        <v>PRESTAÇÃO DE SERVIÇO CONTINUADO DE VIGILÂNCIA ARMADA</v>
      </c>
      <c r="D354" s="9" t="s">
        <v>649</v>
      </c>
      <c r="E354" s="10">
        <v>2021</v>
      </c>
      <c r="F354" s="8" t="s">
        <v>270</v>
      </c>
      <c r="G354" s="8" t="str">
        <f t="shared" si="75"/>
        <v>15.195.617/0001-87</v>
      </c>
      <c r="H354" s="45" t="s">
        <v>650</v>
      </c>
      <c r="I354" s="43" t="str">
        <f t="shared" si="76"/>
        <v xml:space="preserve"> SUAPE/DMS</v>
      </c>
      <c r="J354" s="8" t="s">
        <v>273</v>
      </c>
      <c r="K354" s="45" t="s">
        <v>258</v>
      </c>
      <c r="L354" s="45" t="s">
        <v>274</v>
      </c>
      <c r="M354" s="63">
        <v>1693.06</v>
      </c>
      <c r="N354" s="63">
        <v>4143.53</v>
      </c>
      <c r="O354" s="48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30">
      <c r="A355" s="7" t="e">
        <f t="shared" si="77"/>
        <v>#REF!</v>
      </c>
      <c r="B355" s="7" t="e">
        <f t="shared" si="78"/>
        <v>#REF!</v>
      </c>
      <c r="C355" s="8" t="str">
        <f t="shared" si="74"/>
        <v>PRESTAÇÃO DE SERVIÇO CONTINUADO DE VIGILÂNCIA ARMADA</v>
      </c>
      <c r="D355" s="9" t="s">
        <v>651</v>
      </c>
      <c r="E355" s="10">
        <v>2021</v>
      </c>
      <c r="F355" s="8" t="s">
        <v>270</v>
      </c>
      <c r="G355" s="8" t="str">
        <f t="shared" si="75"/>
        <v>15.195.617/0001-87</v>
      </c>
      <c r="H355" s="11" t="s">
        <v>652</v>
      </c>
      <c r="I355" s="43" t="str">
        <f t="shared" si="76"/>
        <v xml:space="preserve"> SUAPE/DMS</v>
      </c>
      <c r="J355" s="8" t="s">
        <v>273</v>
      </c>
      <c r="K355" s="11" t="s">
        <v>258</v>
      </c>
      <c r="L355" s="11" t="s">
        <v>278</v>
      </c>
      <c r="M355" s="50">
        <f>1693.06+93.47</f>
        <v>1786.53</v>
      </c>
      <c r="N355" s="50">
        <v>4426.46</v>
      </c>
      <c r="O355" s="48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52">
      <c r="A356" s="7" t="e">
        <f t="shared" si="77"/>
        <v>#REF!</v>
      </c>
      <c r="B356" s="7" t="e">
        <f t="shared" si="78"/>
        <v>#REF!</v>
      </c>
      <c r="C356" s="61" t="str">
        <f t="shared" si="74"/>
        <v>PRESTAÇÃO DE SERVIÇO CONTINUADO DE VIGILÂNCIA ARMADA</v>
      </c>
      <c r="D356" s="14" t="s">
        <v>653</v>
      </c>
      <c r="E356" s="7">
        <v>2021</v>
      </c>
      <c r="F356" s="13" t="s">
        <v>270</v>
      </c>
      <c r="G356" s="61" t="str">
        <f t="shared" si="75"/>
        <v>15.195.617/0001-87</v>
      </c>
      <c r="H356" s="45" t="s">
        <v>654</v>
      </c>
      <c r="I356" s="43" t="str">
        <f t="shared" si="76"/>
        <v xml:space="preserve"> SUAPE/DMS</v>
      </c>
      <c r="J356" s="13" t="s">
        <v>655</v>
      </c>
      <c r="K356" s="45" t="s">
        <v>204</v>
      </c>
      <c r="L356" s="45" t="s">
        <v>274</v>
      </c>
      <c r="M356" s="63">
        <v>6485.67</v>
      </c>
      <c r="N356" s="63">
        <v>12859.69</v>
      </c>
      <c r="O356" s="48"/>
      <c r="P356" s="2"/>
      <c r="Q356" s="2"/>
      <c r="R356" s="2"/>
      <c r="S356" s="2"/>
      <c r="T356" s="2"/>
      <c r="U356" s="2"/>
      <c r="V356" s="2"/>
      <c r="W356" s="2"/>
      <c r="X356" s="2"/>
    </row>
    <row r="357" spans="1:2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49"/>
      <c r="N357" s="49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49"/>
      <c r="N358" s="49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4" customHeight="1">
      <c r="A359" s="154" t="s">
        <v>656</v>
      </c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49"/>
      <c r="N359" s="49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" customHeight="1">
      <c r="A360" s="155" t="s">
        <v>657</v>
      </c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49"/>
      <c r="N360" s="49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" customHeight="1">
      <c r="A361" s="153" t="s">
        <v>658</v>
      </c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</row>
    <row r="362" spans="1:24" ht="14" customHeight="1">
      <c r="A362" s="153" t="s">
        <v>659</v>
      </c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</row>
    <row r="363" spans="1:24" ht="14" customHeight="1">
      <c r="A363" s="153" t="s">
        <v>660</v>
      </c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</row>
    <row r="364" spans="1:24" ht="14" customHeight="1">
      <c r="A364" s="153" t="s">
        <v>661</v>
      </c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</row>
    <row r="365" spans="1:24" ht="14" customHeight="1">
      <c r="A365" s="153" t="s">
        <v>662</v>
      </c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</row>
    <row r="366" spans="1:24" ht="14" customHeight="1">
      <c r="A366" s="153" t="s">
        <v>663</v>
      </c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</row>
    <row r="367" spans="1:24" ht="14" customHeight="1">
      <c r="A367" s="153" t="s">
        <v>664</v>
      </c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</row>
    <row r="368" spans="1:24" ht="14" customHeight="1">
      <c r="A368" s="153" t="s">
        <v>665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</row>
    <row r="369" spans="1:12" ht="14" customHeight="1">
      <c r="A369" s="153" t="s">
        <v>666</v>
      </c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</row>
    <row r="370" spans="1:12" ht="14" customHeight="1">
      <c r="A370" s="153" t="s">
        <v>667</v>
      </c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</row>
    <row r="371" spans="1:12" ht="14" customHeight="1">
      <c r="A371" s="153" t="s">
        <v>668</v>
      </c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</row>
    <row r="372" spans="1:12" ht="14" customHeight="1">
      <c r="A372" s="153" t="s">
        <v>669</v>
      </c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</row>
    <row r="373" spans="1:12" ht="14" customHeight="1">
      <c r="A373" s="153" t="s">
        <v>670</v>
      </c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</row>
    <row r="374" spans="1:12" ht="14" customHeight="1">
      <c r="A374" s="153" t="s">
        <v>671</v>
      </c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</row>
    <row r="375" spans="1:12" ht="14" customHeight="1">
      <c r="A375" s="153" t="s">
        <v>672</v>
      </c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</row>
  </sheetData>
  <mergeCells count="23">
    <mergeCell ref="A1:A3"/>
    <mergeCell ref="B1:N1"/>
    <mergeCell ref="B2:N2"/>
    <mergeCell ref="B3:N3"/>
    <mergeCell ref="A4:B4"/>
    <mergeCell ref="C4:N4"/>
    <mergeCell ref="A359:L359"/>
    <mergeCell ref="A360:L360"/>
    <mergeCell ref="A361:L361"/>
    <mergeCell ref="A362:L362"/>
    <mergeCell ref="A363:L363"/>
    <mergeCell ref="A364:L364"/>
    <mergeCell ref="A365:L365"/>
    <mergeCell ref="A366:L366"/>
    <mergeCell ref="A367:L367"/>
    <mergeCell ref="A368:L368"/>
    <mergeCell ref="A374:L374"/>
    <mergeCell ref="A375:L375"/>
    <mergeCell ref="A369:L369"/>
    <mergeCell ref="A370:L370"/>
    <mergeCell ref="A371:L371"/>
    <mergeCell ref="A372:L372"/>
    <mergeCell ref="A373:L37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4"/>
  <sheetViews>
    <sheetView topLeftCell="A113" zoomScaleNormal="100" workbookViewId="0">
      <selection activeCell="G10" sqref="G10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8" customWidth="1"/>
    <col min="10" max="10" width="10.5" customWidth="1"/>
    <col min="11" max="11" width="9" customWidth="1"/>
    <col min="12" max="12" width="6.9140625" customWidth="1"/>
    <col min="13" max="13" width="8.5" style="1" customWidth="1"/>
    <col min="14" max="14" width="8.75" style="1" customWidth="1"/>
    <col min="15" max="27" width="4" customWidth="1"/>
  </cols>
  <sheetData>
    <row r="1" spans="1:27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ht="17.899999999999999" customHeight="1">
      <c r="A4" s="159" t="s">
        <v>687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6" t="s">
        <v>16</v>
      </c>
      <c r="N5" s="6" t="s">
        <v>17</v>
      </c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33.75" customHeight="1">
      <c r="A6" s="7" t="s">
        <v>18</v>
      </c>
      <c r="B6" s="7" t="s">
        <v>18</v>
      </c>
      <c r="C6" s="8" t="s">
        <v>19</v>
      </c>
      <c r="D6" s="9" t="s">
        <v>20</v>
      </c>
      <c r="E6" s="10">
        <v>2020</v>
      </c>
      <c r="F6" s="8" t="s">
        <v>21</v>
      </c>
      <c r="G6" s="8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64">
        <v>1212</v>
      </c>
      <c r="N6" s="64">
        <v>2662.27</v>
      </c>
      <c r="O6" s="2"/>
      <c r="P6" s="2"/>
      <c r="Q6" s="2"/>
      <c r="R6" s="2"/>
      <c r="S6" s="2"/>
      <c r="T6" s="2"/>
      <c r="U6" s="2"/>
      <c r="V6" s="2"/>
      <c r="W6" s="2"/>
      <c r="X6" s="2"/>
    </row>
    <row r="7" spans="1:27" ht="33.75" customHeight="1">
      <c r="A7" s="7" t="str">
        <f t="shared" ref="A7:A51" si="0">A6</f>
        <v>Suape</v>
      </c>
      <c r="B7" s="7" t="str">
        <f t="shared" ref="B7:B51" si="1">B6</f>
        <v>Suape</v>
      </c>
      <c r="C7" s="8" t="str">
        <f t="shared" ref="C7:C51" si="2">C6</f>
        <v>PRESTAÇÃO DE SERVIÇOS GERAIS DE LIMPEZA E CONSERVAÇÃO PREDIAL, COPEIRA, RECEPCIONISTA E CONTÍNUO</v>
      </c>
      <c r="D7" s="9" t="str">
        <f t="shared" ref="D7:D51" si="3">D6</f>
        <v>005</v>
      </c>
      <c r="E7" s="10">
        <f t="shared" ref="E7:E51" si="4">E6</f>
        <v>2020</v>
      </c>
      <c r="F7" s="8" t="str">
        <f t="shared" ref="F7:F51" si="5">F6</f>
        <v>UNIKA TERCEIRIZAÇÃO E SERVIÇOS EIRELI - EPP</v>
      </c>
      <c r="G7" s="8" t="str">
        <f t="shared" ref="G7:G51" si="6">G6</f>
        <v>11.788.943/0001-47</v>
      </c>
      <c r="H7" s="11" t="s">
        <v>28</v>
      </c>
      <c r="I7" s="43" t="str">
        <f t="shared" ref="I7:I38" si="7">I6</f>
        <v>SUAPE/DAF</v>
      </c>
      <c r="J7" s="12" t="s">
        <v>25</v>
      </c>
      <c r="K7" s="12" t="s">
        <v>26</v>
      </c>
      <c r="L7" s="12" t="s">
        <v>27</v>
      </c>
      <c r="M7" s="38">
        <v>1212</v>
      </c>
      <c r="N7" s="38">
        <v>2662.27</v>
      </c>
      <c r="O7" s="2"/>
      <c r="P7" s="2"/>
      <c r="Q7" s="2"/>
      <c r="R7" s="2"/>
      <c r="S7" s="2"/>
      <c r="T7" s="2"/>
      <c r="U7" s="2"/>
      <c r="V7" s="2"/>
      <c r="W7" s="2"/>
      <c r="X7" s="2"/>
    </row>
    <row r="8" spans="1:27" ht="33.75" customHeight="1">
      <c r="A8" s="7" t="str">
        <f t="shared" si="0"/>
        <v>Suape</v>
      </c>
      <c r="B8" s="7" t="str">
        <f t="shared" si="1"/>
        <v>Suape</v>
      </c>
      <c r="C8" s="8" t="str">
        <f t="shared" si="2"/>
        <v>PRESTAÇÃO DE SERVIÇOS GERAIS DE LIMPEZA E CONSERVAÇÃO PREDIAL, COPEIRA, RECEPCIONISTA E CONTÍNUO</v>
      </c>
      <c r="D8" s="9" t="str">
        <f t="shared" si="3"/>
        <v>005</v>
      </c>
      <c r="E8" s="10">
        <f t="shared" si="4"/>
        <v>2020</v>
      </c>
      <c r="F8" s="8" t="str">
        <f t="shared" si="5"/>
        <v>UNIKA TERCEIRIZAÇÃO E SERVIÇOS EIRELI - EPP</v>
      </c>
      <c r="G8" s="8" t="str">
        <f t="shared" si="6"/>
        <v>11.788.943/0001-47</v>
      </c>
      <c r="H8" s="11" t="s">
        <v>29</v>
      </c>
      <c r="I8" s="43" t="str">
        <f t="shared" si="7"/>
        <v>SUAPE/DAF</v>
      </c>
      <c r="J8" s="12" t="s">
        <v>25</v>
      </c>
      <c r="K8" s="12" t="s">
        <v>26</v>
      </c>
      <c r="L8" s="12" t="s">
        <v>27</v>
      </c>
      <c r="M8" s="38">
        <v>1212</v>
      </c>
      <c r="N8" s="38">
        <v>2662.27</v>
      </c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33.75" customHeight="1">
      <c r="A9" s="7" t="str">
        <f t="shared" si="0"/>
        <v>Suape</v>
      </c>
      <c r="B9" s="7" t="str">
        <f t="shared" si="1"/>
        <v>Suape</v>
      </c>
      <c r="C9" s="8" t="str">
        <f t="shared" si="2"/>
        <v>PRESTAÇÃO DE SERVIÇOS GERAIS DE LIMPEZA E CONSERVAÇÃO PREDIAL, COPEIRA, RECEPCIONISTA E CONTÍNUO</v>
      </c>
      <c r="D9" s="9" t="str">
        <f t="shared" si="3"/>
        <v>005</v>
      </c>
      <c r="E9" s="10">
        <f t="shared" si="4"/>
        <v>2020</v>
      </c>
      <c r="F9" s="8" t="str">
        <f t="shared" si="5"/>
        <v>UNIKA TERCEIRIZAÇÃO E SERVIÇOS EIRELI - EPP</v>
      </c>
      <c r="G9" s="8" t="str">
        <f t="shared" si="6"/>
        <v>11.788.943/0001-47</v>
      </c>
      <c r="H9" s="11" t="s">
        <v>30</v>
      </c>
      <c r="I9" s="43" t="str">
        <f t="shared" si="7"/>
        <v>SUAPE/DAF</v>
      </c>
      <c r="J9" s="12" t="s">
        <v>25</v>
      </c>
      <c r="K9" s="12" t="s">
        <v>26</v>
      </c>
      <c r="L9" s="12" t="s">
        <v>27</v>
      </c>
      <c r="M9" s="38">
        <v>1212</v>
      </c>
      <c r="N9" s="38">
        <v>2662.27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ht="33.75" customHeight="1">
      <c r="A10" s="7" t="str">
        <f t="shared" si="0"/>
        <v>Suape</v>
      </c>
      <c r="B10" s="7" t="str">
        <f t="shared" si="1"/>
        <v>Suape</v>
      </c>
      <c r="C10" s="8" t="str">
        <f t="shared" si="2"/>
        <v>PRESTAÇÃO DE SERVIÇOS GERAIS DE LIMPEZA E CONSERVAÇÃO PREDIAL, COPEIRA, RECEPCIONISTA E CONTÍNUO</v>
      </c>
      <c r="D10" s="9" t="str">
        <f t="shared" si="3"/>
        <v>005</v>
      </c>
      <c r="E10" s="10">
        <f t="shared" si="4"/>
        <v>2020</v>
      </c>
      <c r="F10" s="8" t="str">
        <f t="shared" si="5"/>
        <v>UNIKA TERCEIRIZAÇÃO E SERVIÇOS EIRELI - EPP</v>
      </c>
      <c r="G10" s="8" t="str">
        <f t="shared" si="6"/>
        <v>11.788.943/0001-47</v>
      </c>
      <c r="H10" s="11" t="s">
        <v>31</v>
      </c>
      <c r="I10" s="43" t="str">
        <f t="shared" si="7"/>
        <v>SUAPE/DAF</v>
      </c>
      <c r="J10" s="12" t="s">
        <v>25</v>
      </c>
      <c r="K10" s="12" t="s">
        <v>26</v>
      </c>
      <c r="L10" s="12" t="s">
        <v>27</v>
      </c>
      <c r="M10" s="38">
        <v>1212</v>
      </c>
      <c r="N10" s="38">
        <v>2662.27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7" ht="33.75" customHeight="1">
      <c r="A11" s="7" t="str">
        <f t="shared" si="0"/>
        <v>Suape</v>
      </c>
      <c r="B11" s="7" t="str">
        <f t="shared" si="1"/>
        <v>Suape</v>
      </c>
      <c r="C11" s="8" t="str">
        <f t="shared" si="2"/>
        <v>PRESTAÇÃO DE SERVIÇOS GERAIS DE LIMPEZA E CONSERVAÇÃO PREDIAL, COPEIRA, RECEPCIONISTA E CONTÍNUO</v>
      </c>
      <c r="D11" s="9" t="str">
        <f t="shared" si="3"/>
        <v>005</v>
      </c>
      <c r="E11" s="10">
        <f t="shared" si="4"/>
        <v>2020</v>
      </c>
      <c r="F11" s="8" t="str">
        <f t="shared" si="5"/>
        <v>UNIKA TERCEIRIZAÇÃO E SERVIÇOS EIRELI - EPP</v>
      </c>
      <c r="G11" s="8" t="str">
        <f t="shared" si="6"/>
        <v>11.788.943/0001-47</v>
      </c>
      <c r="H11" s="11" t="s">
        <v>32</v>
      </c>
      <c r="I11" s="43" t="str">
        <f t="shared" si="7"/>
        <v>SUAPE/DAF</v>
      </c>
      <c r="J11" s="12" t="s">
        <v>25</v>
      </c>
      <c r="K11" s="12" t="s">
        <v>26</v>
      </c>
      <c r="L11" s="12" t="s">
        <v>27</v>
      </c>
      <c r="M11" s="38">
        <v>1212</v>
      </c>
      <c r="N11" s="38">
        <v>2662.27</v>
      </c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7" ht="33.75" customHeight="1">
      <c r="A12" s="7" t="str">
        <f t="shared" si="0"/>
        <v>Suape</v>
      </c>
      <c r="B12" s="7" t="str">
        <f t="shared" si="1"/>
        <v>Suape</v>
      </c>
      <c r="C12" s="8" t="str">
        <f t="shared" si="2"/>
        <v>PRESTAÇÃO DE SERVIÇOS GERAIS DE LIMPEZA E CONSERVAÇÃO PREDIAL, COPEIRA, RECEPCIONISTA E CONTÍNUO</v>
      </c>
      <c r="D12" s="9" t="str">
        <f t="shared" si="3"/>
        <v>005</v>
      </c>
      <c r="E12" s="10">
        <f t="shared" si="4"/>
        <v>2020</v>
      </c>
      <c r="F12" s="8" t="str">
        <f t="shared" si="5"/>
        <v>UNIKA TERCEIRIZAÇÃO E SERVIÇOS EIRELI - EPP</v>
      </c>
      <c r="G12" s="8" t="str">
        <f t="shared" si="6"/>
        <v>11.788.943/0001-47</v>
      </c>
      <c r="H12" s="11" t="s">
        <v>33</v>
      </c>
      <c r="I12" s="43" t="str">
        <f t="shared" si="7"/>
        <v>SUAPE/DAF</v>
      </c>
      <c r="J12" s="12" t="s">
        <v>25</v>
      </c>
      <c r="K12" s="12" t="s">
        <v>26</v>
      </c>
      <c r="L12" s="12" t="s">
        <v>27</v>
      </c>
      <c r="M12" s="38">
        <v>1212</v>
      </c>
      <c r="N12" s="38">
        <v>2662.27</v>
      </c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7" ht="33.75" customHeight="1">
      <c r="A13" s="7" t="str">
        <f t="shared" si="0"/>
        <v>Suape</v>
      </c>
      <c r="B13" s="7" t="str">
        <f t="shared" si="1"/>
        <v>Suape</v>
      </c>
      <c r="C13" s="8" t="str">
        <f t="shared" si="2"/>
        <v>PRESTAÇÃO DE SERVIÇOS GERAIS DE LIMPEZA E CONSERVAÇÃO PREDIAL, COPEIRA, RECEPCIONISTA E CONTÍNUO</v>
      </c>
      <c r="D13" s="9" t="str">
        <f t="shared" si="3"/>
        <v>005</v>
      </c>
      <c r="E13" s="10">
        <f t="shared" si="4"/>
        <v>2020</v>
      </c>
      <c r="F13" s="8" t="str">
        <f t="shared" si="5"/>
        <v>UNIKA TERCEIRIZAÇÃO E SERVIÇOS EIRELI - EPP</v>
      </c>
      <c r="G13" s="8" t="str">
        <f t="shared" si="6"/>
        <v>11.788.943/0001-47</v>
      </c>
      <c r="H13" s="11" t="s">
        <v>34</v>
      </c>
      <c r="I13" s="43" t="str">
        <f t="shared" si="7"/>
        <v>SUAPE/DAF</v>
      </c>
      <c r="J13" s="12" t="s">
        <v>25</v>
      </c>
      <c r="K13" s="12" t="s">
        <v>26</v>
      </c>
      <c r="L13" s="12" t="s">
        <v>27</v>
      </c>
      <c r="M13" s="38">
        <v>1212</v>
      </c>
      <c r="N13" s="38">
        <v>2662.27</v>
      </c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7" ht="33.75" customHeight="1">
      <c r="A14" s="7" t="str">
        <f t="shared" si="0"/>
        <v>Suape</v>
      </c>
      <c r="B14" s="7" t="str">
        <f t="shared" si="1"/>
        <v>Suape</v>
      </c>
      <c r="C14" s="8" t="str">
        <f t="shared" si="2"/>
        <v>PRESTAÇÃO DE SERVIÇOS GERAIS DE LIMPEZA E CONSERVAÇÃO PREDIAL, COPEIRA, RECEPCIONISTA E CONTÍNUO</v>
      </c>
      <c r="D14" s="9" t="str">
        <f t="shared" si="3"/>
        <v>005</v>
      </c>
      <c r="E14" s="10">
        <f t="shared" si="4"/>
        <v>2020</v>
      </c>
      <c r="F14" s="8" t="str">
        <f t="shared" si="5"/>
        <v>UNIKA TERCEIRIZAÇÃO E SERVIÇOS EIRELI - EPP</v>
      </c>
      <c r="G14" s="8" t="str">
        <f t="shared" si="6"/>
        <v>11.788.943/0001-47</v>
      </c>
      <c r="H14" s="11" t="s">
        <v>35</v>
      </c>
      <c r="I14" s="43" t="str">
        <f t="shared" si="7"/>
        <v>SUAPE/DAF</v>
      </c>
      <c r="J14" s="12" t="s">
        <v>25</v>
      </c>
      <c r="K14" s="12" t="s">
        <v>26</v>
      </c>
      <c r="L14" s="12" t="s">
        <v>27</v>
      </c>
      <c r="M14" s="38">
        <v>1212</v>
      </c>
      <c r="N14" s="38">
        <v>2662.27</v>
      </c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7" ht="33.75" customHeight="1">
      <c r="A15" s="7" t="str">
        <f t="shared" si="0"/>
        <v>Suape</v>
      </c>
      <c r="B15" s="7" t="str">
        <f t="shared" si="1"/>
        <v>Suape</v>
      </c>
      <c r="C15" s="8" t="str">
        <f t="shared" si="2"/>
        <v>PRESTAÇÃO DE SERVIÇOS GERAIS DE LIMPEZA E CONSERVAÇÃO PREDIAL, COPEIRA, RECEPCIONISTA E CONTÍNUO</v>
      </c>
      <c r="D15" s="9" t="str">
        <f t="shared" si="3"/>
        <v>005</v>
      </c>
      <c r="E15" s="10">
        <f t="shared" si="4"/>
        <v>2020</v>
      </c>
      <c r="F15" s="8" t="str">
        <f t="shared" si="5"/>
        <v>UNIKA TERCEIRIZAÇÃO E SERVIÇOS EIRELI - EPP</v>
      </c>
      <c r="G15" s="8" t="str">
        <f t="shared" si="6"/>
        <v>11.788.943/0001-47</v>
      </c>
      <c r="H15" s="11" t="s">
        <v>36</v>
      </c>
      <c r="I15" s="43" t="str">
        <f t="shared" si="7"/>
        <v>SUAPE/DAF</v>
      </c>
      <c r="J15" s="12" t="s">
        <v>25</v>
      </c>
      <c r="K15" s="12" t="s">
        <v>26</v>
      </c>
      <c r="L15" s="12" t="s">
        <v>27</v>
      </c>
      <c r="M15" s="38">
        <v>1212</v>
      </c>
      <c r="N15" s="38">
        <v>2662.27</v>
      </c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7" ht="33.75" customHeight="1">
      <c r="A16" s="7" t="str">
        <f t="shared" si="0"/>
        <v>Suape</v>
      </c>
      <c r="B16" s="7" t="str">
        <f t="shared" si="1"/>
        <v>Suape</v>
      </c>
      <c r="C16" s="8" t="str">
        <f t="shared" si="2"/>
        <v>PRESTAÇÃO DE SERVIÇOS GERAIS DE LIMPEZA E CONSERVAÇÃO PREDIAL, COPEIRA, RECEPCIONISTA E CONTÍNUO</v>
      </c>
      <c r="D16" s="9" t="str">
        <f t="shared" si="3"/>
        <v>005</v>
      </c>
      <c r="E16" s="10">
        <f t="shared" si="4"/>
        <v>2020</v>
      </c>
      <c r="F16" s="8" t="str">
        <f t="shared" si="5"/>
        <v>UNIKA TERCEIRIZAÇÃO E SERVIÇOS EIRELI - EPP</v>
      </c>
      <c r="G16" s="8" t="str">
        <f t="shared" si="6"/>
        <v>11.788.943/0001-47</v>
      </c>
      <c r="H16" s="11" t="s">
        <v>37</v>
      </c>
      <c r="I16" s="43" t="str">
        <f t="shared" si="7"/>
        <v>SUAPE/DAF</v>
      </c>
      <c r="J16" s="12" t="s">
        <v>25</v>
      </c>
      <c r="K16" s="12" t="s">
        <v>26</v>
      </c>
      <c r="L16" s="12" t="s">
        <v>27</v>
      </c>
      <c r="M16" s="38">
        <v>1212</v>
      </c>
      <c r="N16" s="38">
        <v>2662.27</v>
      </c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 customHeight="1">
      <c r="A17" s="7" t="str">
        <f t="shared" si="0"/>
        <v>Suape</v>
      </c>
      <c r="B17" s="7" t="str">
        <f t="shared" si="1"/>
        <v>Suape</v>
      </c>
      <c r="C17" s="8" t="str">
        <f t="shared" si="2"/>
        <v>PRESTAÇÃO DE SERVIÇOS GERAIS DE LIMPEZA E CONSERVAÇÃO PREDIAL, COPEIRA, RECEPCIONISTA E CONTÍNUO</v>
      </c>
      <c r="D17" s="9" t="str">
        <f t="shared" si="3"/>
        <v>005</v>
      </c>
      <c r="E17" s="10">
        <f t="shared" si="4"/>
        <v>2020</v>
      </c>
      <c r="F17" s="8" t="str">
        <f t="shared" si="5"/>
        <v>UNIKA TERCEIRIZAÇÃO E SERVIÇOS EIRELI - EPP</v>
      </c>
      <c r="G17" s="8" t="str">
        <f t="shared" si="6"/>
        <v>11.788.943/0001-47</v>
      </c>
      <c r="H17" s="11" t="s">
        <v>38</v>
      </c>
      <c r="I17" s="43" t="str">
        <f t="shared" si="7"/>
        <v>SUAPE/DAF</v>
      </c>
      <c r="J17" s="12" t="s">
        <v>25</v>
      </c>
      <c r="K17" s="12" t="s">
        <v>26</v>
      </c>
      <c r="L17" s="12" t="s">
        <v>27</v>
      </c>
      <c r="M17" s="38">
        <v>1212</v>
      </c>
      <c r="N17" s="38">
        <v>2662.27</v>
      </c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 customHeight="1">
      <c r="A18" s="7" t="str">
        <f t="shared" si="0"/>
        <v>Suape</v>
      </c>
      <c r="B18" s="7" t="str">
        <f t="shared" si="1"/>
        <v>Suape</v>
      </c>
      <c r="C18" s="8" t="str">
        <f t="shared" si="2"/>
        <v>PRESTAÇÃO DE SERVIÇOS GERAIS DE LIMPEZA E CONSERVAÇÃO PREDIAL, COPEIRA, RECEPCIONISTA E CONTÍNUO</v>
      </c>
      <c r="D18" s="9" t="str">
        <f t="shared" si="3"/>
        <v>005</v>
      </c>
      <c r="E18" s="10">
        <f t="shared" si="4"/>
        <v>2020</v>
      </c>
      <c r="F18" s="8" t="str">
        <f t="shared" si="5"/>
        <v>UNIKA TERCEIRIZAÇÃO E SERVIÇOS EIRELI - EPP</v>
      </c>
      <c r="G18" s="8" t="str">
        <f t="shared" si="6"/>
        <v>11.788.943/0001-47</v>
      </c>
      <c r="H18" s="11" t="s">
        <v>39</v>
      </c>
      <c r="I18" s="43" t="str">
        <f t="shared" si="7"/>
        <v>SUAPE/DAF</v>
      </c>
      <c r="J18" s="12" t="s">
        <v>51</v>
      </c>
      <c r="K18" s="12" t="s">
        <v>26</v>
      </c>
      <c r="L18" s="12" t="s">
        <v>27</v>
      </c>
      <c r="M18" s="38">
        <v>1575.6</v>
      </c>
      <c r="N18" s="38">
        <v>3237.82</v>
      </c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 customHeight="1">
      <c r="A19" s="7" t="str">
        <f t="shared" si="0"/>
        <v>Suape</v>
      </c>
      <c r="B19" s="7" t="str">
        <f t="shared" si="1"/>
        <v>Suape</v>
      </c>
      <c r="C19" s="8" t="str">
        <f t="shared" si="2"/>
        <v>PRESTAÇÃO DE SERVIÇOS GERAIS DE LIMPEZA E CONSERVAÇÃO PREDIAL, COPEIRA, RECEPCIONISTA E CONTÍNUO</v>
      </c>
      <c r="D19" s="9" t="str">
        <f t="shared" si="3"/>
        <v>005</v>
      </c>
      <c r="E19" s="10">
        <f t="shared" si="4"/>
        <v>2020</v>
      </c>
      <c r="F19" s="8" t="str">
        <f t="shared" si="5"/>
        <v>UNIKA TERCEIRIZAÇÃO E SERVIÇOS EIRELI - EPP</v>
      </c>
      <c r="G19" s="8" t="str">
        <f t="shared" si="6"/>
        <v>11.788.943/0001-47</v>
      </c>
      <c r="H19" s="11" t="s">
        <v>40</v>
      </c>
      <c r="I19" s="43" t="str">
        <f t="shared" si="7"/>
        <v>SUAPE/DAF</v>
      </c>
      <c r="J19" s="12" t="s">
        <v>25</v>
      </c>
      <c r="K19" s="12" t="s">
        <v>26</v>
      </c>
      <c r="L19" s="12" t="s">
        <v>27</v>
      </c>
      <c r="M19" s="38">
        <v>1212</v>
      </c>
      <c r="N19" s="38">
        <v>2662.27</v>
      </c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 customHeight="1">
      <c r="A20" s="7" t="str">
        <f t="shared" si="0"/>
        <v>Suape</v>
      </c>
      <c r="B20" s="7" t="str">
        <f t="shared" si="1"/>
        <v>Suape</v>
      </c>
      <c r="C20" s="8" t="str">
        <f t="shared" si="2"/>
        <v>PRESTAÇÃO DE SERVIÇOS GERAIS DE LIMPEZA E CONSERVAÇÃO PREDIAL, COPEIRA, RECEPCIONISTA E CONTÍNUO</v>
      </c>
      <c r="D20" s="9" t="str">
        <f t="shared" si="3"/>
        <v>005</v>
      </c>
      <c r="E20" s="10">
        <f t="shared" si="4"/>
        <v>2020</v>
      </c>
      <c r="F20" s="8" t="str">
        <f t="shared" si="5"/>
        <v>UNIKA TERCEIRIZAÇÃO E SERVIÇOS EIRELI - EPP</v>
      </c>
      <c r="G20" s="8" t="str">
        <f t="shared" si="6"/>
        <v>11.788.943/0001-47</v>
      </c>
      <c r="H20" s="11" t="s">
        <v>41</v>
      </c>
      <c r="I20" s="43" t="str">
        <f t="shared" si="7"/>
        <v>SUAPE/DAF</v>
      </c>
      <c r="J20" s="12" t="s">
        <v>51</v>
      </c>
      <c r="K20" s="12" t="s">
        <v>26</v>
      </c>
      <c r="L20" s="12" t="s">
        <v>27</v>
      </c>
      <c r="M20" s="38">
        <v>1575.6</v>
      </c>
      <c r="N20" s="38">
        <v>3237.82</v>
      </c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 customHeight="1">
      <c r="A21" s="7" t="str">
        <f t="shared" si="0"/>
        <v>Suape</v>
      </c>
      <c r="B21" s="7" t="str">
        <f t="shared" si="1"/>
        <v>Suape</v>
      </c>
      <c r="C21" s="8" t="str">
        <f t="shared" si="2"/>
        <v>PRESTAÇÃO DE SERVIÇOS GERAIS DE LIMPEZA E CONSERVAÇÃO PREDIAL, COPEIRA, RECEPCIONISTA E CONTÍNUO</v>
      </c>
      <c r="D21" s="9" t="str">
        <f t="shared" si="3"/>
        <v>005</v>
      </c>
      <c r="E21" s="10">
        <f t="shared" si="4"/>
        <v>2020</v>
      </c>
      <c r="F21" s="8" t="str">
        <f t="shared" si="5"/>
        <v>UNIKA TERCEIRIZAÇÃO E SERVIÇOS EIRELI - EPP</v>
      </c>
      <c r="G21" s="8" t="str">
        <f t="shared" si="6"/>
        <v>11.788.943/0001-47</v>
      </c>
      <c r="H21" s="11" t="s">
        <v>42</v>
      </c>
      <c r="I21" s="43" t="str">
        <f t="shared" si="7"/>
        <v>SUAPE/DAF</v>
      </c>
      <c r="J21" s="12" t="s">
        <v>25</v>
      </c>
      <c r="K21" s="12" t="s">
        <v>26</v>
      </c>
      <c r="L21" s="12" t="s">
        <v>27</v>
      </c>
      <c r="M21" s="38">
        <v>1212</v>
      </c>
      <c r="N21" s="38">
        <v>2662.27</v>
      </c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 customHeight="1">
      <c r="A22" s="7" t="str">
        <f t="shared" si="0"/>
        <v>Suape</v>
      </c>
      <c r="B22" s="7" t="str">
        <f t="shared" si="1"/>
        <v>Suape</v>
      </c>
      <c r="C22" s="8" t="str">
        <f t="shared" si="2"/>
        <v>PRESTAÇÃO DE SERVIÇOS GERAIS DE LIMPEZA E CONSERVAÇÃO PREDIAL, COPEIRA, RECEPCIONISTA E CONTÍNUO</v>
      </c>
      <c r="D22" s="9" t="str">
        <f t="shared" si="3"/>
        <v>005</v>
      </c>
      <c r="E22" s="10">
        <f t="shared" si="4"/>
        <v>2020</v>
      </c>
      <c r="F22" s="8" t="str">
        <f t="shared" si="5"/>
        <v>UNIKA TERCEIRIZAÇÃO E SERVIÇOS EIRELI - EPP</v>
      </c>
      <c r="G22" s="8" t="str">
        <f t="shared" si="6"/>
        <v>11.788.943/0001-47</v>
      </c>
      <c r="H22" s="11" t="s">
        <v>43</v>
      </c>
      <c r="I22" s="43" t="str">
        <f t="shared" si="7"/>
        <v>SUAPE/DAF</v>
      </c>
      <c r="J22" s="12" t="s">
        <v>25</v>
      </c>
      <c r="K22" s="12" t="s">
        <v>26</v>
      </c>
      <c r="L22" s="12" t="s">
        <v>27</v>
      </c>
      <c r="M22" s="38">
        <v>1212</v>
      </c>
      <c r="N22" s="38">
        <v>2662.27</v>
      </c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 customHeight="1">
      <c r="A23" s="7" t="str">
        <f t="shared" si="0"/>
        <v>Suape</v>
      </c>
      <c r="B23" s="7" t="str">
        <f t="shared" si="1"/>
        <v>Suape</v>
      </c>
      <c r="C23" s="8" t="str">
        <f t="shared" si="2"/>
        <v>PRESTAÇÃO DE SERVIÇOS GERAIS DE LIMPEZA E CONSERVAÇÃO PREDIAL, COPEIRA, RECEPCIONISTA E CONTÍNUO</v>
      </c>
      <c r="D23" s="9" t="str">
        <f t="shared" si="3"/>
        <v>005</v>
      </c>
      <c r="E23" s="10">
        <f t="shared" si="4"/>
        <v>2020</v>
      </c>
      <c r="F23" s="8" t="str">
        <f t="shared" si="5"/>
        <v>UNIKA TERCEIRIZAÇÃO E SERVIÇOS EIRELI - EPP</v>
      </c>
      <c r="G23" s="8" t="str">
        <f t="shared" si="6"/>
        <v>11.788.943/0001-47</v>
      </c>
      <c r="H23" s="11" t="s">
        <v>44</v>
      </c>
      <c r="I23" s="43" t="str">
        <f t="shared" si="7"/>
        <v>SUAPE/DAF</v>
      </c>
      <c r="J23" s="12" t="s">
        <v>25</v>
      </c>
      <c r="K23" s="12" t="s">
        <v>26</v>
      </c>
      <c r="L23" s="12" t="s">
        <v>27</v>
      </c>
      <c r="M23" s="38">
        <v>1212</v>
      </c>
      <c r="N23" s="38">
        <v>2662.27</v>
      </c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 customHeight="1">
      <c r="A24" s="7" t="str">
        <f t="shared" si="0"/>
        <v>Suape</v>
      </c>
      <c r="B24" s="7" t="str">
        <f t="shared" si="1"/>
        <v>Suape</v>
      </c>
      <c r="C24" s="8" t="str">
        <f t="shared" si="2"/>
        <v>PRESTAÇÃO DE SERVIÇOS GERAIS DE LIMPEZA E CONSERVAÇÃO PREDIAL, COPEIRA, RECEPCIONISTA E CONTÍNUO</v>
      </c>
      <c r="D24" s="9" t="str">
        <f t="shared" si="3"/>
        <v>005</v>
      </c>
      <c r="E24" s="10">
        <f t="shared" si="4"/>
        <v>2020</v>
      </c>
      <c r="F24" s="8" t="str">
        <f t="shared" si="5"/>
        <v>UNIKA TERCEIRIZAÇÃO E SERVIÇOS EIRELI - EPP</v>
      </c>
      <c r="G24" s="8" t="str">
        <f t="shared" si="6"/>
        <v>11.788.943/0001-47</v>
      </c>
      <c r="H24" s="11" t="s">
        <v>45</v>
      </c>
      <c r="I24" s="43" t="str">
        <f t="shared" si="7"/>
        <v>SUAPE/DAF</v>
      </c>
      <c r="J24" s="12" t="s">
        <v>25</v>
      </c>
      <c r="K24" s="12" t="s">
        <v>26</v>
      </c>
      <c r="L24" s="12" t="s">
        <v>27</v>
      </c>
      <c r="M24" s="38">
        <v>1212</v>
      </c>
      <c r="N24" s="38">
        <v>2662.27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 customHeight="1">
      <c r="A25" s="7" t="str">
        <f t="shared" si="0"/>
        <v>Suape</v>
      </c>
      <c r="B25" s="7" t="str">
        <f t="shared" si="1"/>
        <v>Suape</v>
      </c>
      <c r="C25" s="8" t="str">
        <f t="shared" si="2"/>
        <v>PRESTAÇÃO DE SERVIÇOS GERAIS DE LIMPEZA E CONSERVAÇÃO PREDIAL, COPEIRA, RECEPCIONISTA E CONTÍNUO</v>
      </c>
      <c r="D25" s="9" t="str">
        <f t="shared" si="3"/>
        <v>005</v>
      </c>
      <c r="E25" s="10">
        <f t="shared" si="4"/>
        <v>2020</v>
      </c>
      <c r="F25" s="8" t="str">
        <f t="shared" si="5"/>
        <v>UNIKA TERCEIRIZAÇÃO E SERVIÇOS EIRELI - EPP</v>
      </c>
      <c r="G25" s="8" t="str">
        <f t="shared" si="6"/>
        <v>11.788.943/0001-47</v>
      </c>
      <c r="H25" s="11" t="s">
        <v>46</v>
      </c>
      <c r="I25" s="43" t="str">
        <f t="shared" si="7"/>
        <v>SUAPE/DAF</v>
      </c>
      <c r="J25" s="12" t="s">
        <v>25</v>
      </c>
      <c r="K25" s="12" t="s">
        <v>26</v>
      </c>
      <c r="L25" s="12" t="s">
        <v>27</v>
      </c>
      <c r="M25" s="38">
        <v>1212</v>
      </c>
      <c r="N25" s="38">
        <v>2662.27</v>
      </c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 customHeight="1">
      <c r="A26" s="7" t="str">
        <f t="shared" si="0"/>
        <v>Suape</v>
      </c>
      <c r="B26" s="7" t="str">
        <f t="shared" si="1"/>
        <v>Suape</v>
      </c>
      <c r="C26" s="8" t="str">
        <f t="shared" si="2"/>
        <v>PRESTAÇÃO DE SERVIÇOS GERAIS DE LIMPEZA E CONSERVAÇÃO PREDIAL, COPEIRA, RECEPCIONISTA E CONTÍNUO</v>
      </c>
      <c r="D26" s="9" t="str">
        <f t="shared" si="3"/>
        <v>005</v>
      </c>
      <c r="E26" s="10">
        <f t="shared" si="4"/>
        <v>2020</v>
      </c>
      <c r="F26" s="8" t="str">
        <f t="shared" si="5"/>
        <v>UNIKA TERCEIRIZAÇÃO E SERVIÇOS EIRELI - EPP</v>
      </c>
      <c r="G26" s="8" t="str">
        <f t="shared" si="6"/>
        <v>11.788.943/0001-47</v>
      </c>
      <c r="H26" s="11" t="s">
        <v>47</v>
      </c>
      <c r="I26" s="43" t="str">
        <f t="shared" si="7"/>
        <v>SUAPE/DAF</v>
      </c>
      <c r="J26" s="12" t="s">
        <v>25</v>
      </c>
      <c r="K26" s="12" t="s">
        <v>26</v>
      </c>
      <c r="L26" s="12" t="s">
        <v>27</v>
      </c>
      <c r="M26" s="38">
        <v>1212</v>
      </c>
      <c r="N26" s="38">
        <v>2662.27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 customHeight="1">
      <c r="A27" s="7" t="str">
        <f t="shared" si="0"/>
        <v>Suape</v>
      </c>
      <c r="B27" s="7" t="str">
        <f t="shared" si="1"/>
        <v>Suape</v>
      </c>
      <c r="C27" s="8" t="str">
        <f t="shared" si="2"/>
        <v>PRESTAÇÃO DE SERVIÇOS GERAIS DE LIMPEZA E CONSERVAÇÃO PREDIAL, COPEIRA, RECEPCIONISTA E CONTÍNUO</v>
      </c>
      <c r="D27" s="9" t="str">
        <f t="shared" si="3"/>
        <v>005</v>
      </c>
      <c r="E27" s="10">
        <f t="shared" si="4"/>
        <v>2020</v>
      </c>
      <c r="F27" s="8" t="str">
        <f t="shared" si="5"/>
        <v>UNIKA TERCEIRIZAÇÃO E SERVIÇOS EIRELI - EPP</v>
      </c>
      <c r="G27" s="8" t="str">
        <f t="shared" si="6"/>
        <v>11.788.943/0001-47</v>
      </c>
      <c r="H27" s="11" t="s">
        <v>48</v>
      </c>
      <c r="I27" s="43" t="str">
        <f t="shared" si="7"/>
        <v>SUAPE/DAF</v>
      </c>
      <c r="J27" s="12" t="s">
        <v>25</v>
      </c>
      <c r="K27" s="12" t="s">
        <v>26</v>
      </c>
      <c r="L27" s="12" t="s">
        <v>27</v>
      </c>
      <c r="M27" s="38">
        <v>1212</v>
      </c>
      <c r="N27" s="38">
        <v>2662.27</v>
      </c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 customHeight="1">
      <c r="A28" s="7" t="str">
        <f t="shared" si="0"/>
        <v>Suape</v>
      </c>
      <c r="B28" s="7" t="str">
        <f t="shared" si="1"/>
        <v>Suape</v>
      </c>
      <c r="C28" s="8" t="str">
        <f t="shared" si="2"/>
        <v>PRESTAÇÃO DE SERVIÇOS GERAIS DE LIMPEZA E CONSERVAÇÃO PREDIAL, COPEIRA, RECEPCIONISTA E CONTÍNUO</v>
      </c>
      <c r="D28" s="9" t="str">
        <f t="shared" si="3"/>
        <v>005</v>
      </c>
      <c r="E28" s="10">
        <f t="shared" si="4"/>
        <v>2020</v>
      </c>
      <c r="F28" s="8" t="str">
        <f t="shared" si="5"/>
        <v>UNIKA TERCEIRIZAÇÃO E SERVIÇOS EIRELI - EPP</v>
      </c>
      <c r="G28" s="8" t="str">
        <f t="shared" si="6"/>
        <v>11.788.943/0001-47</v>
      </c>
      <c r="H28" s="11" t="s">
        <v>49</v>
      </c>
      <c r="I28" s="43" t="str">
        <f t="shared" si="7"/>
        <v>SUAPE/DAF</v>
      </c>
      <c r="J28" s="12" t="s">
        <v>25</v>
      </c>
      <c r="K28" s="12" t="s">
        <v>26</v>
      </c>
      <c r="L28" s="12" t="s">
        <v>27</v>
      </c>
      <c r="M28" s="38">
        <v>1212</v>
      </c>
      <c r="N28" s="38">
        <v>2662.27</v>
      </c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 customHeight="1">
      <c r="A29" s="7" t="str">
        <f t="shared" si="0"/>
        <v>Suape</v>
      </c>
      <c r="B29" s="7" t="str">
        <f t="shared" si="1"/>
        <v>Suape</v>
      </c>
      <c r="C29" s="8" t="str">
        <f t="shared" si="2"/>
        <v>PRESTAÇÃO DE SERVIÇOS GERAIS DE LIMPEZA E CONSERVAÇÃO PREDIAL, COPEIRA, RECEPCIONISTA E CONTÍNUO</v>
      </c>
      <c r="D29" s="9" t="str">
        <f t="shared" si="3"/>
        <v>005</v>
      </c>
      <c r="E29" s="10">
        <f t="shared" si="4"/>
        <v>2020</v>
      </c>
      <c r="F29" s="8" t="str">
        <f t="shared" si="5"/>
        <v>UNIKA TERCEIRIZAÇÃO E SERVIÇOS EIRELI - EPP</v>
      </c>
      <c r="G29" s="8" t="str">
        <f t="shared" si="6"/>
        <v>11.788.943/0001-47</v>
      </c>
      <c r="H29" s="11" t="s">
        <v>50</v>
      </c>
      <c r="I29" s="43" t="str">
        <f t="shared" si="7"/>
        <v>SUAPE/DAF</v>
      </c>
      <c r="J29" s="12" t="s">
        <v>25</v>
      </c>
      <c r="K29" s="12" t="s">
        <v>26</v>
      </c>
      <c r="L29" s="12" t="s">
        <v>27</v>
      </c>
      <c r="M29" s="38">
        <v>1212</v>
      </c>
      <c r="N29" s="38">
        <v>2662.27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 customHeight="1">
      <c r="A30" s="7" t="str">
        <f t="shared" si="0"/>
        <v>Suape</v>
      </c>
      <c r="B30" s="7" t="str">
        <f t="shared" si="1"/>
        <v>Suape</v>
      </c>
      <c r="C30" s="8" t="str">
        <f t="shared" si="2"/>
        <v>PRESTAÇÃO DE SERVIÇOS GERAIS DE LIMPEZA E CONSERVAÇÃO PREDIAL, COPEIRA, RECEPCIONISTA E CONTÍNUO</v>
      </c>
      <c r="D30" s="9" t="str">
        <f t="shared" si="3"/>
        <v>005</v>
      </c>
      <c r="E30" s="10">
        <f t="shared" si="4"/>
        <v>2020</v>
      </c>
      <c r="F30" s="8" t="str">
        <f t="shared" si="5"/>
        <v>UNIKA TERCEIRIZAÇÃO E SERVIÇOS EIRELI - EPP</v>
      </c>
      <c r="G30" s="8" t="str">
        <f t="shared" si="6"/>
        <v>11.788.943/0001-47</v>
      </c>
      <c r="H30" s="11" t="s">
        <v>52</v>
      </c>
      <c r="I30" s="43" t="str">
        <f t="shared" si="7"/>
        <v>SUAPE/DAF</v>
      </c>
      <c r="J30" s="12" t="s">
        <v>51</v>
      </c>
      <c r="K30" s="12" t="s">
        <v>26</v>
      </c>
      <c r="L30" s="12" t="s">
        <v>27</v>
      </c>
      <c r="M30" s="38">
        <v>1575.6</v>
      </c>
      <c r="N30" s="38">
        <v>3237.82</v>
      </c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3.75" customHeight="1">
      <c r="A31" s="7" t="str">
        <f t="shared" si="0"/>
        <v>Suape</v>
      </c>
      <c r="B31" s="7" t="str">
        <f t="shared" si="1"/>
        <v>Suape</v>
      </c>
      <c r="C31" s="8" t="str">
        <f t="shared" si="2"/>
        <v>PRESTAÇÃO DE SERVIÇOS GERAIS DE LIMPEZA E CONSERVAÇÃO PREDIAL, COPEIRA, RECEPCIONISTA E CONTÍNUO</v>
      </c>
      <c r="D31" s="9" t="str">
        <f t="shared" si="3"/>
        <v>005</v>
      </c>
      <c r="E31" s="10">
        <f t="shared" si="4"/>
        <v>2020</v>
      </c>
      <c r="F31" s="8" t="str">
        <f t="shared" si="5"/>
        <v>UNIKA TERCEIRIZAÇÃO E SERVIÇOS EIRELI - EPP</v>
      </c>
      <c r="G31" s="8" t="str">
        <f t="shared" si="6"/>
        <v>11.788.943/0001-47</v>
      </c>
      <c r="H31" s="11" t="s">
        <v>53</v>
      </c>
      <c r="I31" s="43" t="str">
        <f t="shared" si="7"/>
        <v>SUAPE/DAF</v>
      </c>
      <c r="J31" s="12" t="s">
        <v>51</v>
      </c>
      <c r="K31" s="12" t="s">
        <v>26</v>
      </c>
      <c r="L31" s="12" t="s">
        <v>27</v>
      </c>
      <c r="M31" s="38">
        <v>1575.6</v>
      </c>
      <c r="N31" s="38">
        <v>3237.82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3.75" customHeight="1">
      <c r="A32" s="7" t="str">
        <f t="shared" si="0"/>
        <v>Suape</v>
      </c>
      <c r="B32" s="7" t="str">
        <f t="shared" si="1"/>
        <v>Suape</v>
      </c>
      <c r="C32" s="8" t="str">
        <f t="shared" si="2"/>
        <v>PRESTAÇÃO DE SERVIÇOS GERAIS DE LIMPEZA E CONSERVAÇÃO PREDIAL, COPEIRA, RECEPCIONISTA E CONTÍNUO</v>
      </c>
      <c r="D32" s="9" t="str">
        <f t="shared" si="3"/>
        <v>005</v>
      </c>
      <c r="E32" s="10">
        <f t="shared" si="4"/>
        <v>2020</v>
      </c>
      <c r="F32" s="8" t="str">
        <f t="shared" si="5"/>
        <v>UNIKA TERCEIRIZAÇÃO E SERVIÇOS EIRELI - EPP</v>
      </c>
      <c r="G32" s="8" t="str">
        <f t="shared" si="6"/>
        <v>11.788.943/0001-47</v>
      </c>
      <c r="H32" s="11" t="s">
        <v>54</v>
      </c>
      <c r="I32" s="43" t="str">
        <f t="shared" si="7"/>
        <v>SUAPE/DAF</v>
      </c>
      <c r="J32" s="12" t="s">
        <v>51</v>
      </c>
      <c r="K32" s="12" t="s">
        <v>26</v>
      </c>
      <c r="L32" s="12" t="s">
        <v>27</v>
      </c>
      <c r="M32" s="38">
        <v>1575.6</v>
      </c>
      <c r="N32" s="38">
        <v>3237.82</v>
      </c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3.75" customHeight="1">
      <c r="A33" s="7" t="str">
        <f t="shared" si="0"/>
        <v>Suape</v>
      </c>
      <c r="B33" s="7" t="str">
        <f t="shared" si="1"/>
        <v>Suape</v>
      </c>
      <c r="C33" s="8" t="str">
        <f t="shared" si="2"/>
        <v>PRESTAÇÃO DE SERVIÇOS GERAIS DE LIMPEZA E CONSERVAÇÃO PREDIAL, COPEIRA, RECEPCIONISTA E CONTÍNUO</v>
      </c>
      <c r="D33" s="9" t="str">
        <f t="shared" si="3"/>
        <v>005</v>
      </c>
      <c r="E33" s="10">
        <f t="shared" si="4"/>
        <v>2020</v>
      </c>
      <c r="F33" s="8" t="str">
        <f t="shared" si="5"/>
        <v>UNIKA TERCEIRIZAÇÃO E SERVIÇOS EIRELI - EPP</v>
      </c>
      <c r="G33" s="8" t="str">
        <f t="shared" si="6"/>
        <v>11.788.943/0001-47</v>
      </c>
      <c r="H33" s="11" t="s">
        <v>55</v>
      </c>
      <c r="I33" s="43" t="str">
        <f t="shared" si="7"/>
        <v>SUAPE/DAF</v>
      </c>
      <c r="J33" s="12" t="s">
        <v>51</v>
      </c>
      <c r="K33" s="12" t="s">
        <v>26</v>
      </c>
      <c r="L33" s="12" t="s">
        <v>27</v>
      </c>
      <c r="M33" s="38">
        <v>1575.6</v>
      </c>
      <c r="N33" s="38">
        <v>3237.82</v>
      </c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3.75" customHeight="1">
      <c r="A34" s="7" t="str">
        <f t="shared" si="0"/>
        <v>Suape</v>
      </c>
      <c r="B34" s="7" t="str">
        <f t="shared" si="1"/>
        <v>Suape</v>
      </c>
      <c r="C34" s="8" t="str">
        <f t="shared" si="2"/>
        <v>PRESTAÇÃO DE SERVIÇOS GERAIS DE LIMPEZA E CONSERVAÇÃO PREDIAL, COPEIRA, RECEPCIONISTA E CONTÍNUO</v>
      </c>
      <c r="D34" s="9" t="str">
        <f t="shared" si="3"/>
        <v>005</v>
      </c>
      <c r="E34" s="10">
        <f t="shared" si="4"/>
        <v>2020</v>
      </c>
      <c r="F34" s="8" t="str">
        <f t="shared" si="5"/>
        <v>UNIKA TERCEIRIZAÇÃO E SERVIÇOS EIRELI - EPP</v>
      </c>
      <c r="G34" s="8" t="str">
        <f t="shared" si="6"/>
        <v>11.788.943/0001-47</v>
      </c>
      <c r="H34" s="11" t="s">
        <v>56</v>
      </c>
      <c r="I34" s="43" t="str">
        <f t="shared" si="7"/>
        <v>SUAPE/DAF</v>
      </c>
      <c r="J34" s="12" t="s">
        <v>51</v>
      </c>
      <c r="K34" s="12" t="s">
        <v>26</v>
      </c>
      <c r="L34" s="12" t="s">
        <v>27</v>
      </c>
      <c r="M34" s="38">
        <v>1575.6</v>
      </c>
      <c r="N34" s="38">
        <v>3237.82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3.75" customHeight="1">
      <c r="A35" s="7" t="str">
        <f t="shared" si="0"/>
        <v>Suape</v>
      </c>
      <c r="B35" s="7" t="str">
        <f t="shared" si="1"/>
        <v>Suape</v>
      </c>
      <c r="C35" s="8" t="str">
        <f t="shared" si="2"/>
        <v>PRESTAÇÃO DE SERVIÇOS GERAIS DE LIMPEZA E CONSERVAÇÃO PREDIAL, COPEIRA, RECEPCIONISTA E CONTÍNUO</v>
      </c>
      <c r="D35" s="9" t="str">
        <f t="shared" si="3"/>
        <v>005</v>
      </c>
      <c r="E35" s="10">
        <f t="shared" si="4"/>
        <v>2020</v>
      </c>
      <c r="F35" s="8" t="str">
        <f t="shared" si="5"/>
        <v>UNIKA TERCEIRIZAÇÃO E SERVIÇOS EIRELI - EPP</v>
      </c>
      <c r="G35" s="8" t="str">
        <f t="shared" si="6"/>
        <v>11.788.943/0001-47</v>
      </c>
      <c r="H35" s="11" t="s">
        <v>57</v>
      </c>
      <c r="I35" s="43" t="str">
        <f t="shared" si="7"/>
        <v>SUAPE/DAF</v>
      </c>
      <c r="J35" s="12" t="s">
        <v>51</v>
      </c>
      <c r="K35" s="12" t="s">
        <v>26</v>
      </c>
      <c r="L35" s="12" t="s">
        <v>27</v>
      </c>
      <c r="M35" s="38">
        <v>1575.6</v>
      </c>
      <c r="N35" s="38">
        <v>3237.82</v>
      </c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3.75" customHeight="1">
      <c r="A36" s="7" t="str">
        <f t="shared" si="0"/>
        <v>Suape</v>
      </c>
      <c r="B36" s="7" t="str">
        <f t="shared" si="1"/>
        <v>Suape</v>
      </c>
      <c r="C36" s="8" t="str">
        <f t="shared" si="2"/>
        <v>PRESTAÇÃO DE SERVIÇOS GERAIS DE LIMPEZA E CONSERVAÇÃO PREDIAL, COPEIRA, RECEPCIONISTA E CONTÍNUO</v>
      </c>
      <c r="D36" s="9" t="str">
        <f t="shared" si="3"/>
        <v>005</v>
      </c>
      <c r="E36" s="10">
        <f t="shared" si="4"/>
        <v>2020</v>
      </c>
      <c r="F36" s="8" t="str">
        <f t="shared" si="5"/>
        <v>UNIKA TERCEIRIZAÇÃO E SERVIÇOS EIRELI - EPP</v>
      </c>
      <c r="G36" s="8" t="str">
        <f t="shared" si="6"/>
        <v>11.788.943/0001-47</v>
      </c>
      <c r="H36" s="11" t="s">
        <v>58</v>
      </c>
      <c r="I36" s="43" t="str">
        <f t="shared" si="7"/>
        <v>SUAPE/DAF</v>
      </c>
      <c r="J36" s="12" t="s">
        <v>51</v>
      </c>
      <c r="K36" s="12" t="s">
        <v>26</v>
      </c>
      <c r="L36" s="12" t="s">
        <v>27</v>
      </c>
      <c r="M36" s="38">
        <v>1575.6</v>
      </c>
      <c r="N36" s="38">
        <v>3237.82</v>
      </c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3.75" customHeight="1">
      <c r="A37" s="7" t="str">
        <f t="shared" si="0"/>
        <v>Suape</v>
      </c>
      <c r="B37" s="7" t="str">
        <f t="shared" si="1"/>
        <v>Suape</v>
      </c>
      <c r="C37" s="8" t="str">
        <f t="shared" si="2"/>
        <v>PRESTAÇÃO DE SERVIÇOS GERAIS DE LIMPEZA E CONSERVAÇÃO PREDIAL, COPEIRA, RECEPCIONISTA E CONTÍNUO</v>
      </c>
      <c r="D37" s="9" t="str">
        <f t="shared" si="3"/>
        <v>005</v>
      </c>
      <c r="E37" s="10">
        <f t="shared" si="4"/>
        <v>2020</v>
      </c>
      <c r="F37" s="8" t="str">
        <f t="shared" si="5"/>
        <v>UNIKA TERCEIRIZAÇÃO E SERVIÇOS EIRELI - EPP</v>
      </c>
      <c r="G37" s="8" t="str">
        <f t="shared" si="6"/>
        <v>11.788.943/0001-47</v>
      </c>
      <c r="H37" s="11" t="s">
        <v>60</v>
      </c>
      <c r="I37" s="43" t="str">
        <f t="shared" si="7"/>
        <v>SUAPE/DAF</v>
      </c>
      <c r="J37" s="12" t="s">
        <v>59</v>
      </c>
      <c r="K37" s="12" t="s">
        <v>26</v>
      </c>
      <c r="L37" s="12" t="s">
        <v>27</v>
      </c>
      <c r="M37" s="38">
        <v>1212</v>
      </c>
      <c r="N37" s="38">
        <v>2387.5500000000002</v>
      </c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3.75" customHeight="1">
      <c r="A38" s="7" t="str">
        <f t="shared" si="0"/>
        <v>Suape</v>
      </c>
      <c r="B38" s="7" t="str">
        <f t="shared" si="1"/>
        <v>Suape</v>
      </c>
      <c r="C38" s="8" t="str">
        <f t="shared" si="2"/>
        <v>PRESTAÇÃO DE SERVIÇOS GERAIS DE LIMPEZA E CONSERVAÇÃO PREDIAL, COPEIRA, RECEPCIONISTA E CONTÍNUO</v>
      </c>
      <c r="D38" s="9" t="str">
        <f t="shared" si="3"/>
        <v>005</v>
      </c>
      <c r="E38" s="10">
        <f t="shared" si="4"/>
        <v>2020</v>
      </c>
      <c r="F38" s="8" t="str">
        <f t="shared" si="5"/>
        <v>UNIKA TERCEIRIZAÇÃO E SERVIÇOS EIRELI - EPP</v>
      </c>
      <c r="G38" s="8" t="str">
        <f t="shared" si="6"/>
        <v>11.788.943/0001-47</v>
      </c>
      <c r="H38" s="11" t="s">
        <v>61</v>
      </c>
      <c r="I38" s="43" t="str">
        <f t="shared" si="7"/>
        <v>SUAPE/DAF</v>
      </c>
      <c r="J38" s="12" t="s">
        <v>674</v>
      </c>
      <c r="K38" s="12" t="s">
        <v>26</v>
      </c>
      <c r="L38" s="12" t="s">
        <v>27</v>
      </c>
      <c r="M38" s="38">
        <v>1575.6</v>
      </c>
      <c r="N38" s="38">
        <v>2962.94</v>
      </c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33.75" customHeight="1">
      <c r="A39" s="7" t="str">
        <f t="shared" si="0"/>
        <v>Suape</v>
      </c>
      <c r="B39" s="7" t="str">
        <f t="shared" si="1"/>
        <v>Suape</v>
      </c>
      <c r="C39" s="8" t="str">
        <f t="shared" si="2"/>
        <v>PRESTAÇÃO DE SERVIÇOS GERAIS DE LIMPEZA E CONSERVAÇÃO PREDIAL, COPEIRA, RECEPCIONISTA E CONTÍNUO</v>
      </c>
      <c r="D39" s="9" t="str">
        <f t="shared" si="3"/>
        <v>005</v>
      </c>
      <c r="E39" s="10">
        <f t="shared" si="4"/>
        <v>2020</v>
      </c>
      <c r="F39" s="8" t="str">
        <f t="shared" si="5"/>
        <v>UNIKA TERCEIRIZAÇÃO E SERVIÇOS EIRELI - EPP</v>
      </c>
      <c r="G39" s="8" t="str">
        <f t="shared" si="6"/>
        <v>11.788.943/0001-47</v>
      </c>
      <c r="H39" s="11" t="s">
        <v>62</v>
      </c>
      <c r="I39" s="43" t="str">
        <f t="shared" ref="I39:I74" si="8">I38</f>
        <v>SUAPE/DAF</v>
      </c>
      <c r="J39" s="12" t="s">
        <v>59</v>
      </c>
      <c r="K39" s="12" t="s">
        <v>26</v>
      </c>
      <c r="L39" s="12" t="s">
        <v>27</v>
      </c>
      <c r="M39" s="38">
        <v>1212</v>
      </c>
      <c r="N39" s="38">
        <v>2387.5500000000002</v>
      </c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3.75" customHeight="1">
      <c r="A40" s="7" t="str">
        <f t="shared" si="0"/>
        <v>Suape</v>
      </c>
      <c r="B40" s="7" t="str">
        <f t="shared" si="1"/>
        <v>Suape</v>
      </c>
      <c r="C40" s="8" t="str">
        <f t="shared" si="2"/>
        <v>PRESTAÇÃO DE SERVIÇOS GERAIS DE LIMPEZA E CONSERVAÇÃO PREDIAL, COPEIRA, RECEPCIONISTA E CONTÍNUO</v>
      </c>
      <c r="D40" s="9" t="str">
        <f t="shared" si="3"/>
        <v>005</v>
      </c>
      <c r="E40" s="10">
        <f t="shared" si="4"/>
        <v>2020</v>
      </c>
      <c r="F40" s="8" t="str">
        <f t="shared" si="5"/>
        <v>UNIKA TERCEIRIZAÇÃO E SERVIÇOS EIRELI - EPP</v>
      </c>
      <c r="G40" s="8" t="str">
        <f t="shared" si="6"/>
        <v>11.788.943/0001-47</v>
      </c>
      <c r="H40" s="11" t="s">
        <v>64</v>
      </c>
      <c r="I40" s="43" t="str">
        <f t="shared" si="8"/>
        <v>SUAPE/DAF</v>
      </c>
      <c r="J40" s="12" t="s">
        <v>674</v>
      </c>
      <c r="K40" s="12" t="s">
        <v>26</v>
      </c>
      <c r="L40" s="12" t="s">
        <v>27</v>
      </c>
      <c r="M40" s="38">
        <v>1575.6</v>
      </c>
      <c r="N40" s="38">
        <v>2962.94</v>
      </c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33.75" customHeight="1">
      <c r="A41" s="7" t="str">
        <f t="shared" si="0"/>
        <v>Suape</v>
      </c>
      <c r="B41" s="7" t="str">
        <f t="shared" si="1"/>
        <v>Suape</v>
      </c>
      <c r="C41" s="8" t="str">
        <f t="shared" si="2"/>
        <v>PRESTAÇÃO DE SERVIÇOS GERAIS DE LIMPEZA E CONSERVAÇÃO PREDIAL, COPEIRA, RECEPCIONISTA E CONTÍNUO</v>
      </c>
      <c r="D41" s="9" t="str">
        <f t="shared" si="3"/>
        <v>005</v>
      </c>
      <c r="E41" s="10">
        <f t="shared" si="4"/>
        <v>2020</v>
      </c>
      <c r="F41" s="8" t="str">
        <f t="shared" si="5"/>
        <v>UNIKA TERCEIRIZAÇÃO E SERVIÇOS EIRELI - EPP</v>
      </c>
      <c r="G41" s="8" t="str">
        <f t="shared" si="6"/>
        <v>11.788.943/0001-47</v>
      </c>
      <c r="H41" s="11" t="s">
        <v>65</v>
      </c>
      <c r="I41" s="43" t="str">
        <f t="shared" si="8"/>
        <v>SUAPE/DAF</v>
      </c>
      <c r="J41" s="12" t="s">
        <v>59</v>
      </c>
      <c r="K41" s="12" t="s">
        <v>26</v>
      </c>
      <c r="L41" s="12" t="s">
        <v>27</v>
      </c>
      <c r="M41" s="38">
        <v>1212</v>
      </c>
      <c r="N41" s="38">
        <v>2387.5500000000002</v>
      </c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3.75" customHeight="1">
      <c r="A42" s="7" t="str">
        <f t="shared" si="0"/>
        <v>Suape</v>
      </c>
      <c r="B42" s="7" t="str">
        <f t="shared" si="1"/>
        <v>Suape</v>
      </c>
      <c r="C42" s="8" t="str">
        <f t="shared" si="2"/>
        <v>PRESTAÇÃO DE SERVIÇOS GERAIS DE LIMPEZA E CONSERVAÇÃO PREDIAL, COPEIRA, RECEPCIONISTA E CONTÍNUO</v>
      </c>
      <c r="D42" s="9" t="str">
        <f t="shared" si="3"/>
        <v>005</v>
      </c>
      <c r="E42" s="10">
        <f t="shared" si="4"/>
        <v>2020</v>
      </c>
      <c r="F42" s="8" t="str">
        <f t="shared" si="5"/>
        <v>UNIKA TERCEIRIZAÇÃO E SERVIÇOS EIRELI - EPP</v>
      </c>
      <c r="G42" s="8" t="str">
        <f t="shared" si="6"/>
        <v>11.788.943/0001-47</v>
      </c>
      <c r="H42" s="11" t="s">
        <v>66</v>
      </c>
      <c r="I42" s="43" t="str">
        <f t="shared" si="8"/>
        <v>SUAPE/DAF</v>
      </c>
      <c r="J42" s="12" t="s">
        <v>63</v>
      </c>
      <c r="K42" s="12" t="s">
        <v>26</v>
      </c>
      <c r="L42" s="12" t="s">
        <v>27</v>
      </c>
      <c r="M42" s="38">
        <v>1212</v>
      </c>
      <c r="N42" s="38">
        <v>2404.87</v>
      </c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3.75" customHeight="1">
      <c r="A43" s="7" t="str">
        <f t="shared" si="0"/>
        <v>Suape</v>
      </c>
      <c r="B43" s="7" t="str">
        <f t="shared" si="1"/>
        <v>Suape</v>
      </c>
      <c r="C43" s="8" t="str">
        <f t="shared" si="2"/>
        <v>PRESTAÇÃO DE SERVIÇOS GERAIS DE LIMPEZA E CONSERVAÇÃO PREDIAL, COPEIRA, RECEPCIONISTA E CONTÍNUO</v>
      </c>
      <c r="D43" s="9" t="str">
        <f t="shared" si="3"/>
        <v>005</v>
      </c>
      <c r="E43" s="10">
        <f t="shared" si="4"/>
        <v>2020</v>
      </c>
      <c r="F43" s="8" t="str">
        <f t="shared" si="5"/>
        <v>UNIKA TERCEIRIZAÇÃO E SERVIÇOS EIRELI - EPP</v>
      </c>
      <c r="G43" s="8" t="str">
        <f t="shared" si="6"/>
        <v>11.788.943/0001-47</v>
      </c>
      <c r="H43" s="11" t="s">
        <v>67</v>
      </c>
      <c r="I43" s="43" t="str">
        <f t="shared" si="8"/>
        <v>SUAPE/DAF</v>
      </c>
      <c r="J43" s="12" t="s">
        <v>675</v>
      </c>
      <c r="K43" s="12" t="s">
        <v>26</v>
      </c>
      <c r="L43" s="12" t="s">
        <v>27</v>
      </c>
      <c r="M43" s="38">
        <v>1575.6</v>
      </c>
      <c r="N43" s="38">
        <v>2962.96</v>
      </c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3.75" customHeight="1">
      <c r="A44" s="7" t="str">
        <f t="shared" si="0"/>
        <v>Suape</v>
      </c>
      <c r="B44" s="7" t="str">
        <f t="shared" si="1"/>
        <v>Suape</v>
      </c>
      <c r="C44" s="8" t="str">
        <f t="shared" si="2"/>
        <v>PRESTAÇÃO DE SERVIÇOS GERAIS DE LIMPEZA E CONSERVAÇÃO PREDIAL, COPEIRA, RECEPCIONISTA E CONTÍNUO</v>
      </c>
      <c r="D44" s="9" t="str">
        <f t="shared" si="3"/>
        <v>005</v>
      </c>
      <c r="E44" s="10">
        <f t="shared" si="4"/>
        <v>2020</v>
      </c>
      <c r="F44" s="8" t="str">
        <f t="shared" si="5"/>
        <v>UNIKA TERCEIRIZAÇÃO E SERVIÇOS EIRELI - EPP</v>
      </c>
      <c r="G44" s="8" t="str">
        <f t="shared" si="6"/>
        <v>11.788.943/0001-47</v>
      </c>
      <c r="H44" s="11" t="s">
        <v>69</v>
      </c>
      <c r="I44" s="43" t="str">
        <f t="shared" si="8"/>
        <v>SUAPE/DAF</v>
      </c>
      <c r="J44" s="12" t="s">
        <v>63</v>
      </c>
      <c r="K44" s="12" t="s">
        <v>26</v>
      </c>
      <c r="L44" s="12" t="s">
        <v>27</v>
      </c>
      <c r="M44" s="38">
        <v>1212</v>
      </c>
      <c r="N44" s="38">
        <v>2404.87</v>
      </c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33.75" customHeight="1">
      <c r="A45" s="7" t="str">
        <f t="shared" si="0"/>
        <v>Suape</v>
      </c>
      <c r="B45" s="7" t="str">
        <f t="shared" si="1"/>
        <v>Suape</v>
      </c>
      <c r="C45" s="8" t="str">
        <f t="shared" si="2"/>
        <v>PRESTAÇÃO DE SERVIÇOS GERAIS DE LIMPEZA E CONSERVAÇÃO PREDIAL, COPEIRA, RECEPCIONISTA E CONTÍNUO</v>
      </c>
      <c r="D45" s="9" t="str">
        <f t="shared" si="3"/>
        <v>005</v>
      </c>
      <c r="E45" s="10">
        <f t="shared" si="4"/>
        <v>2020</v>
      </c>
      <c r="F45" s="8" t="str">
        <f t="shared" si="5"/>
        <v>UNIKA TERCEIRIZAÇÃO E SERVIÇOS EIRELI - EPP</v>
      </c>
      <c r="G45" s="8" t="str">
        <f t="shared" si="6"/>
        <v>11.788.943/0001-47</v>
      </c>
      <c r="H45" s="11" t="s">
        <v>71</v>
      </c>
      <c r="I45" s="43" t="str">
        <f t="shared" si="8"/>
        <v>SUAPE/DAF</v>
      </c>
      <c r="J45" s="12" t="s">
        <v>63</v>
      </c>
      <c r="K45" s="12" t="s">
        <v>26</v>
      </c>
      <c r="L45" s="12" t="s">
        <v>27</v>
      </c>
      <c r="M45" s="38">
        <v>1212</v>
      </c>
      <c r="N45" s="38">
        <v>2404.87</v>
      </c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33.75" customHeight="1">
      <c r="A46" s="7" t="str">
        <f t="shared" si="0"/>
        <v>Suape</v>
      </c>
      <c r="B46" s="7" t="str">
        <f t="shared" si="1"/>
        <v>Suape</v>
      </c>
      <c r="C46" s="8" t="str">
        <f t="shared" si="2"/>
        <v>PRESTAÇÃO DE SERVIÇOS GERAIS DE LIMPEZA E CONSERVAÇÃO PREDIAL, COPEIRA, RECEPCIONISTA E CONTÍNUO</v>
      </c>
      <c r="D46" s="9" t="str">
        <f t="shared" si="3"/>
        <v>005</v>
      </c>
      <c r="E46" s="10">
        <f t="shared" si="4"/>
        <v>2020</v>
      </c>
      <c r="F46" s="8" t="str">
        <f t="shared" si="5"/>
        <v>UNIKA TERCEIRIZAÇÃO E SERVIÇOS EIRELI - EPP</v>
      </c>
      <c r="G46" s="8" t="str">
        <f t="shared" si="6"/>
        <v>11.788.943/0001-47</v>
      </c>
      <c r="H46" s="11" t="s">
        <v>72</v>
      </c>
      <c r="I46" s="43" t="str">
        <f t="shared" si="8"/>
        <v>SUAPE/DAF</v>
      </c>
      <c r="J46" s="12" t="s">
        <v>68</v>
      </c>
      <c r="K46" s="12" t="s">
        <v>26</v>
      </c>
      <c r="L46" s="12" t="s">
        <v>27</v>
      </c>
      <c r="M46" s="38">
        <v>1212</v>
      </c>
      <c r="N46" s="38">
        <v>2404.87</v>
      </c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33.75" customHeight="1">
      <c r="A47" s="7" t="str">
        <f t="shared" si="0"/>
        <v>Suape</v>
      </c>
      <c r="B47" s="7" t="str">
        <f t="shared" si="1"/>
        <v>Suape</v>
      </c>
      <c r="C47" s="8" t="str">
        <f t="shared" si="2"/>
        <v>PRESTAÇÃO DE SERVIÇOS GERAIS DE LIMPEZA E CONSERVAÇÃO PREDIAL, COPEIRA, RECEPCIONISTA E CONTÍNUO</v>
      </c>
      <c r="D47" s="9" t="str">
        <f t="shared" si="3"/>
        <v>005</v>
      </c>
      <c r="E47" s="10">
        <f t="shared" si="4"/>
        <v>2020</v>
      </c>
      <c r="F47" s="8" t="str">
        <f t="shared" si="5"/>
        <v>UNIKA TERCEIRIZAÇÃO E SERVIÇOS EIRELI - EPP</v>
      </c>
      <c r="G47" s="8" t="str">
        <f t="shared" si="6"/>
        <v>11.788.943/0001-47</v>
      </c>
      <c r="H47" s="11" t="s">
        <v>73</v>
      </c>
      <c r="I47" s="43" t="str">
        <f t="shared" si="8"/>
        <v>SUAPE/DAF</v>
      </c>
      <c r="J47" s="12" t="s">
        <v>70</v>
      </c>
      <c r="K47" s="12" t="s">
        <v>26</v>
      </c>
      <c r="L47" s="12" t="s">
        <v>27</v>
      </c>
      <c r="M47" s="38">
        <v>1212</v>
      </c>
      <c r="N47" s="38">
        <v>2521.4899999999998</v>
      </c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33.75" customHeight="1">
      <c r="A48" s="7" t="str">
        <f t="shared" si="0"/>
        <v>Suape</v>
      </c>
      <c r="B48" s="7" t="str">
        <f t="shared" si="1"/>
        <v>Suape</v>
      </c>
      <c r="C48" s="8" t="str">
        <f t="shared" si="2"/>
        <v>PRESTAÇÃO DE SERVIÇOS GERAIS DE LIMPEZA E CONSERVAÇÃO PREDIAL, COPEIRA, RECEPCIONISTA E CONTÍNUO</v>
      </c>
      <c r="D48" s="9" t="str">
        <f t="shared" si="3"/>
        <v>005</v>
      </c>
      <c r="E48" s="10">
        <f t="shared" si="4"/>
        <v>2020</v>
      </c>
      <c r="F48" s="8" t="str">
        <f t="shared" si="5"/>
        <v>UNIKA TERCEIRIZAÇÃO E SERVIÇOS EIRELI - EPP</v>
      </c>
      <c r="G48" s="8" t="str">
        <f t="shared" si="6"/>
        <v>11.788.943/0001-47</v>
      </c>
      <c r="H48" s="11" t="s">
        <v>74</v>
      </c>
      <c r="I48" s="43" t="str">
        <f t="shared" si="8"/>
        <v>SUAPE/DAF</v>
      </c>
      <c r="J48" s="12" t="s">
        <v>70</v>
      </c>
      <c r="K48" s="12" t="s">
        <v>26</v>
      </c>
      <c r="L48" s="12" t="s">
        <v>27</v>
      </c>
      <c r="M48" s="38">
        <v>1212</v>
      </c>
      <c r="N48" s="38">
        <v>2521.4899999999998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33.75" customHeight="1">
      <c r="A49" s="7" t="str">
        <f t="shared" si="0"/>
        <v>Suape</v>
      </c>
      <c r="B49" s="7" t="str">
        <f t="shared" si="1"/>
        <v>Suape</v>
      </c>
      <c r="C49" s="8" t="str">
        <f t="shared" si="2"/>
        <v>PRESTAÇÃO DE SERVIÇOS GERAIS DE LIMPEZA E CONSERVAÇÃO PREDIAL, COPEIRA, RECEPCIONISTA E CONTÍNUO</v>
      </c>
      <c r="D49" s="9" t="str">
        <f t="shared" si="3"/>
        <v>005</v>
      </c>
      <c r="E49" s="10">
        <f t="shared" si="4"/>
        <v>2020</v>
      </c>
      <c r="F49" s="8" t="str">
        <f t="shared" si="5"/>
        <v>UNIKA TERCEIRIZAÇÃO E SERVIÇOS EIRELI - EPP</v>
      </c>
      <c r="G49" s="8" t="str">
        <f t="shared" si="6"/>
        <v>11.788.943/0001-47</v>
      </c>
      <c r="H49" s="11" t="s">
        <v>75</v>
      </c>
      <c r="I49" s="43" t="str">
        <f t="shared" si="8"/>
        <v>SUAPE/DAF</v>
      </c>
      <c r="J49" s="12" t="s">
        <v>70</v>
      </c>
      <c r="K49" s="12" t="s">
        <v>26</v>
      </c>
      <c r="L49" s="12" t="s">
        <v>27</v>
      </c>
      <c r="M49" s="38">
        <v>1212</v>
      </c>
      <c r="N49" s="38">
        <v>2521.4899999999998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33.75" customHeight="1">
      <c r="A50" s="7" t="str">
        <f t="shared" si="0"/>
        <v>Suape</v>
      </c>
      <c r="B50" s="7" t="str">
        <f t="shared" si="1"/>
        <v>Suape</v>
      </c>
      <c r="C50" s="8" t="str">
        <f t="shared" si="2"/>
        <v>PRESTAÇÃO DE SERVIÇOS GERAIS DE LIMPEZA E CONSERVAÇÃO PREDIAL, COPEIRA, RECEPCIONISTA E CONTÍNUO</v>
      </c>
      <c r="D50" s="9" t="str">
        <f t="shared" si="3"/>
        <v>005</v>
      </c>
      <c r="E50" s="10">
        <f t="shared" si="4"/>
        <v>2020</v>
      </c>
      <c r="F50" s="8" t="str">
        <f t="shared" si="5"/>
        <v>UNIKA TERCEIRIZAÇÃO E SERVIÇOS EIRELI - EPP</v>
      </c>
      <c r="G50" s="8" t="str">
        <f t="shared" si="6"/>
        <v>11.788.943/0001-47</v>
      </c>
      <c r="H50" s="11" t="s">
        <v>676</v>
      </c>
      <c r="I50" s="43" t="str">
        <f t="shared" si="8"/>
        <v>SUAPE/DAF</v>
      </c>
      <c r="J50" s="12" t="s">
        <v>70</v>
      </c>
      <c r="K50" s="12" t="s">
        <v>26</v>
      </c>
      <c r="L50" s="12" t="s">
        <v>27</v>
      </c>
      <c r="M50" s="38">
        <v>1212</v>
      </c>
      <c r="N50" s="38">
        <v>2521.4899999999998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3.75" customHeight="1">
      <c r="A51" s="7" t="str">
        <f t="shared" si="0"/>
        <v>Suape</v>
      </c>
      <c r="B51" s="7" t="str">
        <f t="shared" si="1"/>
        <v>Suape</v>
      </c>
      <c r="C51" s="8" t="str">
        <f t="shared" si="2"/>
        <v>PRESTAÇÃO DE SERVIÇOS GERAIS DE LIMPEZA E CONSERVAÇÃO PREDIAL, COPEIRA, RECEPCIONISTA E CONTÍNUO</v>
      </c>
      <c r="D51" s="9" t="str">
        <f t="shared" si="3"/>
        <v>005</v>
      </c>
      <c r="E51" s="10">
        <f t="shared" si="4"/>
        <v>2020</v>
      </c>
      <c r="F51" s="8" t="str">
        <f t="shared" si="5"/>
        <v>UNIKA TERCEIRIZAÇÃO E SERVIÇOS EIRELI - EPP</v>
      </c>
      <c r="G51" s="8" t="str">
        <f t="shared" si="6"/>
        <v>11.788.943/0001-47</v>
      </c>
      <c r="H51" s="11" t="s">
        <v>677</v>
      </c>
      <c r="I51" s="43" t="str">
        <f t="shared" si="8"/>
        <v>SUAPE/DAF</v>
      </c>
      <c r="J51" s="12" t="s">
        <v>70</v>
      </c>
      <c r="K51" s="12" t="s">
        <v>26</v>
      </c>
      <c r="L51" s="12" t="s">
        <v>27</v>
      </c>
      <c r="M51" s="38">
        <v>1212</v>
      </c>
      <c r="N51" s="38">
        <v>2521.4899999999998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33.75" customHeight="1">
      <c r="A52" s="7" t="str">
        <f>A47</f>
        <v>Suape</v>
      </c>
      <c r="B52" s="7" t="str">
        <f>B47</f>
        <v>Suape</v>
      </c>
      <c r="C52" s="8" t="str">
        <f>C47</f>
        <v>PRESTAÇÃO DE SERVIÇOS GERAIS DE LIMPEZA E CONSERVAÇÃO PREDIAL, COPEIRA, RECEPCIONISTA E CONTÍNUO</v>
      </c>
      <c r="D52" s="9" t="str">
        <f t="shared" ref="D52:G53" si="9">D51</f>
        <v>005</v>
      </c>
      <c r="E52" s="10">
        <f t="shared" si="9"/>
        <v>2020</v>
      </c>
      <c r="F52" s="8" t="str">
        <f t="shared" si="9"/>
        <v>UNIKA TERCEIRIZAÇÃO E SERVIÇOS EIRELI - EPP</v>
      </c>
      <c r="G52" s="8" t="str">
        <f t="shared" si="9"/>
        <v>11.788.943/0001-47</v>
      </c>
      <c r="H52" s="11" t="s">
        <v>678</v>
      </c>
      <c r="I52" s="43" t="str">
        <f t="shared" si="8"/>
        <v>SUAPE/DAF</v>
      </c>
      <c r="J52" s="12" t="s">
        <v>70</v>
      </c>
      <c r="K52" s="12" t="s">
        <v>26</v>
      </c>
      <c r="L52" s="12" t="s">
        <v>27</v>
      </c>
      <c r="M52" s="38">
        <v>1212</v>
      </c>
      <c r="N52" s="38">
        <v>2521.4899999999998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91">
      <c r="A53" s="7" t="str">
        <f>A52</f>
        <v>Suape</v>
      </c>
      <c r="B53" s="7" t="str">
        <f>B52</f>
        <v>Suape</v>
      </c>
      <c r="C53" s="61" t="str">
        <f>C52</f>
        <v>PRESTAÇÃO DE SERVIÇOS GERAIS DE LIMPEZA E CONSERVAÇÃO PREDIAL, COPEIRA, RECEPCIONISTA E CONTÍNUO</v>
      </c>
      <c r="D53" s="7" t="str">
        <f t="shared" si="9"/>
        <v>005</v>
      </c>
      <c r="E53" s="7">
        <f t="shared" si="9"/>
        <v>2020</v>
      </c>
      <c r="F53" s="61" t="str">
        <f t="shared" si="9"/>
        <v>UNIKA TERCEIRIZAÇÃO E SERVIÇOS EIRELI - EPP</v>
      </c>
      <c r="G53" s="61" t="str">
        <f t="shared" si="9"/>
        <v>11.788.943/0001-47</v>
      </c>
      <c r="H53" s="11" t="s">
        <v>679</v>
      </c>
      <c r="I53" s="43" t="str">
        <f t="shared" si="8"/>
        <v>SUAPE/DAF</v>
      </c>
      <c r="J53" s="12" t="s">
        <v>76</v>
      </c>
      <c r="K53" s="12" t="s">
        <v>26</v>
      </c>
      <c r="L53" s="12" t="s">
        <v>27</v>
      </c>
      <c r="M53" s="38">
        <v>1429.13</v>
      </c>
      <c r="N53" s="38">
        <v>3751.05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30">
      <c r="A54" s="15" t="str">
        <f t="shared" ref="A54:A72" si="10">A53</f>
        <v>Suape</v>
      </c>
      <c r="B54" s="15" t="str">
        <f t="shared" ref="B54:B72" si="11">B53</f>
        <v>Suape</v>
      </c>
      <c r="C54" s="16" t="s">
        <v>77</v>
      </c>
      <c r="D54" s="17" t="s">
        <v>313</v>
      </c>
      <c r="E54" s="18">
        <v>2021</v>
      </c>
      <c r="F54" s="22" t="s">
        <v>688</v>
      </c>
      <c r="G54" s="16" t="s">
        <v>689</v>
      </c>
      <c r="H54" s="19" t="s">
        <v>81</v>
      </c>
      <c r="I54" s="39" t="str">
        <f t="shared" si="8"/>
        <v>SUAPE/DAF</v>
      </c>
      <c r="J54" s="20" t="s">
        <v>82</v>
      </c>
      <c r="K54" s="20" t="s">
        <v>26</v>
      </c>
      <c r="L54" s="20" t="s">
        <v>27</v>
      </c>
      <c r="M54" s="65">
        <v>2277.27</v>
      </c>
      <c r="N54" s="65">
        <v>4888.82</v>
      </c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39">
      <c r="A55" s="21" t="str">
        <f t="shared" si="10"/>
        <v>Suape</v>
      </c>
      <c r="B55" s="21" t="str">
        <f t="shared" si="11"/>
        <v>Suape</v>
      </c>
      <c r="C55" s="55" t="str">
        <f t="shared" ref="C55:C72" si="12">C54</f>
        <v>PRESTAÇÃO DE SERVIÇOS DE MOTORISTAS</v>
      </c>
      <c r="D55" s="23" t="str">
        <f t="shared" ref="D55:D72" si="13">D54</f>
        <v>113</v>
      </c>
      <c r="E55" s="24">
        <f t="shared" ref="E55:E72" si="14">E54</f>
        <v>2021</v>
      </c>
      <c r="F55" s="55" t="str">
        <f t="shared" ref="F55:F72" si="15">F54</f>
        <v>AJ SERVIÇOS DE MÃO DE OBRA EIRELI</v>
      </c>
      <c r="G55" s="55" t="str">
        <f t="shared" ref="G55:G72" si="16">G54</f>
        <v>02.633.573/0001-88</v>
      </c>
      <c r="H55" s="25" t="s">
        <v>83</v>
      </c>
      <c r="I55" s="40" t="str">
        <f t="shared" si="8"/>
        <v>SUAPE/DAF</v>
      </c>
      <c r="J55" s="26" t="s">
        <v>82</v>
      </c>
      <c r="K55" s="26" t="s">
        <v>26</v>
      </c>
      <c r="L55" s="26" t="s">
        <v>27</v>
      </c>
      <c r="M55" s="44">
        <v>2277.27</v>
      </c>
      <c r="N55" s="44">
        <v>4888.82</v>
      </c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39">
      <c r="A56" s="21" t="str">
        <f t="shared" si="10"/>
        <v>Suape</v>
      </c>
      <c r="B56" s="21" t="str">
        <f t="shared" si="11"/>
        <v>Suape</v>
      </c>
      <c r="C56" s="55" t="str">
        <f t="shared" si="12"/>
        <v>PRESTAÇÃO DE SERVIÇOS DE MOTORISTAS</v>
      </c>
      <c r="D56" s="23" t="str">
        <f t="shared" si="13"/>
        <v>113</v>
      </c>
      <c r="E56" s="24">
        <f t="shared" si="14"/>
        <v>2021</v>
      </c>
      <c r="F56" s="55" t="str">
        <f t="shared" si="15"/>
        <v>AJ SERVIÇOS DE MÃO DE OBRA EIRELI</v>
      </c>
      <c r="G56" s="55" t="str">
        <f t="shared" si="16"/>
        <v>02.633.573/0001-88</v>
      </c>
      <c r="H56" s="25" t="s">
        <v>84</v>
      </c>
      <c r="I56" s="40" t="str">
        <f t="shared" si="8"/>
        <v>SUAPE/DAF</v>
      </c>
      <c r="J56" s="26" t="s">
        <v>82</v>
      </c>
      <c r="K56" s="26" t="s">
        <v>26</v>
      </c>
      <c r="L56" s="26" t="s">
        <v>27</v>
      </c>
      <c r="M56" s="44">
        <v>2277.27</v>
      </c>
      <c r="N56" s="44">
        <v>4888.82</v>
      </c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39">
      <c r="A57" s="21" t="str">
        <f t="shared" si="10"/>
        <v>Suape</v>
      </c>
      <c r="B57" s="21" t="str">
        <f t="shared" si="11"/>
        <v>Suape</v>
      </c>
      <c r="C57" s="55" t="str">
        <f t="shared" si="12"/>
        <v>PRESTAÇÃO DE SERVIÇOS DE MOTORISTAS</v>
      </c>
      <c r="D57" s="23" t="str">
        <f t="shared" si="13"/>
        <v>113</v>
      </c>
      <c r="E57" s="24">
        <f t="shared" si="14"/>
        <v>2021</v>
      </c>
      <c r="F57" s="55" t="str">
        <f t="shared" si="15"/>
        <v>AJ SERVIÇOS DE MÃO DE OBRA EIRELI</v>
      </c>
      <c r="G57" s="55" t="str">
        <f t="shared" si="16"/>
        <v>02.633.573/0001-88</v>
      </c>
      <c r="H57" s="25" t="s">
        <v>85</v>
      </c>
      <c r="I57" s="40" t="str">
        <f t="shared" si="8"/>
        <v>SUAPE/DAF</v>
      </c>
      <c r="J57" s="26" t="s">
        <v>82</v>
      </c>
      <c r="K57" s="26" t="s">
        <v>26</v>
      </c>
      <c r="L57" s="26" t="s">
        <v>27</v>
      </c>
      <c r="M57" s="44">
        <v>2277.27</v>
      </c>
      <c r="N57" s="44">
        <v>4888.82</v>
      </c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39">
      <c r="A58" s="21" t="str">
        <f t="shared" si="10"/>
        <v>Suape</v>
      </c>
      <c r="B58" s="21" t="str">
        <f t="shared" si="11"/>
        <v>Suape</v>
      </c>
      <c r="C58" s="55" t="str">
        <f t="shared" si="12"/>
        <v>PRESTAÇÃO DE SERVIÇOS DE MOTORISTAS</v>
      </c>
      <c r="D58" s="23" t="str">
        <f t="shared" si="13"/>
        <v>113</v>
      </c>
      <c r="E58" s="24">
        <f t="shared" si="14"/>
        <v>2021</v>
      </c>
      <c r="F58" s="55" t="str">
        <f t="shared" si="15"/>
        <v>AJ SERVIÇOS DE MÃO DE OBRA EIRELI</v>
      </c>
      <c r="G58" s="55" t="str">
        <f t="shared" si="16"/>
        <v>02.633.573/0001-88</v>
      </c>
      <c r="H58" s="25" t="s">
        <v>86</v>
      </c>
      <c r="I58" s="40" t="str">
        <f t="shared" si="8"/>
        <v>SUAPE/DAF</v>
      </c>
      <c r="J58" s="26" t="s">
        <v>82</v>
      </c>
      <c r="K58" s="26" t="s">
        <v>26</v>
      </c>
      <c r="L58" s="26" t="s">
        <v>27</v>
      </c>
      <c r="M58" s="44">
        <v>2277.27</v>
      </c>
      <c r="N58" s="44">
        <v>4888.82</v>
      </c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39">
      <c r="A59" s="21" t="str">
        <f t="shared" si="10"/>
        <v>Suape</v>
      </c>
      <c r="B59" s="21" t="str">
        <f t="shared" si="11"/>
        <v>Suape</v>
      </c>
      <c r="C59" s="55" t="str">
        <f t="shared" si="12"/>
        <v>PRESTAÇÃO DE SERVIÇOS DE MOTORISTAS</v>
      </c>
      <c r="D59" s="23" t="str">
        <f t="shared" si="13"/>
        <v>113</v>
      </c>
      <c r="E59" s="24">
        <f t="shared" si="14"/>
        <v>2021</v>
      </c>
      <c r="F59" s="55" t="str">
        <f t="shared" si="15"/>
        <v>AJ SERVIÇOS DE MÃO DE OBRA EIRELI</v>
      </c>
      <c r="G59" s="55" t="str">
        <f t="shared" si="16"/>
        <v>02.633.573/0001-88</v>
      </c>
      <c r="H59" s="25" t="s">
        <v>87</v>
      </c>
      <c r="I59" s="40" t="str">
        <f t="shared" si="8"/>
        <v>SUAPE/DAF</v>
      </c>
      <c r="J59" s="26" t="s">
        <v>82</v>
      </c>
      <c r="K59" s="26" t="s">
        <v>26</v>
      </c>
      <c r="L59" s="26" t="s">
        <v>27</v>
      </c>
      <c r="M59" s="44">
        <v>2277.27</v>
      </c>
      <c r="N59" s="44">
        <v>4888.82</v>
      </c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39">
      <c r="A60" s="21" t="str">
        <f t="shared" si="10"/>
        <v>Suape</v>
      </c>
      <c r="B60" s="21" t="str">
        <f t="shared" si="11"/>
        <v>Suape</v>
      </c>
      <c r="C60" s="55" t="str">
        <f t="shared" si="12"/>
        <v>PRESTAÇÃO DE SERVIÇOS DE MOTORISTAS</v>
      </c>
      <c r="D60" s="23" t="str">
        <f t="shared" si="13"/>
        <v>113</v>
      </c>
      <c r="E60" s="24">
        <f t="shared" si="14"/>
        <v>2021</v>
      </c>
      <c r="F60" s="55" t="str">
        <f t="shared" si="15"/>
        <v>AJ SERVIÇOS DE MÃO DE OBRA EIRELI</v>
      </c>
      <c r="G60" s="55" t="str">
        <f t="shared" si="16"/>
        <v>02.633.573/0001-88</v>
      </c>
      <c r="H60" s="25" t="s">
        <v>88</v>
      </c>
      <c r="I60" s="40" t="str">
        <f t="shared" si="8"/>
        <v>SUAPE/DAF</v>
      </c>
      <c r="J60" s="26" t="s">
        <v>82</v>
      </c>
      <c r="K60" s="26" t="s">
        <v>26</v>
      </c>
      <c r="L60" s="26" t="s">
        <v>27</v>
      </c>
      <c r="M60" s="44">
        <v>2277.27</v>
      </c>
      <c r="N60" s="44">
        <v>4888.82</v>
      </c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39">
      <c r="A61" s="21" t="str">
        <f t="shared" si="10"/>
        <v>Suape</v>
      </c>
      <c r="B61" s="21" t="str">
        <f t="shared" si="11"/>
        <v>Suape</v>
      </c>
      <c r="C61" s="55" t="str">
        <f t="shared" si="12"/>
        <v>PRESTAÇÃO DE SERVIÇOS DE MOTORISTAS</v>
      </c>
      <c r="D61" s="23" t="str">
        <f t="shared" si="13"/>
        <v>113</v>
      </c>
      <c r="E61" s="24">
        <f t="shared" si="14"/>
        <v>2021</v>
      </c>
      <c r="F61" s="55" t="str">
        <f t="shared" si="15"/>
        <v>AJ SERVIÇOS DE MÃO DE OBRA EIRELI</v>
      </c>
      <c r="G61" s="55" t="str">
        <f t="shared" si="16"/>
        <v>02.633.573/0001-88</v>
      </c>
      <c r="H61" s="25" t="s">
        <v>89</v>
      </c>
      <c r="I61" s="40" t="str">
        <f t="shared" si="8"/>
        <v>SUAPE/DAF</v>
      </c>
      <c r="J61" s="26" t="s">
        <v>82</v>
      </c>
      <c r="K61" s="26" t="s">
        <v>26</v>
      </c>
      <c r="L61" s="26" t="s">
        <v>27</v>
      </c>
      <c r="M61" s="44">
        <v>2277.27</v>
      </c>
      <c r="N61" s="44">
        <v>4888.82</v>
      </c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39">
      <c r="A62" s="21" t="str">
        <f t="shared" si="10"/>
        <v>Suape</v>
      </c>
      <c r="B62" s="21" t="str">
        <f t="shared" si="11"/>
        <v>Suape</v>
      </c>
      <c r="C62" s="55" t="str">
        <f t="shared" si="12"/>
        <v>PRESTAÇÃO DE SERVIÇOS DE MOTORISTAS</v>
      </c>
      <c r="D62" s="23" t="str">
        <f t="shared" si="13"/>
        <v>113</v>
      </c>
      <c r="E62" s="24">
        <f t="shared" si="14"/>
        <v>2021</v>
      </c>
      <c r="F62" s="55" t="str">
        <f t="shared" si="15"/>
        <v>AJ SERVIÇOS DE MÃO DE OBRA EIRELI</v>
      </c>
      <c r="G62" s="55" t="str">
        <f t="shared" si="16"/>
        <v>02.633.573/0001-88</v>
      </c>
      <c r="H62" s="25" t="s">
        <v>90</v>
      </c>
      <c r="I62" s="40" t="str">
        <f t="shared" si="8"/>
        <v>SUAPE/DAF</v>
      </c>
      <c r="J62" s="26" t="s">
        <v>82</v>
      </c>
      <c r="K62" s="26" t="s">
        <v>26</v>
      </c>
      <c r="L62" s="26" t="s">
        <v>27</v>
      </c>
      <c r="M62" s="44">
        <v>2277.27</v>
      </c>
      <c r="N62" s="44">
        <v>4888.82</v>
      </c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39">
      <c r="A63" s="21" t="str">
        <f t="shared" si="10"/>
        <v>Suape</v>
      </c>
      <c r="B63" s="21" t="str">
        <f t="shared" si="11"/>
        <v>Suape</v>
      </c>
      <c r="C63" s="55" t="str">
        <f t="shared" si="12"/>
        <v>PRESTAÇÃO DE SERVIÇOS DE MOTORISTAS</v>
      </c>
      <c r="D63" s="23" t="str">
        <f t="shared" si="13"/>
        <v>113</v>
      </c>
      <c r="E63" s="24">
        <f t="shared" si="14"/>
        <v>2021</v>
      </c>
      <c r="F63" s="55" t="str">
        <f t="shared" si="15"/>
        <v>AJ SERVIÇOS DE MÃO DE OBRA EIRELI</v>
      </c>
      <c r="G63" s="55" t="str">
        <f t="shared" si="16"/>
        <v>02.633.573/0001-88</v>
      </c>
      <c r="H63" s="25" t="s">
        <v>91</v>
      </c>
      <c r="I63" s="40" t="str">
        <f t="shared" si="8"/>
        <v>SUAPE/DAF</v>
      </c>
      <c r="J63" s="26" t="s">
        <v>82</v>
      </c>
      <c r="K63" s="26" t="s">
        <v>26</v>
      </c>
      <c r="L63" s="26" t="s">
        <v>27</v>
      </c>
      <c r="M63" s="44">
        <v>2277.27</v>
      </c>
      <c r="N63" s="44">
        <v>4888.82</v>
      </c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39">
      <c r="A64" s="21" t="str">
        <f t="shared" si="10"/>
        <v>Suape</v>
      </c>
      <c r="B64" s="21" t="str">
        <f t="shared" si="11"/>
        <v>Suape</v>
      </c>
      <c r="C64" s="55" t="str">
        <f t="shared" si="12"/>
        <v>PRESTAÇÃO DE SERVIÇOS DE MOTORISTAS</v>
      </c>
      <c r="D64" s="23" t="str">
        <f t="shared" si="13"/>
        <v>113</v>
      </c>
      <c r="E64" s="24">
        <f t="shared" si="14"/>
        <v>2021</v>
      </c>
      <c r="F64" s="55" t="str">
        <f t="shared" si="15"/>
        <v>AJ SERVIÇOS DE MÃO DE OBRA EIRELI</v>
      </c>
      <c r="G64" s="55" t="str">
        <f t="shared" si="16"/>
        <v>02.633.573/0001-88</v>
      </c>
      <c r="H64" s="25" t="s">
        <v>92</v>
      </c>
      <c r="I64" s="40" t="str">
        <f t="shared" si="8"/>
        <v>SUAPE/DAF</v>
      </c>
      <c r="J64" s="26" t="s">
        <v>82</v>
      </c>
      <c r="K64" s="26" t="s">
        <v>26</v>
      </c>
      <c r="L64" s="26" t="s">
        <v>27</v>
      </c>
      <c r="M64" s="44">
        <v>2277.27</v>
      </c>
      <c r="N64" s="44">
        <v>4888.82</v>
      </c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39">
      <c r="A65" s="21" t="str">
        <f t="shared" si="10"/>
        <v>Suape</v>
      </c>
      <c r="B65" s="21" t="str">
        <f t="shared" si="11"/>
        <v>Suape</v>
      </c>
      <c r="C65" s="55" t="str">
        <f t="shared" si="12"/>
        <v>PRESTAÇÃO DE SERVIÇOS DE MOTORISTAS</v>
      </c>
      <c r="D65" s="23" t="str">
        <f t="shared" si="13"/>
        <v>113</v>
      </c>
      <c r="E65" s="24">
        <f t="shared" si="14"/>
        <v>2021</v>
      </c>
      <c r="F65" s="55" t="str">
        <f t="shared" si="15"/>
        <v>AJ SERVIÇOS DE MÃO DE OBRA EIRELI</v>
      </c>
      <c r="G65" s="55" t="str">
        <f t="shared" si="16"/>
        <v>02.633.573/0001-88</v>
      </c>
      <c r="H65" s="25" t="s">
        <v>93</v>
      </c>
      <c r="I65" s="40" t="str">
        <f t="shared" si="8"/>
        <v>SUAPE/DAF</v>
      </c>
      <c r="J65" s="26" t="s">
        <v>82</v>
      </c>
      <c r="K65" s="26" t="s">
        <v>26</v>
      </c>
      <c r="L65" s="26" t="s">
        <v>27</v>
      </c>
      <c r="M65" s="44">
        <v>2277.27</v>
      </c>
      <c r="N65" s="44">
        <v>4888.82</v>
      </c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39">
      <c r="A66" s="21" t="str">
        <f t="shared" si="10"/>
        <v>Suape</v>
      </c>
      <c r="B66" s="21" t="str">
        <f t="shared" si="11"/>
        <v>Suape</v>
      </c>
      <c r="C66" s="55" t="str">
        <f t="shared" si="12"/>
        <v>PRESTAÇÃO DE SERVIÇOS DE MOTORISTAS</v>
      </c>
      <c r="D66" s="23" t="str">
        <f t="shared" si="13"/>
        <v>113</v>
      </c>
      <c r="E66" s="24">
        <f t="shared" si="14"/>
        <v>2021</v>
      </c>
      <c r="F66" s="55" t="str">
        <f t="shared" si="15"/>
        <v>AJ SERVIÇOS DE MÃO DE OBRA EIRELI</v>
      </c>
      <c r="G66" s="55" t="str">
        <f t="shared" si="16"/>
        <v>02.633.573/0001-88</v>
      </c>
      <c r="H66" s="25" t="s">
        <v>94</v>
      </c>
      <c r="I66" s="40" t="str">
        <f t="shared" si="8"/>
        <v>SUAPE/DAF</v>
      </c>
      <c r="J66" s="26" t="s">
        <v>82</v>
      </c>
      <c r="K66" s="26" t="s">
        <v>26</v>
      </c>
      <c r="L66" s="26" t="s">
        <v>27</v>
      </c>
      <c r="M66" s="44">
        <v>2277.27</v>
      </c>
      <c r="N66" s="44">
        <v>4888.82</v>
      </c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39">
      <c r="A67" s="21" t="str">
        <f t="shared" si="10"/>
        <v>Suape</v>
      </c>
      <c r="B67" s="21" t="str">
        <f t="shared" si="11"/>
        <v>Suape</v>
      </c>
      <c r="C67" s="55" t="str">
        <f t="shared" si="12"/>
        <v>PRESTAÇÃO DE SERVIÇOS DE MOTORISTAS</v>
      </c>
      <c r="D67" s="23" t="str">
        <f t="shared" si="13"/>
        <v>113</v>
      </c>
      <c r="E67" s="24">
        <f t="shared" si="14"/>
        <v>2021</v>
      </c>
      <c r="F67" s="55" t="str">
        <f t="shared" si="15"/>
        <v>AJ SERVIÇOS DE MÃO DE OBRA EIRELI</v>
      </c>
      <c r="G67" s="55" t="str">
        <f t="shared" si="16"/>
        <v>02.633.573/0001-88</v>
      </c>
      <c r="H67" s="25" t="s">
        <v>95</v>
      </c>
      <c r="I67" s="40" t="str">
        <f t="shared" si="8"/>
        <v>SUAPE/DAF</v>
      </c>
      <c r="J67" s="26" t="s">
        <v>82</v>
      </c>
      <c r="K67" s="26" t="s">
        <v>26</v>
      </c>
      <c r="L67" s="26" t="s">
        <v>27</v>
      </c>
      <c r="M67" s="44">
        <v>2277.27</v>
      </c>
      <c r="N67" s="44">
        <v>4888.82</v>
      </c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39">
      <c r="A68" s="21" t="str">
        <f t="shared" si="10"/>
        <v>Suape</v>
      </c>
      <c r="B68" s="21" t="str">
        <f t="shared" si="11"/>
        <v>Suape</v>
      </c>
      <c r="C68" s="55" t="str">
        <f t="shared" si="12"/>
        <v>PRESTAÇÃO DE SERVIÇOS DE MOTORISTAS</v>
      </c>
      <c r="D68" s="23" t="str">
        <f t="shared" si="13"/>
        <v>113</v>
      </c>
      <c r="E68" s="24">
        <f t="shared" si="14"/>
        <v>2021</v>
      </c>
      <c r="F68" s="55" t="str">
        <f t="shared" si="15"/>
        <v>AJ SERVIÇOS DE MÃO DE OBRA EIRELI</v>
      </c>
      <c r="G68" s="55" t="str">
        <f t="shared" si="16"/>
        <v>02.633.573/0001-88</v>
      </c>
      <c r="H68" s="25" t="s">
        <v>96</v>
      </c>
      <c r="I68" s="40" t="str">
        <f t="shared" si="8"/>
        <v>SUAPE/DAF</v>
      </c>
      <c r="J68" s="26" t="s">
        <v>82</v>
      </c>
      <c r="K68" s="26" t="s">
        <v>26</v>
      </c>
      <c r="L68" s="26" t="s">
        <v>27</v>
      </c>
      <c r="M68" s="44">
        <v>2277.27</v>
      </c>
      <c r="N68" s="44">
        <v>4888.82</v>
      </c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39">
      <c r="A69" s="21" t="str">
        <f t="shared" si="10"/>
        <v>Suape</v>
      </c>
      <c r="B69" s="21" t="str">
        <f t="shared" si="11"/>
        <v>Suape</v>
      </c>
      <c r="C69" s="55" t="str">
        <f t="shared" si="12"/>
        <v>PRESTAÇÃO DE SERVIÇOS DE MOTORISTAS</v>
      </c>
      <c r="D69" s="23" t="str">
        <f t="shared" si="13"/>
        <v>113</v>
      </c>
      <c r="E69" s="24">
        <f t="shared" si="14"/>
        <v>2021</v>
      </c>
      <c r="F69" s="55" t="str">
        <f t="shared" si="15"/>
        <v>AJ SERVIÇOS DE MÃO DE OBRA EIRELI</v>
      </c>
      <c r="G69" s="55" t="str">
        <f t="shared" si="16"/>
        <v>02.633.573/0001-88</v>
      </c>
      <c r="H69" s="25" t="s">
        <v>97</v>
      </c>
      <c r="I69" s="40" t="str">
        <f t="shared" si="8"/>
        <v>SUAPE/DAF</v>
      </c>
      <c r="J69" s="26" t="s">
        <v>82</v>
      </c>
      <c r="K69" s="26" t="s">
        <v>26</v>
      </c>
      <c r="L69" s="26" t="s">
        <v>27</v>
      </c>
      <c r="M69" s="44">
        <v>2277.27</v>
      </c>
      <c r="N69" s="44">
        <v>4888.82</v>
      </c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39">
      <c r="A70" s="21" t="str">
        <f t="shared" si="10"/>
        <v>Suape</v>
      </c>
      <c r="B70" s="21" t="str">
        <f t="shared" si="11"/>
        <v>Suape</v>
      </c>
      <c r="C70" s="55" t="str">
        <f t="shared" si="12"/>
        <v>PRESTAÇÃO DE SERVIÇOS DE MOTORISTAS</v>
      </c>
      <c r="D70" s="23" t="str">
        <f t="shared" si="13"/>
        <v>113</v>
      </c>
      <c r="E70" s="24">
        <f t="shared" si="14"/>
        <v>2021</v>
      </c>
      <c r="F70" s="55" t="str">
        <f t="shared" si="15"/>
        <v>AJ SERVIÇOS DE MÃO DE OBRA EIRELI</v>
      </c>
      <c r="G70" s="55" t="str">
        <f t="shared" si="16"/>
        <v>02.633.573/0001-88</v>
      </c>
      <c r="H70" s="25" t="s">
        <v>98</v>
      </c>
      <c r="I70" s="40" t="str">
        <f t="shared" si="8"/>
        <v>SUAPE/DAF</v>
      </c>
      <c r="J70" s="26" t="s">
        <v>82</v>
      </c>
      <c r="K70" s="26" t="s">
        <v>26</v>
      </c>
      <c r="L70" s="26" t="s">
        <v>27</v>
      </c>
      <c r="M70" s="44">
        <v>2277.27</v>
      </c>
      <c r="N70" s="44">
        <v>4888.82</v>
      </c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39">
      <c r="A71" s="21" t="str">
        <f t="shared" si="10"/>
        <v>Suape</v>
      </c>
      <c r="B71" s="21" t="str">
        <f t="shared" si="11"/>
        <v>Suape</v>
      </c>
      <c r="C71" s="55" t="str">
        <f t="shared" si="12"/>
        <v>PRESTAÇÃO DE SERVIÇOS DE MOTORISTAS</v>
      </c>
      <c r="D71" s="23" t="str">
        <f t="shared" si="13"/>
        <v>113</v>
      </c>
      <c r="E71" s="24">
        <f t="shared" si="14"/>
        <v>2021</v>
      </c>
      <c r="F71" s="55" t="str">
        <f t="shared" si="15"/>
        <v>AJ SERVIÇOS DE MÃO DE OBRA EIRELI</v>
      </c>
      <c r="G71" s="55" t="str">
        <f t="shared" si="16"/>
        <v>02.633.573/0001-88</v>
      </c>
      <c r="H71" s="25" t="s">
        <v>99</v>
      </c>
      <c r="I71" s="40" t="str">
        <f t="shared" si="8"/>
        <v>SUAPE/DAF</v>
      </c>
      <c r="J71" s="26" t="s">
        <v>82</v>
      </c>
      <c r="K71" s="26" t="s">
        <v>26</v>
      </c>
      <c r="L71" s="26" t="s">
        <v>27</v>
      </c>
      <c r="M71" s="44">
        <v>2277.27</v>
      </c>
      <c r="N71" s="44">
        <v>4888.82</v>
      </c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39">
      <c r="A72" s="21" t="str">
        <f t="shared" si="10"/>
        <v>Suape</v>
      </c>
      <c r="B72" s="21" t="str">
        <f t="shared" si="11"/>
        <v>Suape</v>
      </c>
      <c r="C72" s="55" t="str">
        <f t="shared" si="12"/>
        <v>PRESTAÇÃO DE SERVIÇOS DE MOTORISTAS</v>
      </c>
      <c r="D72" s="23" t="str">
        <f t="shared" si="13"/>
        <v>113</v>
      </c>
      <c r="E72" s="24">
        <f t="shared" si="14"/>
        <v>2021</v>
      </c>
      <c r="F72" s="55" t="str">
        <f t="shared" si="15"/>
        <v>AJ SERVIÇOS DE MÃO DE OBRA EIRELI</v>
      </c>
      <c r="G72" s="55" t="str">
        <f t="shared" si="16"/>
        <v>02.633.573/0001-88</v>
      </c>
      <c r="H72" s="25" t="s">
        <v>100</v>
      </c>
      <c r="I72" s="40" t="str">
        <f t="shared" si="8"/>
        <v>SUAPE/DAF</v>
      </c>
      <c r="J72" s="26" t="s">
        <v>82</v>
      </c>
      <c r="K72" s="26" t="s">
        <v>26</v>
      </c>
      <c r="L72" s="26" t="s">
        <v>27</v>
      </c>
      <c r="M72" s="44">
        <v>2277.27</v>
      </c>
      <c r="N72" s="44">
        <v>4888.82</v>
      </c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39">
      <c r="A73" s="21" t="str">
        <f t="shared" ref="A73:F73" si="17">A70</f>
        <v>Suape</v>
      </c>
      <c r="B73" s="21" t="str">
        <f t="shared" si="17"/>
        <v>Suape</v>
      </c>
      <c r="C73" s="55" t="str">
        <f t="shared" si="17"/>
        <v>PRESTAÇÃO DE SERVIÇOS DE MOTORISTAS</v>
      </c>
      <c r="D73" s="23" t="str">
        <f t="shared" si="17"/>
        <v>113</v>
      </c>
      <c r="E73" s="24">
        <f t="shared" si="17"/>
        <v>2021</v>
      </c>
      <c r="F73" s="55" t="str">
        <f t="shared" si="17"/>
        <v>AJ SERVIÇOS DE MÃO DE OBRA EIRELI</v>
      </c>
      <c r="G73" s="55" t="str">
        <f>G72</f>
        <v>02.633.573/0001-88</v>
      </c>
      <c r="H73" s="25" t="s">
        <v>680</v>
      </c>
      <c r="I73" s="40" t="str">
        <f t="shared" si="8"/>
        <v>SUAPE/DAF</v>
      </c>
      <c r="J73" s="26" t="s">
        <v>82</v>
      </c>
      <c r="K73" s="26" t="s">
        <v>26</v>
      </c>
      <c r="L73" s="26" t="s">
        <v>27</v>
      </c>
      <c r="M73" s="44">
        <v>2277.27</v>
      </c>
      <c r="N73" s="44">
        <v>4888.82</v>
      </c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39">
      <c r="A74" s="21" t="str">
        <f t="shared" ref="A74:F74" si="18">A73</f>
        <v>Suape</v>
      </c>
      <c r="B74" s="21" t="str">
        <f t="shared" si="18"/>
        <v>Suape</v>
      </c>
      <c r="C74" s="57" t="str">
        <f t="shared" si="18"/>
        <v>PRESTAÇÃO DE SERVIÇOS DE MOTORISTAS</v>
      </c>
      <c r="D74" s="28" t="str">
        <f t="shared" si="18"/>
        <v>113</v>
      </c>
      <c r="E74" s="21">
        <f t="shared" si="18"/>
        <v>2021</v>
      </c>
      <c r="F74" s="57" t="str">
        <f t="shared" si="18"/>
        <v>AJ SERVIÇOS DE MÃO DE OBRA EIRELI</v>
      </c>
      <c r="G74" s="57" t="str">
        <f>G73</f>
        <v>02.633.573/0001-88</v>
      </c>
      <c r="H74" s="25" t="s">
        <v>681</v>
      </c>
      <c r="I74" s="40" t="str">
        <f t="shared" si="8"/>
        <v>SUAPE/DAF</v>
      </c>
      <c r="J74" s="26" t="s">
        <v>82</v>
      </c>
      <c r="K74" s="26" t="s">
        <v>26</v>
      </c>
      <c r="L74" s="26" t="s">
        <v>27</v>
      </c>
      <c r="M74" s="44">
        <v>2277.27</v>
      </c>
      <c r="N74" s="44">
        <v>4888.82</v>
      </c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70">
      <c r="A75" s="29" t="str">
        <f t="shared" ref="A75:A92" si="19">A74</f>
        <v>Suape</v>
      </c>
      <c r="B75" s="29" t="str">
        <f t="shared" ref="B75:B92" si="20">B74</f>
        <v>Suape</v>
      </c>
      <c r="C75" s="30" t="s">
        <v>101</v>
      </c>
      <c r="D75" s="31" t="s">
        <v>102</v>
      </c>
      <c r="E75" s="32">
        <v>2015</v>
      </c>
      <c r="F75" s="30" t="s">
        <v>103</v>
      </c>
      <c r="G75" s="30"/>
      <c r="H75" s="11" t="s">
        <v>104</v>
      </c>
      <c r="I75" s="11" t="s">
        <v>105</v>
      </c>
      <c r="J75" s="11" t="s">
        <v>106</v>
      </c>
      <c r="K75" s="11" t="s">
        <v>26</v>
      </c>
      <c r="L75" s="11" t="s">
        <v>27</v>
      </c>
      <c r="M75" s="64">
        <v>12721.37</v>
      </c>
      <c r="N75" s="64">
        <v>39677.040000000001</v>
      </c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70">
      <c r="A76" s="7" t="str">
        <f t="shared" si="19"/>
        <v>Suape</v>
      </c>
      <c r="B76" s="7" t="str">
        <f t="shared" si="20"/>
        <v>Suape</v>
      </c>
      <c r="C76" s="8" t="str">
        <f t="shared" ref="C76:G79" si="21">C75</f>
        <v>PRESTAÇÃO DE SERVIÇO DE APOIO TÉCNICO ÀS ATIVIDADES DE MANUTENÇÃO MECÂNICA E ELÉTRICA NA ÁREA DO PORTO ORGANIZADO.</v>
      </c>
      <c r="D76" s="9" t="str">
        <f t="shared" si="21"/>
        <v>035</v>
      </c>
      <c r="E76" s="10">
        <f t="shared" si="21"/>
        <v>2015</v>
      </c>
      <c r="F76" s="8" t="str">
        <f t="shared" si="21"/>
        <v>TPF ENGENHARIA LTDA</v>
      </c>
      <c r="G76" s="8">
        <f t="shared" si="21"/>
        <v>0</v>
      </c>
      <c r="H76" s="11" t="s">
        <v>107</v>
      </c>
      <c r="I76" s="11" t="s">
        <v>105</v>
      </c>
      <c r="J76" s="11" t="s">
        <v>108</v>
      </c>
      <c r="K76" s="11" t="s">
        <v>26</v>
      </c>
      <c r="L76" s="11" t="s">
        <v>27</v>
      </c>
      <c r="M76" s="64">
        <v>8151</v>
      </c>
      <c r="N76" s="64">
        <v>25422.38</v>
      </c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70">
      <c r="A77" s="7" t="str">
        <f t="shared" si="19"/>
        <v>Suape</v>
      </c>
      <c r="B77" s="7" t="str">
        <f t="shared" si="20"/>
        <v>Suape</v>
      </c>
      <c r="C77" s="8" t="str">
        <f t="shared" si="21"/>
        <v>PRESTAÇÃO DE SERVIÇO DE APOIO TÉCNICO ÀS ATIVIDADES DE MANUTENÇÃO MECÂNICA E ELÉTRICA NA ÁREA DO PORTO ORGANIZADO.</v>
      </c>
      <c r="D77" s="9" t="str">
        <f t="shared" si="21"/>
        <v>035</v>
      </c>
      <c r="E77" s="10">
        <f t="shared" si="21"/>
        <v>2015</v>
      </c>
      <c r="F77" s="8" t="str">
        <f t="shared" si="21"/>
        <v>TPF ENGENHARIA LTDA</v>
      </c>
      <c r="G77" s="8">
        <f t="shared" si="21"/>
        <v>0</v>
      </c>
      <c r="H77" s="11" t="s">
        <v>109</v>
      </c>
      <c r="I77" s="11" t="s">
        <v>105</v>
      </c>
      <c r="J77" s="11" t="s">
        <v>108</v>
      </c>
      <c r="K77" s="11" t="s">
        <v>26</v>
      </c>
      <c r="L77" s="11" t="s">
        <v>27</v>
      </c>
      <c r="M77" s="64">
        <v>8151</v>
      </c>
      <c r="N77" s="64">
        <v>25422.38</v>
      </c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70">
      <c r="A78" s="7" t="str">
        <f t="shared" si="19"/>
        <v>Suape</v>
      </c>
      <c r="B78" s="7" t="str">
        <f t="shared" si="20"/>
        <v>Suape</v>
      </c>
      <c r="C78" s="8" t="str">
        <f t="shared" si="21"/>
        <v>PRESTAÇÃO DE SERVIÇO DE APOIO TÉCNICO ÀS ATIVIDADES DE MANUTENÇÃO MECÂNICA E ELÉTRICA NA ÁREA DO PORTO ORGANIZADO.</v>
      </c>
      <c r="D78" s="9" t="str">
        <f t="shared" si="21"/>
        <v>035</v>
      </c>
      <c r="E78" s="10">
        <f t="shared" si="21"/>
        <v>2015</v>
      </c>
      <c r="F78" s="8" t="str">
        <f t="shared" si="21"/>
        <v>TPF ENGENHARIA LTDA</v>
      </c>
      <c r="G78" s="8">
        <f t="shared" si="21"/>
        <v>0</v>
      </c>
      <c r="H78" s="11" t="s">
        <v>110</v>
      </c>
      <c r="I78" s="11" t="s">
        <v>105</v>
      </c>
      <c r="J78" s="11" t="s">
        <v>111</v>
      </c>
      <c r="K78" s="11" t="s">
        <v>26</v>
      </c>
      <c r="L78" s="11" t="s">
        <v>27</v>
      </c>
      <c r="M78" s="64">
        <v>5275.4</v>
      </c>
      <c r="N78" s="64">
        <v>16453.59</v>
      </c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04">
      <c r="A79" s="7" t="str">
        <f t="shared" si="19"/>
        <v>Suape</v>
      </c>
      <c r="B79" s="7" t="str">
        <f t="shared" si="20"/>
        <v>Suape</v>
      </c>
      <c r="C79" s="61" t="str">
        <f t="shared" si="21"/>
        <v>PRESTAÇÃO DE SERVIÇO DE APOIO TÉCNICO ÀS ATIVIDADES DE MANUTENÇÃO MECÂNICA E ELÉTRICA NA ÁREA DO PORTO ORGANIZADO.</v>
      </c>
      <c r="D79" s="14" t="str">
        <f t="shared" si="21"/>
        <v>035</v>
      </c>
      <c r="E79" s="7">
        <f t="shared" si="21"/>
        <v>2015</v>
      </c>
      <c r="F79" s="61" t="str">
        <f t="shared" si="21"/>
        <v>TPF ENGENHARIA LTDA</v>
      </c>
      <c r="G79" s="61">
        <f t="shared" si="21"/>
        <v>0</v>
      </c>
      <c r="H79" s="11" t="s">
        <v>112</v>
      </c>
      <c r="I79" s="11" t="s">
        <v>105</v>
      </c>
      <c r="J79" s="11" t="s">
        <v>111</v>
      </c>
      <c r="K79" s="11" t="s">
        <v>26</v>
      </c>
      <c r="L79" s="11" t="s">
        <v>27</v>
      </c>
      <c r="M79" s="64">
        <v>5275.4</v>
      </c>
      <c r="N79" s="64">
        <v>16453.59</v>
      </c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30">
      <c r="A80" s="15" t="str">
        <f t="shared" si="19"/>
        <v>Suape</v>
      </c>
      <c r="B80" s="15" t="str">
        <f t="shared" si="20"/>
        <v>Suape</v>
      </c>
      <c r="C80" s="16" t="s">
        <v>113</v>
      </c>
      <c r="D80" s="17" t="s">
        <v>114</v>
      </c>
      <c r="E80" s="18">
        <v>2019</v>
      </c>
      <c r="F80" s="16" t="s">
        <v>115</v>
      </c>
      <c r="G80" s="16" t="s">
        <v>116</v>
      </c>
      <c r="H80" s="20" t="s">
        <v>117</v>
      </c>
      <c r="I80" s="66" t="s">
        <v>118</v>
      </c>
      <c r="J80" s="66" t="s">
        <v>119</v>
      </c>
      <c r="K80" s="66" t="s">
        <v>120</v>
      </c>
      <c r="L80" s="66" t="s">
        <v>121</v>
      </c>
      <c r="M80" s="65">
        <v>516.66</v>
      </c>
      <c r="N80" s="65">
        <v>899.07</v>
      </c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9">
      <c r="A81" s="21" t="str">
        <f t="shared" si="19"/>
        <v>Suape</v>
      </c>
      <c r="B81" s="21" t="str">
        <f t="shared" si="20"/>
        <v>Suape</v>
      </c>
      <c r="C81" s="55" t="str">
        <f t="shared" ref="C81:G85" si="22">C80</f>
        <v>CONTRATAÇÃO DE JOVEM APRENDIZ</v>
      </c>
      <c r="D81" s="23" t="str">
        <f t="shared" si="22"/>
        <v>025</v>
      </c>
      <c r="E81" s="24">
        <f t="shared" si="22"/>
        <v>2019</v>
      </c>
      <c r="F81" s="55" t="str">
        <f t="shared" si="22"/>
        <v>CENTRO DE INTEGRAÇÃO EMPRESA ESCOLA DE PERNAMBUCO - CIEE</v>
      </c>
      <c r="G81" s="55" t="str">
        <f t="shared" si="22"/>
        <v>010.998.292/0001-57</v>
      </c>
      <c r="H81" s="26" t="s">
        <v>122</v>
      </c>
      <c r="I81" s="67" t="s">
        <v>123</v>
      </c>
      <c r="J81" s="67" t="s">
        <v>119</v>
      </c>
      <c r="K81" s="67" t="s">
        <v>120</v>
      </c>
      <c r="L81" s="67" t="s">
        <v>121</v>
      </c>
      <c r="M81" s="44">
        <v>516.66</v>
      </c>
      <c r="N81" s="44">
        <v>802.27</v>
      </c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39">
      <c r="A82" s="21" t="str">
        <f t="shared" si="19"/>
        <v>Suape</v>
      </c>
      <c r="B82" s="21" t="str">
        <f t="shared" si="20"/>
        <v>Suape</v>
      </c>
      <c r="C82" s="55" t="str">
        <f t="shared" si="22"/>
        <v>CONTRATAÇÃO DE JOVEM APRENDIZ</v>
      </c>
      <c r="D82" s="23" t="str">
        <f t="shared" si="22"/>
        <v>025</v>
      </c>
      <c r="E82" s="24">
        <f t="shared" si="22"/>
        <v>2019</v>
      </c>
      <c r="F82" s="55" t="str">
        <f t="shared" si="22"/>
        <v>CENTRO DE INTEGRAÇÃO EMPRESA ESCOLA DE PERNAMBUCO - CIEE</v>
      </c>
      <c r="G82" s="55" t="str">
        <f t="shared" si="22"/>
        <v>010.998.292/0001-57</v>
      </c>
      <c r="H82" s="26" t="s">
        <v>124</v>
      </c>
      <c r="I82" s="67" t="s">
        <v>125</v>
      </c>
      <c r="J82" s="67" t="s">
        <v>119</v>
      </c>
      <c r="K82" s="67" t="s">
        <v>120</v>
      </c>
      <c r="L82" s="67" t="s">
        <v>121</v>
      </c>
      <c r="M82" s="44">
        <v>516.66</v>
      </c>
      <c r="N82" s="44">
        <v>916.76</v>
      </c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39">
      <c r="A83" s="21" t="str">
        <f t="shared" si="19"/>
        <v>Suape</v>
      </c>
      <c r="B83" s="21" t="str">
        <f t="shared" si="20"/>
        <v>Suape</v>
      </c>
      <c r="C83" s="55" t="str">
        <f t="shared" si="22"/>
        <v>CONTRATAÇÃO DE JOVEM APRENDIZ</v>
      </c>
      <c r="D83" s="23" t="str">
        <f t="shared" si="22"/>
        <v>025</v>
      </c>
      <c r="E83" s="24">
        <f t="shared" si="22"/>
        <v>2019</v>
      </c>
      <c r="F83" s="55" t="str">
        <f t="shared" si="22"/>
        <v>CENTRO DE INTEGRAÇÃO EMPRESA ESCOLA DE PERNAMBUCO - CIEE</v>
      </c>
      <c r="G83" s="55" t="str">
        <f t="shared" si="22"/>
        <v>010.998.292/0001-57</v>
      </c>
      <c r="H83" s="26" t="s">
        <v>126</v>
      </c>
      <c r="I83" s="67" t="s">
        <v>123</v>
      </c>
      <c r="J83" s="67" t="s">
        <v>119</v>
      </c>
      <c r="K83" s="67" t="s">
        <v>120</v>
      </c>
      <c r="L83" s="67" t="s">
        <v>121</v>
      </c>
      <c r="M83" s="44">
        <v>516.66</v>
      </c>
      <c r="N83" s="44">
        <v>899.07</v>
      </c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39">
      <c r="A84" s="21" t="str">
        <f t="shared" si="19"/>
        <v>Suape</v>
      </c>
      <c r="B84" s="21" t="str">
        <f t="shared" si="20"/>
        <v>Suape</v>
      </c>
      <c r="C84" s="55" t="str">
        <f t="shared" si="22"/>
        <v>CONTRATAÇÃO DE JOVEM APRENDIZ</v>
      </c>
      <c r="D84" s="23" t="str">
        <f t="shared" si="22"/>
        <v>025</v>
      </c>
      <c r="E84" s="24">
        <f t="shared" si="22"/>
        <v>2019</v>
      </c>
      <c r="F84" s="55" t="str">
        <f t="shared" si="22"/>
        <v>CENTRO DE INTEGRAÇÃO EMPRESA ESCOLA DE PERNAMBUCO - CIEE</v>
      </c>
      <c r="G84" s="55" t="str">
        <f t="shared" si="22"/>
        <v>010.998.292/0001-57</v>
      </c>
      <c r="H84" s="26" t="s">
        <v>127</v>
      </c>
      <c r="I84" s="67" t="s">
        <v>123</v>
      </c>
      <c r="J84" s="67" t="s">
        <v>119</v>
      </c>
      <c r="K84" s="67" t="s">
        <v>120</v>
      </c>
      <c r="L84" s="67" t="s">
        <v>121</v>
      </c>
      <c r="M84" s="44">
        <v>516.66</v>
      </c>
      <c r="N84" s="44">
        <v>979.8</v>
      </c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39">
      <c r="A85" s="21" t="str">
        <f t="shared" si="19"/>
        <v>Suape</v>
      </c>
      <c r="B85" s="21" t="str">
        <f t="shared" si="20"/>
        <v>Suape</v>
      </c>
      <c r="C85" s="55" t="str">
        <f t="shared" si="22"/>
        <v>CONTRATAÇÃO DE JOVEM APRENDIZ</v>
      </c>
      <c r="D85" s="23" t="str">
        <f t="shared" si="22"/>
        <v>025</v>
      </c>
      <c r="E85" s="24">
        <f t="shared" si="22"/>
        <v>2019</v>
      </c>
      <c r="F85" s="55" t="str">
        <f t="shared" si="22"/>
        <v>CENTRO DE INTEGRAÇÃO EMPRESA ESCOLA DE PERNAMBUCO - CIEE</v>
      </c>
      <c r="G85" s="55" t="str">
        <f t="shared" si="22"/>
        <v>010.998.292/0001-57</v>
      </c>
      <c r="H85" s="26" t="s">
        <v>128</v>
      </c>
      <c r="I85" s="67" t="s">
        <v>129</v>
      </c>
      <c r="J85" s="67" t="s">
        <v>119</v>
      </c>
      <c r="K85" s="67" t="s">
        <v>120</v>
      </c>
      <c r="L85" s="67" t="s">
        <v>121</v>
      </c>
      <c r="M85" s="44">
        <v>516.66</v>
      </c>
      <c r="N85" s="44">
        <v>899.07</v>
      </c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39">
      <c r="A86" s="21" t="str">
        <f t="shared" si="19"/>
        <v>Suape</v>
      </c>
      <c r="B86" s="21" t="str">
        <f t="shared" si="20"/>
        <v>Suape</v>
      </c>
      <c r="C86" s="57" t="str">
        <f>C85</f>
        <v>CONTRATAÇÃO DE JOVEM APRENDIZ</v>
      </c>
      <c r="D86" s="28" t="s">
        <v>690</v>
      </c>
      <c r="E86" s="21">
        <f>E85</f>
        <v>2019</v>
      </c>
      <c r="F86" s="57" t="str">
        <f>F85</f>
        <v>CENTRO DE INTEGRAÇÃO EMPRESA ESCOLA DE PERNAMBUCO - CIEE</v>
      </c>
      <c r="G86" s="57" t="str">
        <f>G85</f>
        <v>010.998.292/0001-57</v>
      </c>
      <c r="H86" s="26" t="s">
        <v>132</v>
      </c>
      <c r="I86" s="67" t="s">
        <v>131</v>
      </c>
      <c r="J86" s="67" t="s">
        <v>119</v>
      </c>
      <c r="K86" s="67" t="s">
        <v>120</v>
      </c>
      <c r="L86" s="67" t="s">
        <v>121</v>
      </c>
      <c r="M86" s="44">
        <v>516.66</v>
      </c>
      <c r="N86" s="44">
        <v>994.61</v>
      </c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60">
      <c r="A87" s="29" t="str">
        <f t="shared" si="19"/>
        <v>Suape</v>
      </c>
      <c r="B87" s="29" t="str">
        <f t="shared" si="20"/>
        <v>Suape</v>
      </c>
      <c r="C87" s="30" t="s">
        <v>134</v>
      </c>
      <c r="D87" s="31" t="s">
        <v>135</v>
      </c>
      <c r="E87" s="32">
        <f t="shared" ref="E87:E92" si="23">E86</f>
        <v>2019</v>
      </c>
      <c r="F87" s="30" t="s">
        <v>136</v>
      </c>
      <c r="G87" s="30" t="s">
        <v>137</v>
      </c>
      <c r="H87" s="11" t="s">
        <v>138</v>
      </c>
      <c r="I87" s="33" t="s">
        <v>139</v>
      </c>
      <c r="J87" s="68" t="s">
        <v>140</v>
      </c>
      <c r="K87" s="33" t="s">
        <v>691</v>
      </c>
      <c r="L87" s="68" t="s">
        <v>142</v>
      </c>
      <c r="M87" s="47">
        <v>2820</v>
      </c>
      <c r="N87" s="47">
        <v>3083.1</v>
      </c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60">
      <c r="A88" s="7" t="str">
        <f t="shared" si="19"/>
        <v>Suape</v>
      </c>
      <c r="B88" s="7" t="str">
        <f t="shared" si="20"/>
        <v>Suape</v>
      </c>
      <c r="C88" s="8" t="str">
        <f t="shared" ref="C88:D92" si="24">C87</f>
        <v>PRESTAÇÃO EM SERVIÇOES ESPECIALIZADOS EM ENGENHARIA E
SEGURANÇA DO TRABALHO</v>
      </c>
      <c r="D88" s="9" t="str">
        <f t="shared" si="24"/>
        <v>056</v>
      </c>
      <c r="E88" s="10">
        <f t="shared" si="23"/>
        <v>2019</v>
      </c>
      <c r="F88" s="8" t="str">
        <f t="shared" ref="F88:G92" si="25">F87</f>
        <v>SINGULAR SERVIÇOS DE SAÚDE LTDA</v>
      </c>
      <c r="G88" s="8" t="str">
        <f t="shared" si="25"/>
        <v>007.901.265/0001-43</v>
      </c>
      <c r="H88" s="11" t="s">
        <v>143</v>
      </c>
      <c r="I88" s="43" t="str">
        <f>I87</f>
        <v>DAF / SESMT/CRH</v>
      </c>
      <c r="J88" s="69" t="s">
        <v>145</v>
      </c>
      <c r="K88" s="69" t="s">
        <v>146</v>
      </c>
      <c r="L88" s="69" t="s">
        <v>147</v>
      </c>
      <c r="M88" s="38">
        <v>1151.68</v>
      </c>
      <c r="N88" s="38">
        <v>2556.17</v>
      </c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60">
      <c r="A89" s="7" t="str">
        <f t="shared" si="19"/>
        <v>Suape</v>
      </c>
      <c r="B89" s="7" t="str">
        <f t="shared" si="20"/>
        <v>Suape</v>
      </c>
      <c r="C89" s="8" t="str">
        <f t="shared" si="24"/>
        <v>PRESTAÇÃO EM SERVIÇOES ESPECIALIZADOS EM ENGENHARIA E
SEGURANÇA DO TRABALHO</v>
      </c>
      <c r="D89" s="9" t="str">
        <f t="shared" si="24"/>
        <v>056</v>
      </c>
      <c r="E89" s="10">
        <f t="shared" si="23"/>
        <v>2019</v>
      </c>
      <c r="F89" s="8" t="str">
        <f t="shared" si="25"/>
        <v>SINGULAR SERVIÇOS DE SAÚDE LTDA</v>
      </c>
      <c r="G89" s="8" t="str">
        <f t="shared" si="25"/>
        <v>007.901.265/0001-43</v>
      </c>
      <c r="H89" s="11" t="s">
        <v>144</v>
      </c>
      <c r="I89" s="43" t="str">
        <f>I88</f>
        <v>DAF / SESMT/CRH</v>
      </c>
      <c r="J89" s="12" t="s">
        <v>149</v>
      </c>
      <c r="K89" s="12" t="s">
        <v>146</v>
      </c>
      <c r="L89" s="12" t="s">
        <v>147</v>
      </c>
      <c r="M89" s="38">
        <v>1301.71</v>
      </c>
      <c r="N89" s="38">
        <v>3153.5</v>
      </c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60">
      <c r="A90" s="7" t="str">
        <f t="shared" si="19"/>
        <v>Suape</v>
      </c>
      <c r="B90" s="7" t="str">
        <f t="shared" si="20"/>
        <v>Suape</v>
      </c>
      <c r="C90" s="8" t="str">
        <f t="shared" si="24"/>
        <v>PRESTAÇÃO EM SERVIÇOES ESPECIALIZADOS EM ENGENHARIA E
SEGURANÇA DO TRABALHO</v>
      </c>
      <c r="D90" s="9" t="str">
        <f t="shared" si="24"/>
        <v>056</v>
      </c>
      <c r="E90" s="10">
        <f t="shared" si="23"/>
        <v>2019</v>
      </c>
      <c r="F90" s="8" t="str">
        <f t="shared" si="25"/>
        <v>SINGULAR SERVIÇOS DE SAÚDE LTDA</v>
      </c>
      <c r="G90" s="8" t="str">
        <f t="shared" si="25"/>
        <v>007.901.265/0001-43</v>
      </c>
      <c r="H90" s="11" t="s">
        <v>148</v>
      </c>
      <c r="I90" s="43" t="str">
        <f>I89</f>
        <v>DAF / SESMT/CRH</v>
      </c>
      <c r="J90" s="12" t="s">
        <v>149</v>
      </c>
      <c r="K90" s="12" t="s">
        <v>146</v>
      </c>
      <c r="L90" s="12" t="s">
        <v>147</v>
      </c>
      <c r="M90" s="38">
        <v>1301.71</v>
      </c>
      <c r="N90" s="38">
        <v>3153.5</v>
      </c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60">
      <c r="A91" s="7" t="str">
        <f t="shared" si="19"/>
        <v>Suape</v>
      </c>
      <c r="B91" s="7" t="str">
        <f t="shared" si="20"/>
        <v>Suape</v>
      </c>
      <c r="C91" s="8" t="str">
        <f t="shared" si="24"/>
        <v>PRESTAÇÃO EM SERVIÇOES ESPECIALIZADOS EM ENGENHARIA E
SEGURANÇA DO TRABALHO</v>
      </c>
      <c r="D91" s="9" t="str">
        <f t="shared" si="24"/>
        <v>056</v>
      </c>
      <c r="E91" s="10">
        <f t="shared" si="23"/>
        <v>2019</v>
      </c>
      <c r="F91" s="8" t="str">
        <f t="shared" si="25"/>
        <v>SINGULAR SERVIÇOS DE SAÚDE LTDA</v>
      </c>
      <c r="G91" s="8" t="str">
        <f t="shared" si="25"/>
        <v>007.901.265/0001-43</v>
      </c>
      <c r="H91" s="11" t="s">
        <v>150</v>
      </c>
      <c r="I91" s="43" t="str">
        <f>I90</f>
        <v>DAF / SESMT/CRH</v>
      </c>
      <c r="J91" s="69" t="s">
        <v>152</v>
      </c>
      <c r="K91" s="69" t="s">
        <v>146</v>
      </c>
      <c r="L91" s="69" t="s">
        <v>147</v>
      </c>
      <c r="M91" s="38">
        <v>1301.71</v>
      </c>
      <c r="N91" s="38">
        <v>3153.5</v>
      </c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60">
      <c r="A92" s="7" t="str">
        <f t="shared" si="19"/>
        <v>Suape</v>
      </c>
      <c r="B92" s="7" t="str">
        <f t="shared" si="20"/>
        <v>Suape</v>
      </c>
      <c r="C92" s="8" t="str">
        <f t="shared" si="24"/>
        <v>PRESTAÇÃO EM SERVIÇOES ESPECIALIZADOS EM ENGENHARIA E
SEGURANÇA DO TRABALHO</v>
      </c>
      <c r="D92" s="9" t="str">
        <f t="shared" si="24"/>
        <v>056</v>
      </c>
      <c r="E92" s="10">
        <f t="shared" si="23"/>
        <v>2019</v>
      </c>
      <c r="F92" s="61" t="str">
        <f t="shared" si="25"/>
        <v>SINGULAR SERVIÇOS DE SAÚDE LTDA</v>
      </c>
      <c r="G92" s="61" t="str">
        <f t="shared" si="25"/>
        <v>007.901.265/0001-43</v>
      </c>
      <c r="H92" s="11" t="s">
        <v>153</v>
      </c>
      <c r="I92" s="43" t="str">
        <f>I91</f>
        <v>DAF / SESMT/CRH</v>
      </c>
      <c r="J92" s="69" t="s">
        <v>149</v>
      </c>
      <c r="K92" s="69" t="s">
        <v>146</v>
      </c>
      <c r="L92" s="69" t="s">
        <v>147</v>
      </c>
      <c r="M92" s="38">
        <v>1301.71</v>
      </c>
      <c r="N92" s="38">
        <v>3153.5</v>
      </c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0">
      <c r="A93" s="21" t="s">
        <v>18</v>
      </c>
      <c r="B93" s="21" t="s">
        <v>18</v>
      </c>
      <c r="C93" s="55">
        <v>0</v>
      </c>
      <c r="D93" s="23" t="s">
        <v>154</v>
      </c>
      <c r="E93" s="24">
        <v>2017</v>
      </c>
      <c r="F93" s="22" t="s">
        <v>155</v>
      </c>
      <c r="G93" s="22" t="s">
        <v>156</v>
      </c>
      <c r="H93" s="25" t="s">
        <v>157</v>
      </c>
      <c r="I93" s="25" t="s">
        <v>158</v>
      </c>
      <c r="J93" s="25" t="s">
        <v>159</v>
      </c>
      <c r="K93" s="25" t="s">
        <v>160</v>
      </c>
      <c r="L93" s="25" t="s">
        <v>161</v>
      </c>
      <c r="M93" s="70">
        <v>3027.51</v>
      </c>
      <c r="N93" s="70">
        <v>9005.15</v>
      </c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6">
      <c r="A94" s="21" t="str">
        <f t="shared" ref="A94:A126" si="26">A93</f>
        <v>Suape</v>
      </c>
      <c r="B94" s="21" t="str">
        <f t="shared" ref="B94:B126" si="27">B93</f>
        <v>Suape</v>
      </c>
      <c r="C94" s="55">
        <f t="shared" ref="C94:C126" si="28">C93</f>
        <v>0</v>
      </c>
      <c r="D94" s="23" t="str">
        <f t="shared" ref="D94:D126" si="29">D93</f>
        <v>028</v>
      </c>
      <c r="E94" s="24">
        <f t="shared" ref="E94:E126" si="30">E93</f>
        <v>2017</v>
      </c>
      <c r="F94" s="55" t="str">
        <f t="shared" ref="F94:F126" si="31">F93</f>
        <v>LISERVE</v>
      </c>
      <c r="G94" s="55" t="str">
        <f t="shared" ref="G94:G126" si="32">G93</f>
        <v>08.165.946/0001-10</v>
      </c>
      <c r="H94" s="25" t="s">
        <v>162</v>
      </c>
      <c r="I94" s="25" t="s">
        <v>158</v>
      </c>
      <c r="J94" s="25" t="s">
        <v>159</v>
      </c>
      <c r="K94" s="25" t="s">
        <v>160</v>
      </c>
      <c r="L94" s="25" t="s">
        <v>161</v>
      </c>
      <c r="M94" s="70">
        <v>3027.51</v>
      </c>
      <c r="N94" s="70">
        <v>9005.15</v>
      </c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6">
      <c r="A95" s="21" t="str">
        <f t="shared" si="26"/>
        <v>Suape</v>
      </c>
      <c r="B95" s="21" t="str">
        <f t="shared" si="27"/>
        <v>Suape</v>
      </c>
      <c r="C95" s="55">
        <f t="shared" si="28"/>
        <v>0</v>
      </c>
      <c r="D95" s="23" t="str">
        <f t="shared" si="29"/>
        <v>028</v>
      </c>
      <c r="E95" s="24">
        <f t="shared" si="30"/>
        <v>2017</v>
      </c>
      <c r="F95" s="55" t="str">
        <f t="shared" si="31"/>
        <v>LISERVE</v>
      </c>
      <c r="G95" s="55" t="str">
        <f t="shared" si="32"/>
        <v>08.165.946/0001-10</v>
      </c>
      <c r="H95" s="25" t="s">
        <v>163</v>
      </c>
      <c r="I95" s="25" t="s">
        <v>158</v>
      </c>
      <c r="J95" s="25" t="s">
        <v>159</v>
      </c>
      <c r="K95" s="25" t="s">
        <v>160</v>
      </c>
      <c r="L95" s="25" t="s">
        <v>161</v>
      </c>
      <c r="M95" s="70">
        <v>3027.51</v>
      </c>
      <c r="N95" s="70">
        <v>9081.9500000000007</v>
      </c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6">
      <c r="A96" s="21" t="str">
        <f t="shared" si="26"/>
        <v>Suape</v>
      </c>
      <c r="B96" s="21" t="str">
        <f t="shared" si="27"/>
        <v>Suape</v>
      </c>
      <c r="C96" s="55">
        <f t="shared" si="28"/>
        <v>0</v>
      </c>
      <c r="D96" s="23" t="str">
        <f t="shared" si="29"/>
        <v>028</v>
      </c>
      <c r="E96" s="24">
        <f t="shared" si="30"/>
        <v>2017</v>
      </c>
      <c r="F96" s="55" t="str">
        <f t="shared" si="31"/>
        <v>LISERVE</v>
      </c>
      <c r="G96" s="55" t="str">
        <f t="shared" si="32"/>
        <v>08.165.946/0001-10</v>
      </c>
      <c r="H96" s="25" t="s">
        <v>164</v>
      </c>
      <c r="I96" s="25" t="s">
        <v>158</v>
      </c>
      <c r="J96" s="25" t="s">
        <v>159</v>
      </c>
      <c r="K96" s="25" t="s">
        <v>160</v>
      </c>
      <c r="L96" s="25" t="s">
        <v>161</v>
      </c>
      <c r="M96" s="70">
        <v>3027.51</v>
      </c>
      <c r="N96" s="70">
        <v>9081.9500000000007</v>
      </c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6">
      <c r="A97" s="21" t="str">
        <f t="shared" si="26"/>
        <v>Suape</v>
      </c>
      <c r="B97" s="21" t="str">
        <f t="shared" si="27"/>
        <v>Suape</v>
      </c>
      <c r="C97" s="55">
        <f t="shared" si="28"/>
        <v>0</v>
      </c>
      <c r="D97" s="23" t="str">
        <f t="shared" si="29"/>
        <v>028</v>
      </c>
      <c r="E97" s="24">
        <f t="shared" si="30"/>
        <v>2017</v>
      </c>
      <c r="F97" s="55" t="str">
        <f t="shared" si="31"/>
        <v>LISERVE</v>
      </c>
      <c r="G97" s="55" t="str">
        <f t="shared" si="32"/>
        <v>08.165.946/0001-10</v>
      </c>
      <c r="H97" s="25" t="s">
        <v>165</v>
      </c>
      <c r="I97" s="25" t="s">
        <v>158</v>
      </c>
      <c r="J97" s="25" t="s">
        <v>159</v>
      </c>
      <c r="K97" s="25" t="s">
        <v>160</v>
      </c>
      <c r="L97" s="25" t="s">
        <v>161</v>
      </c>
      <c r="M97" s="70">
        <v>3027.51</v>
      </c>
      <c r="N97" s="70">
        <v>9005.15</v>
      </c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6">
      <c r="A98" s="21" t="str">
        <f t="shared" si="26"/>
        <v>Suape</v>
      </c>
      <c r="B98" s="21" t="str">
        <f t="shared" si="27"/>
        <v>Suape</v>
      </c>
      <c r="C98" s="55">
        <f t="shared" si="28"/>
        <v>0</v>
      </c>
      <c r="D98" s="23" t="str">
        <f t="shared" si="29"/>
        <v>028</v>
      </c>
      <c r="E98" s="24">
        <f t="shared" si="30"/>
        <v>2017</v>
      </c>
      <c r="F98" s="55" t="str">
        <f t="shared" si="31"/>
        <v>LISERVE</v>
      </c>
      <c r="G98" s="55" t="str">
        <f t="shared" si="32"/>
        <v>08.165.946/0001-10</v>
      </c>
      <c r="H98" s="25" t="s">
        <v>166</v>
      </c>
      <c r="I98" s="25" t="s">
        <v>158</v>
      </c>
      <c r="J98" s="25" t="s">
        <v>159</v>
      </c>
      <c r="K98" s="25" t="s">
        <v>160</v>
      </c>
      <c r="L98" s="25" t="s">
        <v>161</v>
      </c>
      <c r="M98" s="70">
        <v>3027.51</v>
      </c>
      <c r="N98" s="70">
        <v>9005.15</v>
      </c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6">
      <c r="A99" s="21" t="str">
        <f t="shared" si="26"/>
        <v>Suape</v>
      </c>
      <c r="B99" s="21" t="str">
        <f t="shared" si="27"/>
        <v>Suape</v>
      </c>
      <c r="C99" s="55">
        <f t="shared" si="28"/>
        <v>0</v>
      </c>
      <c r="D99" s="23" t="str">
        <f t="shared" si="29"/>
        <v>028</v>
      </c>
      <c r="E99" s="24">
        <f t="shared" si="30"/>
        <v>2017</v>
      </c>
      <c r="F99" s="55" t="str">
        <f t="shared" si="31"/>
        <v>LISERVE</v>
      </c>
      <c r="G99" s="55" t="str">
        <f t="shared" si="32"/>
        <v>08.165.946/0001-10</v>
      </c>
      <c r="H99" s="25" t="s">
        <v>167</v>
      </c>
      <c r="I99" s="25" t="s">
        <v>158</v>
      </c>
      <c r="J99" s="25" t="s">
        <v>159</v>
      </c>
      <c r="K99" s="25" t="s">
        <v>160</v>
      </c>
      <c r="L99" s="25" t="s">
        <v>161</v>
      </c>
      <c r="M99" s="70">
        <v>3027.51</v>
      </c>
      <c r="N99" s="70">
        <v>9005.15</v>
      </c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6">
      <c r="A100" s="21" t="str">
        <f t="shared" si="26"/>
        <v>Suape</v>
      </c>
      <c r="B100" s="21" t="str">
        <f t="shared" si="27"/>
        <v>Suape</v>
      </c>
      <c r="C100" s="55">
        <f t="shared" si="28"/>
        <v>0</v>
      </c>
      <c r="D100" s="23" t="str">
        <f t="shared" si="29"/>
        <v>028</v>
      </c>
      <c r="E100" s="24">
        <f t="shared" si="30"/>
        <v>2017</v>
      </c>
      <c r="F100" s="55" t="str">
        <f t="shared" si="31"/>
        <v>LISERVE</v>
      </c>
      <c r="G100" s="55" t="str">
        <f t="shared" si="32"/>
        <v>08.165.946/0001-10</v>
      </c>
      <c r="H100" s="25" t="s">
        <v>168</v>
      </c>
      <c r="I100" s="25" t="s">
        <v>158</v>
      </c>
      <c r="J100" s="25" t="s">
        <v>159</v>
      </c>
      <c r="K100" s="25" t="s">
        <v>160</v>
      </c>
      <c r="L100" s="25" t="s">
        <v>161</v>
      </c>
      <c r="M100" s="70">
        <v>3027.51</v>
      </c>
      <c r="N100" s="70">
        <v>9005.15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6">
      <c r="A101" s="21" t="str">
        <f t="shared" si="26"/>
        <v>Suape</v>
      </c>
      <c r="B101" s="21" t="str">
        <f t="shared" si="27"/>
        <v>Suape</v>
      </c>
      <c r="C101" s="55">
        <f t="shared" si="28"/>
        <v>0</v>
      </c>
      <c r="D101" s="23" t="str">
        <f t="shared" si="29"/>
        <v>028</v>
      </c>
      <c r="E101" s="24">
        <f t="shared" si="30"/>
        <v>2017</v>
      </c>
      <c r="F101" s="55" t="str">
        <f t="shared" si="31"/>
        <v>LISERVE</v>
      </c>
      <c r="G101" s="55" t="str">
        <f t="shared" si="32"/>
        <v>08.165.946/0001-10</v>
      </c>
      <c r="H101" s="25" t="s">
        <v>169</v>
      </c>
      <c r="I101" s="25" t="s">
        <v>158</v>
      </c>
      <c r="J101" s="25" t="s">
        <v>159</v>
      </c>
      <c r="K101" s="25" t="s">
        <v>160</v>
      </c>
      <c r="L101" s="25" t="s">
        <v>161</v>
      </c>
      <c r="M101" s="70">
        <v>3027.51</v>
      </c>
      <c r="N101" s="70">
        <v>9005.15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6">
      <c r="A102" s="21" t="str">
        <f t="shared" si="26"/>
        <v>Suape</v>
      </c>
      <c r="B102" s="21" t="str">
        <f t="shared" si="27"/>
        <v>Suape</v>
      </c>
      <c r="C102" s="55">
        <f t="shared" si="28"/>
        <v>0</v>
      </c>
      <c r="D102" s="23" t="str">
        <f t="shared" si="29"/>
        <v>028</v>
      </c>
      <c r="E102" s="24">
        <f t="shared" si="30"/>
        <v>2017</v>
      </c>
      <c r="F102" s="55" t="str">
        <f t="shared" si="31"/>
        <v>LISERVE</v>
      </c>
      <c r="G102" s="55" t="str">
        <f t="shared" si="32"/>
        <v>08.165.946/0001-10</v>
      </c>
      <c r="H102" s="25" t="s">
        <v>170</v>
      </c>
      <c r="I102" s="25" t="s">
        <v>158</v>
      </c>
      <c r="J102" s="25" t="s">
        <v>159</v>
      </c>
      <c r="K102" s="25" t="s">
        <v>160</v>
      </c>
      <c r="L102" s="25" t="s">
        <v>171</v>
      </c>
      <c r="M102" s="70">
        <v>3027.51</v>
      </c>
      <c r="N102" s="70">
        <v>9081.9500000000007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6">
      <c r="A103" s="21" t="str">
        <f t="shared" si="26"/>
        <v>Suape</v>
      </c>
      <c r="B103" s="21" t="str">
        <f t="shared" si="27"/>
        <v>Suape</v>
      </c>
      <c r="C103" s="55">
        <f t="shared" si="28"/>
        <v>0</v>
      </c>
      <c r="D103" s="23" t="str">
        <f t="shared" si="29"/>
        <v>028</v>
      </c>
      <c r="E103" s="24">
        <f t="shared" si="30"/>
        <v>2017</v>
      </c>
      <c r="F103" s="55" t="str">
        <f t="shared" si="31"/>
        <v>LISERVE</v>
      </c>
      <c r="G103" s="55" t="str">
        <f t="shared" si="32"/>
        <v>08.165.946/0001-10</v>
      </c>
      <c r="H103" s="25" t="s">
        <v>172</v>
      </c>
      <c r="I103" s="25" t="s">
        <v>158</v>
      </c>
      <c r="J103" s="25" t="s">
        <v>159</v>
      </c>
      <c r="K103" s="25" t="s">
        <v>160</v>
      </c>
      <c r="L103" s="25" t="s">
        <v>161</v>
      </c>
      <c r="M103" s="70">
        <v>3027.51</v>
      </c>
      <c r="N103" s="70">
        <v>9005.15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6">
      <c r="A104" s="21" t="str">
        <f t="shared" si="26"/>
        <v>Suape</v>
      </c>
      <c r="B104" s="21" t="str">
        <f t="shared" si="27"/>
        <v>Suape</v>
      </c>
      <c r="C104" s="55">
        <f t="shared" si="28"/>
        <v>0</v>
      </c>
      <c r="D104" s="23" t="str">
        <f t="shared" si="29"/>
        <v>028</v>
      </c>
      <c r="E104" s="24">
        <f t="shared" si="30"/>
        <v>2017</v>
      </c>
      <c r="F104" s="55" t="str">
        <f t="shared" si="31"/>
        <v>LISERVE</v>
      </c>
      <c r="G104" s="55" t="str">
        <f t="shared" si="32"/>
        <v>08.165.946/0001-10</v>
      </c>
      <c r="H104" s="25" t="s">
        <v>173</v>
      </c>
      <c r="I104" s="25" t="s">
        <v>158</v>
      </c>
      <c r="J104" s="25" t="s">
        <v>159</v>
      </c>
      <c r="K104" s="25" t="s">
        <v>160</v>
      </c>
      <c r="L104" s="25" t="s">
        <v>161</v>
      </c>
      <c r="M104" s="70">
        <v>3027.51</v>
      </c>
      <c r="N104" s="70">
        <v>9005.15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6">
      <c r="A105" s="21" t="str">
        <f t="shared" si="26"/>
        <v>Suape</v>
      </c>
      <c r="B105" s="21" t="str">
        <f t="shared" si="27"/>
        <v>Suape</v>
      </c>
      <c r="C105" s="55">
        <f t="shared" si="28"/>
        <v>0</v>
      </c>
      <c r="D105" s="23" t="str">
        <f t="shared" si="29"/>
        <v>028</v>
      </c>
      <c r="E105" s="24">
        <f t="shared" si="30"/>
        <v>2017</v>
      </c>
      <c r="F105" s="55" t="str">
        <f t="shared" si="31"/>
        <v>LISERVE</v>
      </c>
      <c r="G105" s="55" t="str">
        <f t="shared" si="32"/>
        <v>08.165.946/0001-10</v>
      </c>
      <c r="H105" s="25" t="s">
        <v>174</v>
      </c>
      <c r="I105" s="25" t="s">
        <v>158</v>
      </c>
      <c r="J105" s="25" t="s">
        <v>159</v>
      </c>
      <c r="K105" s="25" t="s">
        <v>160</v>
      </c>
      <c r="L105" s="25" t="s">
        <v>171</v>
      </c>
      <c r="M105" s="70">
        <v>3027.51</v>
      </c>
      <c r="N105" s="70">
        <v>9081.9500000000007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6">
      <c r="A106" s="21" t="str">
        <f t="shared" si="26"/>
        <v>Suape</v>
      </c>
      <c r="B106" s="21" t="str">
        <f t="shared" si="27"/>
        <v>Suape</v>
      </c>
      <c r="C106" s="55">
        <f t="shared" si="28"/>
        <v>0</v>
      </c>
      <c r="D106" s="23" t="str">
        <f t="shared" si="29"/>
        <v>028</v>
      </c>
      <c r="E106" s="24">
        <f t="shared" si="30"/>
        <v>2017</v>
      </c>
      <c r="F106" s="55" t="str">
        <f t="shared" si="31"/>
        <v>LISERVE</v>
      </c>
      <c r="G106" s="55" t="str">
        <f t="shared" si="32"/>
        <v>08.165.946/0001-10</v>
      </c>
      <c r="H106" s="25" t="s">
        <v>175</v>
      </c>
      <c r="I106" s="25" t="s">
        <v>158</v>
      </c>
      <c r="J106" s="25" t="s">
        <v>159</v>
      </c>
      <c r="K106" s="25" t="s">
        <v>160</v>
      </c>
      <c r="L106" s="25" t="s">
        <v>161</v>
      </c>
      <c r="M106" s="70">
        <v>3027.51</v>
      </c>
      <c r="N106" s="70">
        <v>9005.15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6">
      <c r="A107" s="21" t="str">
        <f t="shared" si="26"/>
        <v>Suape</v>
      </c>
      <c r="B107" s="21" t="str">
        <f t="shared" si="27"/>
        <v>Suape</v>
      </c>
      <c r="C107" s="55">
        <f t="shared" si="28"/>
        <v>0</v>
      </c>
      <c r="D107" s="23" t="str">
        <f t="shared" si="29"/>
        <v>028</v>
      </c>
      <c r="E107" s="24">
        <f t="shared" si="30"/>
        <v>2017</v>
      </c>
      <c r="F107" s="55" t="str">
        <f t="shared" si="31"/>
        <v>LISERVE</v>
      </c>
      <c r="G107" s="55" t="str">
        <f t="shared" si="32"/>
        <v>08.165.946/0001-10</v>
      </c>
      <c r="H107" s="25" t="s">
        <v>176</v>
      </c>
      <c r="I107" s="25" t="s">
        <v>158</v>
      </c>
      <c r="J107" s="25" t="s">
        <v>159</v>
      </c>
      <c r="K107" s="25" t="s">
        <v>160</v>
      </c>
      <c r="L107" s="25" t="s">
        <v>161</v>
      </c>
      <c r="M107" s="70">
        <v>3027.51</v>
      </c>
      <c r="N107" s="70">
        <v>9005.15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6">
      <c r="A108" s="21" t="str">
        <f t="shared" si="26"/>
        <v>Suape</v>
      </c>
      <c r="B108" s="21" t="str">
        <f t="shared" si="27"/>
        <v>Suape</v>
      </c>
      <c r="C108" s="55">
        <f t="shared" si="28"/>
        <v>0</v>
      </c>
      <c r="D108" s="23" t="str">
        <f t="shared" si="29"/>
        <v>028</v>
      </c>
      <c r="E108" s="24">
        <f t="shared" si="30"/>
        <v>2017</v>
      </c>
      <c r="F108" s="55" t="str">
        <f t="shared" si="31"/>
        <v>LISERVE</v>
      </c>
      <c r="G108" s="55" t="str">
        <f t="shared" si="32"/>
        <v>08.165.946/0001-10</v>
      </c>
      <c r="H108" s="25" t="s">
        <v>177</v>
      </c>
      <c r="I108" s="25" t="s">
        <v>158</v>
      </c>
      <c r="J108" s="25" t="s">
        <v>159</v>
      </c>
      <c r="K108" s="25" t="s">
        <v>160</v>
      </c>
      <c r="L108" s="25" t="s">
        <v>161</v>
      </c>
      <c r="M108" s="70">
        <v>3027.51</v>
      </c>
      <c r="N108" s="70">
        <v>9005.15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6">
      <c r="A109" s="21" t="str">
        <f t="shared" si="26"/>
        <v>Suape</v>
      </c>
      <c r="B109" s="21" t="str">
        <f t="shared" si="27"/>
        <v>Suape</v>
      </c>
      <c r="C109" s="55">
        <f t="shared" si="28"/>
        <v>0</v>
      </c>
      <c r="D109" s="23" t="str">
        <f t="shared" si="29"/>
        <v>028</v>
      </c>
      <c r="E109" s="24">
        <f t="shared" si="30"/>
        <v>2017</v>
      </c>
      <c r="F109" s="55" t="str">
        <f t="shared" si="31"/>
        <v>LISERVE</v>
      </c>
      <c r="G109" s="55" t="str">
        <f t="shared" si="32"/>
        <v>08.165.946/0001-10</v>
      </c>
      <c r="H109" s="25" t="s">
        <v>178</v>
      </c>
      <c r="I109" s="25" t="s">
        <v>158</v>
      </c>
      <c r="J109" s="25" t="s">
        <v>159</v>
      </c>
      <c r="K109" s="25" t="s">
        <v>160</v>
      </c>
      <c r="L109" s="25" t="s">
        <v>161</v>
      </c>
      <c r="M109" s="70">
        <v>3027.51</v>
      </c>
      <c r="N109" s="70">
        <v>9005.15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6">
      <c r="A110" s="21" t="str">
        <f t="shared" si="26"/>
        <v>Suape</v>
      </c>
      <c r="B110" s="21" t="str">
        <f t="shared" si="27"/>
        <v>Suape</v>
      </c>
      <c r="C110" s="55">
        <f t="shared" si="28"/>
        <v>0</v>
      </c>
      <c r="D110" s="23" t="str">
        <f t="shared" si="29"/>
        <v>028</v>
      </c>
      <c r="E110" s="24">
        <f t="shared" si="30"/>
        <v>2017</v>
      </c>
      <c r="F110" s="55" t="str">
        <f t="shared" si="31"/>
        <v>LISERVE</v>
      </c>
      <c r="G110" s="55" t="str">
        <f t="shared" si="32"/>
        <v>08.165.946/0001-10</v>
      </c>
      <c r="H110" s="25" t="s">
        <v>179</v>
      </c>
      <c r="I110" s="25" t="s">
        <v>158</v>
      </c>
      <c r="J110" s="25" t="s">
        <v>159</v>
      </c>
      <c r="K110" s="25" t="s">
        <v>160</v>
      </c>
      <c r="L110" s="25" t="s">
        <v>161</v>
      </c>
      <c r="M110" s="70">
        <v>3027.51</v>
      </c>
      <c r="N110" s="70">
        <v>9005.15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6">
      <c r="A111" s="21" t="str">
        <f t="shared" si="26"/>
        <v>Suape</v>
      </c>
      <c r="B111" s="21" t="str">
        <f t="shared" si="27"/>
        <v>Suape</v>
      </c>
      <c r="C111" s="55">
        <f t="shared" si="28"/>
        <v>0</v>
      </c>
      <c r="D111" s="23" t="str">
        <f t="shared" si="29"/>
        <v>028</v>
      </c>
      <c r="E111" s="24">
        <f t="shared" si="30"/>
        <v>2017</v>
      </c>
      <c r="F111" s="55" t="str">
        <f t="shared" si="31"/>
        <v>LISERVE</v>
      </c>
      <c r="G111" s="55" t="str">
        <f t="shared" si="32"/>
        <v>08.165.946/0001-10</v>
      </c>
      <c r="H111" s="25" t="s">
        <v>180</v>
      </c>
      <c r="I111" s="25" t="s">
        <v>158</v>
      </c>
      <c r="J111" s="25" t="s">
        <v>159</v>
      </c>
      <c r="K111" s="25" t="s">
        <v>160</v>
      </c>
      <c r="L111" s="25" t="s">
        <v>161</v>
      </c>
      <c r="M111" s="70">
        <v>3027.51</v>
      </c>
      <c r="N111" s="70">
        <v>9005.15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6">
      <c r="A112" s="21" t="str">
        <f t="shared" si="26"/>
        <v>Suape</v>
      </c>
      <c r="B112" s="21" t="str">
        <f t="shared" si="27"/>
        <v>Suape</v>
      </c>
      <c r="C112" s="55">
        <f t="shared" si="28"/>
        <v>0</v>
      </c>
      <c r="D112" s="23" t="str">
        <f t="shared" si="29"/>
        <v>028</v>
      </c>
      <c r="E112" s="24">
        <f t="shared" si="30"/>
        <v>2017</v>
      </c>
      <c r="F112" s="55" t="str">
        <f t="shared" si="31"/>
        <v>LISERVE</v>
      </c>
      <c r="G112" s="55" t="str">
        <f t="shared" si="32"/>
        <v>08.165.946/0001-10</v>
      </c>
      <c r="H112" s="25" t="s">
        <v>181</v>
      </c>
      <c r="I112" s="25" t="s">
        <v>158</v>
      </c>
      <c r="J112" s="25" t="s">
        <v>159</v>
      </c>
      <c r="K112" s="25" t="s">
        <v>160</v>
      </c>
      <c r="L112" s="25" t="s">
        <v>161</v>
      </c>
      <c r="M112" s="70">
        <v>3027.51</v>
      </c>
      <c r="N112" s="70">
        <v>9005.15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6">
      <c r="A113" s="21" t="str">
        <f t="shared" si="26"/>
        <v>Suape</v>
      </c>
      <c r="B113" s="21" t="str">
        <f t="shared" si="27"/>
        <v>Suape</v>
      </c>
      <c r="C113" s="55">
        <f t="shared" si="28"/>
        <v>0</v>
      </c>
      <c r="D113" s="23" t="str">
        <f t="shared" si="29"/>
        <v>028</v>
      </c>
      <c r="E113" s="24">
        <f t="shared" si="30"/>
        <v>2017</v>
      </c>
      <c r="F113" s="55" t="str">
        <f t="shared" si="31"/>
        <v>LISERVE</v>
      </c>
      <c r="G113" s="55" t="str">
        <f t="shared" si="32"/>
        <v>08.165.946/0001-10</v>
      </c>
      <c r="H113" s="25" t="s">
        <v>182</v>
      </c>
      <c r="I113" s="25" t="s">
        <v>158</v>
      </c>
      <c r="J113" s="25" t="s">
        <v>159</v>
      </c>
      <c r="K113" s="25" t="s">
        <v>160</v>
      </c>
      <c r="L113" s="25" t="s">
        <v>171</v>
      </c>
      <c r="M113" s="70">
        <v>3027.51</v>
      </c>
      <c r="N113" s="70">
        <v>9081.9500000000007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6">
      <c r="A114" s="21" t="str">
        <f t="shared" si="26"/>
        <v>Suape</v>
      </c>
      <c r="B114" s="21" t="str">
        <f t="shared" si="27"/>
        <v>Suape</v>
      </c>
      <c r="C114" s="55">
        <f t="shared" si="28"/>
        <v>0</v>
      </c>
      <c r="D114" s="23" t="str">
        <f t="shared" si="29"/>
        <v>028</v>
      </c>
      <c r="E114" s="24">
        <f t="shared" si="30"/>
        <v>2017</v>
      </c>
      <c r="F114" s="55" t="str">
        <f t="shared" si="31"/>
        <v>LISERVE</v>
      </c>
      <c r="G114" s="55" t="str">
        <f t="shared" si="32"/>
        <v>08.165.946/0001-10</v>
      </c>
      <c r="H114" s="25" t="s">
        <v>183</v>
      </c>
      <c r="I114" s="25" t="s">
        <v>158</v>
      </c>
      <c r="J114" s="25" t="s">
        <v>159</v>
      </c>
      <c r="K114" s="25" t="s">
        <v>160</v>
      </c>
      <c r="L114" s="25" t="s">
        <v>161</v>
      </c>
      <c r="M114" s="70">
        <v>3027.51</v>
      </c>
      <c r="N114" s="70">
        <v>9005.15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6">
      <c r="A115" s="21" t="str">
        <f t="shared" si="26"/>
        <v>Suape</v>
      </c>
      <c r="B115" s="21" t="str">
        <f t="shared" si="27"/>
        <v>Suape</v>
      </c>
      <c r="C115" s="55">
        <f t="shared" si="28"/>
        <v>0</v>
      </c>
      <c r="D115" s="23" t="str">
        <f t="shared" si="29"/>
        <v>028</v>
      </c>
      <c r="E115" s="24">
        <f t="shared" si="30"/>
        <v>2017</v>
      </c>
      <c r="F115" s="55" t="str">
        <f t="shared" si="31"/>
        <v>LISERVE</v>
      </c>
      <c r="G115" s="55" t="str">
        <f t="shared" si="32"/>
        <v>08.165.946/0001-10</v>
      </c>
      <c r="H115" s="25" t="s">
        <v>184</v>
      </c>
      <c r="I115" s="25" t="s">
        <v>158</v>
      </c>
      <c r="J115" s="25" t="s">
        <v>159</v>
      </c>
      <c r="K115" s="25" t="s">
        <v>160</v>
      </c>
      <c r="L115" s="25" t="s">
        <v>161</v>
      </c>
      <c r="M115" s="70">
        <v>3027.51</v>
      </c>
      <c r="N115" s="70">
        <v>9081.9500000000007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6">
      <c r="A116" s="21" t="str">
        <f t="shared" si="26"/>
        <v>Suape</v>
      </c>
      <c r="B116" s="21" t="str">
        <f t="shared" si="27"/>
        <v>Suape</v>
      </c>
      <c r="C116" s="55">
        <f t="shared" si="28"/>
        <v>0</v>
      </c>
      <c r="D116" s="23" t="str">
        <f t="shared" si="29"/>
        <v>028</v>
      </c>
      <c r="E116" s="24">
        <f t="shared" si="30"/>
        <v>2017</v>
      </c>
      <c r="F116" s="55" t="str">
        <f t="shared" si="31"/>
        <v>LISERVE</v>
      </c>
      <c r="G116" s="55" t="str">
        <f t="shared" si="32"/>
        <v>08.165.946/0001-10</v>
      </c>
      <c r="H116" s="25" t="s">
        <v>185</v>
      </c>
      <c r="I116" s="25" t="s">
        <v>158</v>
      </c>
      <c r="J116" s="25" t="s">
        <v>159</v>
      </c>
      <c r="K116" s="25" t="s">
        <v>160</v>
      </c>
      <c r="L116" s="25" t="s">
        <v>161</v>
      </c>
      <c r="M116" s="70">
        <v>3027.51</v>
      </c>
      <c r="N116" s="70">
        <v>9005.15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6">
      <c r="A117" s="21" t="str">
        <f t="shared" si="26"/>
        <v>Suape</v>
      </c>
      <c r="B117" s="21" t="str">
        <f t="shared" si="27"/>
        <v>Suape</v>
      </c>
      <c r="C117" s="55">
        <f t="shared" si="28"/>
        <v>0</v>
      </c>
      <c r="D117" s="23" t="str">
        <f t="shared" si="29"/>
        <v>028</v>
      </c>
      <c r="E117" s="24">
        <f t="shared" si="30"/>
        <v>2017</v>
      </c>
      <c r="F117" s="55" t="str">
        <f t="shared" si="31"/>
        <v>LISERVE</v>
      </c>
      <c r="G117" s="55" t="str">
        <f t="shared" si="32"/>
        <v>08.165.946/0001-10</v>
      </c>
      <c r="H117" s="25" t="s">
        <v>186</v>
      </c>
      <c r="I117" s="25" t="s">
        <v>158</v>
      </c>
      <c r="J117" s="25" t="s">
        <v>159</v>
      </c>
      <c r="K117" s="25" t="s">
        <v>160</v>
      </c>
      <c r="L117" s="25" t="s">
        <v>161</v>
      </c>
      <c r="M117" s="70">
        <v>3027.51</v>
      </c>
      <c r="N117" s="70">
        <v>9005.15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6">
      <c r="A118" s="21" t="str">
        <f t="shared" si="26"/>
        <v>Suape</v>
      </c>
      <c r="B118" s="21" t="str">
        <f t="shared" si="27"/>
        <v>Suape</v>
      </c>
      <c r="C118" s="55">
        <f t="shared" si="28"/>
        <v>0</v>
      </c>
      <c r="D118" s="23" t="str">
        <f t="shared" si="29"/>
        <v>028</v>
      </c>
      <c r="E118" s="24">
        <f t="shared" si="30"/>
        <v>2017</v>
      </c>
      <c r="F118" s="55" t="str">
        <f t="shared" si="31"/>
        <v>LISERVE</v>
      </c>
      <c r="G118" s="55" t="str">
        <f t="shared" si="32"/>
        <v>08.165.946/0001-10</v>
      </c>
      <c r="H118" s="25" t="s">
        <v>187</v>
      </c>
      <c r="I118" s="25" t="s">
        <v>158</v>
      </c>
      <c r="J118" s="25" t="s">
        <v>159</v>
      </c>
      <c r="K118" s="25" t="s">
        <v>160</v>
      </c>
      <c r="L118" s="25" t="s">
        <v>161</v>
      </c>
      <c r="M118" s="70">
        <v>3027.51</v>
      </c>
      <c r="N118" s="70">
        <v>9005.15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6">
      <c r="A119" s="21" t="str">
        <f t="shared" si="26"/>
        <v>Suape</v>
      </c>
      <c r="B119" s="21" t="str">
        <f t="shared" si="27"/>
        <v>Suape</v>
      </c>
      <c r="C119" s="55">
        <f t="shared" si="28"/>
        <v>0</v>
      </c>
      <c r="D119" s="23" t="str">
        <f t="shared" si="29"/>
        <v>028</v>
      </c>
      <c r="E119" s="24">
        <f t="shared" si="30"/>
        <v>2017</v>
      </c>
      <c r="F119" s="55" t="str">
        <f t="shared" si="31"/>
        <v>LISERVE</v>
      </c>
      <c r="G119" s="55" t="str">
        <f t="shared" si="32"/>
        <v>08.165.946/0001-10</v>
      </c>
      <c r="H119" s="25" t="s">
        <v>188</v>
      </c>
      <c r="I119" s="25" t="s">
        <v>158</v>
      </c>
      <c r="J119" s="25" t="s">
        <v>159</v>
      </c>
      <c r="K119" s="25" t="s">
        <v>189</v>
      </c>
      <c r="L119" s="25" t="s">
        <v>161</v>
      </c>
      <c r="M119" s="70">
        <v>3027.51</v>
      </c>
      <c r="N119" s="70">
        <v>9005.15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6">
      <c r="A120" s="21" t="str">
        <f t="shared" si="26"/>
        <v>Suape</v>
      </c>
      <c r="B120" s="21" t="str">
        <f t="shared" si="27"/>
        <v>Suape</v>
      </c>
      <c r="C120" s="55">
        <f t="shared" si="28"/>
        <v>0</v>
      </c>
      <c r="D120" s="23" t="str">
        <f t="shared" si="29"/>
        <v>028</v>
      </c>
      <c r="E120" s="24">
        <f t="shared" si="30"/>
        <v>2017</v>
      </c>
      <c r="F120" s="55" t="str">
        <f t="shared" si="31"/>
        <v>LISERVE</v>
      </c>
      <c r="G120" s="55" t="str">
        <f t="shared" si="32"/>
        <v>08.165.946/0001-10</v>
      </c>
      <c r="H120" s="25" t="s">
        <v>190</v>
      </c>
      <c r="I120" s="25" t="s">
        <v>158</v>
      </c>
      <c r="J120" s="25" t="s">
        <v>159</v>
      </c>
      <c r="K120" s="25" t="s">
        <v>160</v>
      </c>
      <c r="L120" s="25" t="s">
        <v>171</v>
      </c>
      <c r="M120" s="70">
        <v>3027.51</v>
      </c>
      <c r="N120" s="70">
        <v>9081.9500000000007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6">
      <c r="A121" s="21" t="str">
        <f t="shared" si="26"/>
        <v>Suape</v>
      </c>
      <c r="B121" s="21" t="str">
        <f t="shared" si="27"/>
        <v>Suape</v>
      </c>
      <c r="C121" s="55">
        <f t="shared" si="28"/>
        <v>0</v>
      </c>
      <c r="D121" s="23" t="str">
        <f t="shared" si="29"/>
        <v>028</v>
      </c>
      <c r="E121" s="24">
        <f t="shared" si="30"/>
        <v>2017</v>
      </c>
      <c r="F121" s="55" t="str">
        <f t="shared" si="31"/>
        <v>LISERVE</v>
      </c>
      <c r="G121" s="55" t="str">
        <f t="shared" si="32"/>
        <v>08.165.946/0001-10</v>
      </c>
      <c r="H121" s="25" t="s">
        <v>191</v>
      </c>
      <c r="I121" s="25" t="s">
        <v>158</v>
      </c>
      <c r="J121" s="25" t="s">
        <v>159</v>
      </c>
      <c r="K121" s="25" t="s">
        <v>160</v>
      </c>
      <c r="L121" s="25" t="s">
        <v>161</v>
      </c>
      <c r="M121" s="70">
        <v>3027.51</v>
      </c>
      <c r="N121" s="70">
        <v>9005.15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6">
      <c r="A122" s="21" t="str">
        <f t="shared" si="26"/>
        <v>Suape</v>
      </c>
      <c r="B122" s="21" t="str">
        <f t="shared" si="27"/>
        <v>Suape</v>
      </c>
      <c r="C122" s="55">
        <f t="shared" si="28"/>
        <v>0</v>
      </c>
      <c r="D122" s="23" t="str">
        <f t="shared" si="29"/>
        <v>028</v>
      </c>
      <c r="E122" s="24">
        <f t="shared" si="30"/>
        <v>2017</v>
      </c>
      <c r="F122" s="55" t="str">
        <f t="shared" si="31"/>
        <v>LISERVE</v>
      </c>
      <c r="G122" s="55" t="str">
        <f t="shared" si="32"/>
        <v>08.165.946/0001-10</v>
      </c>
      <c r="H122" s="25" t="s">
        <v>192</v>
      </c>
      <c r="I122" s="25" t="s">
        <v>158</v>
      </c>
      <c r="J122" s="25" t="s">
        <v>159</v>
      </c>
      <c r="K122" s="25" t="s">
        <v>160</v>
      </c>
      <c r="L122" s="25" t="s">
        <v>161</v>
      </c>
      <c r="M122" s="70">
        <v>3027.51</v>
      </c>
      <c r="N122" s="70">
        <v>9005.15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6">
      <c r="A123" s="21" t="str">
        <f t="shared" si="26"/>
        <v>Suape</v>
      </c>
      <c r="B123" s="21" t="str">
        <f t="shared" si="27"/>
        <v>Suape</v>
      </c>
      <c r="C123" s="55">
        <f t="shared" si="28"/>
        <v>0</v>
      </c>
      <c r="D123" s="23" t="str">
        <f t="shared" si="29"/>
        <v>028</v>
      </c>
      <c r="E123" s="24">
        <f t="shared" si="30"/>
        <v>2017</v>
      </c>
      <c r="F123" s="55" t="str">
        <f t="shared" si="31"/>
        <v>LISERVE</v>
      </c>
      <c r="G123" s="55" t="str">
        <f t="shared" si="32"/>
        <v>08.165.946/0001-10</v>
      </c>
      <c r="H123" s="25" t="s">
        <v>193</v>
      </c>
      <c r="I123" s="25" t="s">
        <v>158</v>
      </c>
      <c r="J123" s="25" t="s">
        <v>159</v>
      </c>
      <c r="K123" s="25" t="s">
        <v>160</v>
      </c>
      <c r="L123" s="25" t="s">
        <v>161</v>
      </c>
      <c r="M123" s="70">
        <v>3027.51</v>
      </c>
      <c r="N123" s="70">
        <v>9005.15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6">
      <c r="A124" s="21" t="str">
        <f t="shared" si="26"/>
        <v>Suape</v>
      </c>
      <c r="B124" s="21" t="str">
        <f t="shared" si="27"/>
        <v>Suape</v>
      </c>
      <c r="C124" s="55">
        <f t="shared" si="28"/>
        <v>0</v>
      </c>
      <c r="D124" s="23" t="str">
        <f t="shared" si="29"/>
        <v>028</v>
      </c>
      <c r="E124" s="24">
        <f t="shared" si="30"/>
        <v>2017</v>
      </c>
      <c r="F124" s="55" t="str">
        <f t="shared" si="31"/>
        <v>LISERVE</v>
      </c>
      <c r="G124" s="55" t="str">
        <f t="shared" si="32"/>
        <v>08.165.946/0001-10</v>
      </c>
      <c r="H124" s="25" t="s">
        <v>194</v>
      </c>
      <c r="I124" s="25" t="s">
        <v>158</v>
      </c>
      <c r="J124" s="25" t="s">
        <v>159</v>
      </c>
      <c r="K124" s="25" t="s">
        <v>160</v>
      </c>
      <c r="L124" s="25" t="s">
        <v>161</v>
      </c>
      <c r="M124" s="70">
        <v>3027.51</v>
      </c>
      <c r="N124" s="70">
        <v>9005.15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6">
      <c r="A125" s="21" t="str">
        <f t="shared" si="26"/>
        <v>Suape</v>
      </c>
      <c r="B125" s="21" t="str">
        <f t="shared" si="27"/>
        <v>Suape</v>
      </c>
      <c r="C125" s="55">
        <f t="shared" si="28"/>
        <v>0</v>
      </c>
      <c r="D125" s="23" t="str">
        <f t="shared" si="29"/>
        <v>028</v>
      </c>
      <c r="E125" s="24">
        <f t="shared" si="30"/>
        <v>2017</v>
      </c>
      <c r="F125" s="55" t="str">
        <f t="shared" si="31"/>
        <v>LISERVE</v>
      </c>
      <c r="G125" s="55" t="str">
        <f t="shared" si="32"/>
        <v>08.165.946/0001-10</v>
      </c>
      <c r="H125" s="25" t="s">
        <v>195</v>
      </c>
      <c r="I125" s="25" t="s">
        <v>158</v>
      </c>
      <c r="J125" s="25" t="s">
        <v>196</v>
      </c>
      <c r="K125" s="25" t="s">
        <v>160</v>
      </c>
      <c r="L125" s="25" t="s">
        <v>161</v>
      </c>
      <c r="M125" s="70">
        <v>3942.25</v>
      </c>
      <c r="N125" s="70">
        <v>16452.55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6">
      <c r="A126" s="21" t="str">
        <f t="shared" si="26"/>
        <v>Suape</v>
      </c>
      <c r="B126" s="21" t="str">
        <f t="shared" si="27"/>
        <v>Suape</v>
      </c>
      <c r="C126" s="57">
        <f t="shared" si="28"/>
        <v>0</v>
      </c>
      <c r="D126" s="28" t="str">
        <f t="shared" si="29"/>
        <v>028</v>
      </c>
      <c r="E126" s="21">
        <f t="shared" si="30"/>
        <v>2017</v>
      </c>
      <c r="F126" s="57" t="str">
        <f t="shared" si="31"/>
        <v>LISERVE</v>
      </c>
      <c r="G126" s="57" t="str">
        <f t="shared" si="32"/>
        <v>08.165.946/0001-10</v>
      </c>
      <c r="H126" s="26" t="s">
        <v>197</v>
      </c>
      <c r="I126" s="26" t="s">
        <v>158</v>
      </c>
      <c r="J126" s="26" t="s">
        <v>196</v>
      </c>
      <c r="K126" s="26" t="s">
        <v>160</v>
      </c>
      <c r="L126" s="26" t="s">
        <v>161</v>
      </c>
      <c r="M126" s="44">
        <v>3942.25</v>
      </c>
      <c r="N126" s="44">
        <v>16452.55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0">
      <c r="A127" s="7" t="s">
        <v>18</v>
      </c>
      <c r="B127" s="7" t="s">
        <v>18</v>
      </c>
      <c r="C127" s="8" t="s">
        <v>198</v>
      </c>
      <c r="D127" s="9" t="s">
        <v>199</v>
      </c>
      <c r="E127" s="10">
        <v>2021</v>
      </c>
      <c r="F127" s="8" t="s">
        <v>200</v>
      </c>
      <c r="G127" s="8" t="s">
        <v>201</v>
      </c>
      <c r="H127" s="12" t="s">
        <v>202</v>
      </c>
      <c r="I127" s="12" t="s">
        <v>203</v>
      </c>
      <c r="J127" s="12" t="s">
        <v>25</v>
      </c>
      <c r="K127" s="12" t="s">
        <v>204</v>
      </c>
      <c r="L127" s="12" t="s">
        <v>27</v>
      </c>
      <c r="M127" s="38">
        <v>1122.2</v>
      </c>
      <c r="N127" s="38">
        <v>2975.94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0">
      <c r="A128" s="7" t="str">
        <f t="shared" ref="A128:G130" si="33">A127</f>
        <v>Suape</v>
      </c>
      <c r="B128" s="7" t="str">
        <f t="shared" si="33"/>
        <v>Suape</v>
      </c>
      <c r="C128" s="8" t="str">
        <f t="shared" si="33"/>
        <v>Auxiliares de Apoio à serviço de Campo</v>
      </c>
      <c r="D128" s="9" t="str">
        <f t="shared" si="33"/>
        <v>048</v>
      </c>
      <c r="E128" s="10">
        <f t="shared" si="33"/>
        <v>2021</v>
      </c>
      <c r="F128" s="8" t="str">
        <f t="shared" si="33"/>
        <v>ATIVA SERVIÇOS DE APOIO ADMINISTRATIVO EIRELI</v>
      </c>
      <c r="G128" s="8" t="str">
        <f t="shared" si="33"/>
        <v>22.778.636/0001-00</v>
      </c>
      <c r="H128" s="12" t="s">
        <v>205</v>
      </c>
      <c r="I128" s="43" t="str">
        <f>I127</f>
        <v>SUAPE/DFP</v>
      </c>
      <c r="J128" s="12" t="s">
        <v>25</v>
      </c>
      <c r="K128" s="12" t="s">
        <v>204</v>
      </c>
      <c r="L128" s="12" t="s">
        <v>27</v>
      </c>
      <c r="M128" s="38">
        <v>1122.2</v>
      </c>
      <c r="N128" s="38">
        <v>2975.94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0">
      <c r="A129" s="7" t="str">
        <f t="shared" si="33"/>
        <v>Suape</v>
      </c>
      <c r="B129" s="7" t="str">
        <f t="shared" si="33"/>
        <v>Suape</v>
      </c>
      <c r="C129" s="8" t="str">
        <f t="shared" si="33"/>
        <v>Auxiliares de Apoio à serviço de Campo</v>
      </c>
      <c r="D129" s="9" t="str">
        <f t="shared" si="33"/>
        <v>048</v>
      </c>
      <c r="E129" s="10">
        <f t="shared" si="33"/>
        <v>2021</v>
      </c>
      <c r="F129" s="8" t="str">
        <f t="shared" si="33"/>
        <v>ATIVA SERVIÇOS DE APOIO ADMINISTRATIVO EIRELI</v>
      </c>
      <c r="G129" s="8" t="str">
        <f t="shared" si="33"/>
        <v>22.778.636/0001-00</v>
      </c>
      <c r="H129" s="12" t="s">
        <v>206</v>
      </c>
      <c r="I129" s="43" t="str">
        <f>I128</f>
        <v>SUAPE/DFP</v>
      </c>
      <c r="J129" s="12" t="s">
        <v>25</v>
      </c>
      <c r="K129" s="12" t="s">
        <v>204</v>
      </c>
      <c r="L129" s="12" t="s">
        <v>27</v>
      </c>
      <c r="M129" s="38">
        <v>1122.2</v>
      </c>
      <c r="N129" s="38">
        <v>2975.94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6">
      <c r="A130" s="7" t="str">
        <f t="shared" si="33"/>
        <v>Suape</v>
      </c>
      <c r="B130" s="7" t="str">
        <f t="shared" si="33"/>
        <v>Suape</v>
      </c>
      <c r="C130" s="61" t="str">
        <f t="shared" si="33"/>
        <v>Auxiliares de Apoio à serviço de Campo</v>
      </c>
      <c r="D130" s="14" t="str">
        <f t="shared" si="33"/>
        <v>048</v>
      </c>
      <c r="E130" s="7">
        <f t="shared" si="33"/>
        <v>2021</v>
      </c>
      <c r="F130" s="61" t="str">
        <f t="shared" si="33"/>
        <v>ATIVA SERVIÇOS DE APOIO ADMINISTRATIVO EIRELI</v>
      </c>
      <c r="G130" s="61" t="str">
        <f t="shared" si="33"/>
        <v>22.778.636/0001-00</v>
      </c>
      <c r="H130" s="12" t="s">
        <v>207</v>
      </c>
      <c r="I130" s="43" t="str">
        <f>I129</f>
        <v>SUAPE/DFP</v>
      </c>
      <c r="J130" s="12" t="s">
        <v>25</v>
      </c>
      <c r="K130" s="12" t="s">
        <v>204</v>
      </c>
      <c r="L130" s="12" t="s">
        <v>27</v>
      </c>
      <c r="M130" s="38">
        <v>1122.2</v>
      </c>
      <c r="N130" s="38">
        <v>2975.94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30">
      <c r="A131" s="21" t="s">
        <v>18</v>
      </c>
      <c r="B131" s="21" t="s">
        <v>18</v>
      </c>
      <c r="C131" s="22" t="s">
        <v>208</v>
      </c>
      <c r="D131" s="23" t="s">
        <v>209</v>
      </c>
      <c r="E131" s="24">
        <v>2018</v>
      </c>
      <c r="F131" s="22" t="s">
        <v>210</v>
      </c>
      <c r="G131" s="22" t="s">
        <v>211</v>
      </c>
      <c r="H131" s="26" t="s">
        <v>212</v>
      </c>
      <c r="I131" s="26" t="s">
        <v>692</v>
      </c>
      <c r="J131" s="26" t="s">
        <v>682</v>
      </c>
      <c r="K131" s="26" t="s">
        <v>26</v>
      </c>
      <c r="L131" s="26" t="s">
        <v>27</v>
      </c>
      <c r="M131" s="44">
        <v>9274.4699999999993</v>
      </c>
      <c r="N131" s="44">
        <v>16474.47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52">
      <c r="A132" s="21" t="str">
        <f t="shared" ref="A132:A142" si="34">A131</f>
        <v>Suape</v>
      </c>
      <c r="B132" s="21" t="str">
        <f t="shared" ref="B132:B142" si="35">B131</f>
        <v>Suape</v>
      </c>
      <c r="C132" s="55" t="str">
        <f t="shared" ref="C132:C142" si="36">C131</f>
        <v>Operação e manutenção de Centro de Prontidão Ambiental</v>
      </c>
      <c r="D132" s="23" t="str">
        <f t="shared" ref="D132:D142" si="37">D131</f>
        <v>023</v>
      </c>
      <c r="E132" s="24">
        <f t="shared" ref="E132:E142" si="38">E131</f>
        <v>2018</v>
      </c>
      <c r="F132" s="55" t="str">
        <f t="shared" ref="F132:F142" si="39">F131</f>
        <v>BRASBUNKER PARTICIPAÇÕES S/A</v>
      </c>
      <c r="G132" s="55" t="str">
        <f t="shared" ref="G132:G142" si="40">G131</f>
        <v>04.931.019/0001-02</v>
      </c>
      <c r="H132" s="26" t="s">
        <v>215</v>
      </c>
      <c r="I132" s="26" t="s">
        <v>692</v>
      </c>
      <c r="J132" s="26" t="s">
        <v>216</v>
      </c>
      <c r="K132" s="26" t="s">
        <v>26</v>
      </c>
      <c r="L132" s="26" t="s">
        <v>217</v>
      </c>
      <c r="M132" s="44">
        <v>2076.4899999999998</v>
      </c>
      <c r="N132" s="44">
        <v>4260.9799999999996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52">
      <c r="A133" s="21" t="str">
        <f t="shared" si="34"/>
        <v>Suape</v>
      </c>
      <c r="B133" s="21" t="str">
        <f t="shared" si="35"/>
        <v>Suape</v>
      </c>
      <c r="C133" s="55" t="str">
        <f t="shared" si="36"/>
        <v>Operação e manutenção de Centro de Prontidão Ambiental</v>
      </c>
      <c r="D133" s="23" t="str">
        <f t="shared" si="37"/>
        <v>023</v>
      </c>
      <c r="E133" s="24">
        <f t="shared" si="38"/>
        <v>2018</v>
      </c>
      <c r="F133" s="55" t="str">
        <f t="shared" si="39"/>
        <v>BRASBUNKER PARTICIPAÇÕES S/A</v>
      </c>
      <c r="G133" s="55" t="str">
        <f t="shared" si="40"/>
        <v>04.931.019/0001-02</v>
      </c>
      <c r="H133" s="26" t="s">
        <v>218</v>
      </c>
      <c r="I133" s="26" t="s">
        <v>692</v>
      </c>
      <c r="J133" s="26" t="s">
        <v>683</v>
      </c>
      <c r="K133" s="26" t="s">
        <v>26</v>
      </c>
      <c r="L133" s="26" t="s">
        <v>217</v>
      </c>
      <c r="M133" s="44">
        <v>2030.82</v>
      </c>
      <c r="N133" s="44">
        <v>4266.58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52">
      <c r="A134" s="21" t="str">
        <f t="shared" si="34"/>
        <v>Suape</v>
      </c>
      <c r="B134" s="21" t="str">
        <f t="shared" si="35"/>
        <v>Suape</v>
      </c>
      <c r="C134" s="55" t="str">
        <f t="shared" si="36"/>
        <v>Operação e manutenção de Centro de Prontidão Ambiental</v>
      </c>
      <c r="D134" s="23" t="str">
        <f t="shared" si="37"/>
        <v>023</v>
      </c>
      <c r="E134" s="24">
        <f t="shared" si="38"/>
        <v>2018</v>
      </c>
      <c r="F134" s="55" t="str">
        <f t="shared" si="39"/>
        <v>BRASBUNKER PARTICIPAÇÕES S/A</v>
      </c>
      <c r="G134" s="55" t="str">
        <f t="shared" si="40"/>
        <v>04.931.019/0001-02</v>
      </c>
      <c r="H134" s="26" t="s">
        <v>220</v>
      </c>
      <c r="I134" s="26" t="s">
        <v>692</v>
      </c>
      <c r="J134" s="26" t="s">
        <v>216</v>
      </c>
      <c r="K134" s="26" t="s">
        <v>26</v>
      </c>
      <c r="L134" s="26" t="s">
        <v>217</v>
      </c>
      <c r="M134" s="44">
        <v>2226.33</v>
      </c>
      <c r="N134" s="44">
        <v>4604.47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52">
      <c r="A135" s="21" t="str">
        <f t="shared" si="34"/>
        <v>Suape</v>
      </c>
      <c r="B135" s="21" t="str">
        <f t="shared" si="35"/>
        <v>Suape</v>
      </c>
      <c r="C135" s="55" t="str">
        <f t="shared" si="36"/>
        <v>Operação e manutenção de Centro de Prontidão Ambiental</v>
      </c>
      <c r="D135" s="23" t="str">
        <f t="shared" si="37"/>
        <v>023</v>
      </c>
      <c r="E135" s="24">
        <f t="shared" si="38"/>
        <v>2018</v>
      </c>
      <c r="F135" s="55" t="str">
        <f t="shared" si="39"/>
        <v>BRASBUNKER PARTICIPAÇÕES S/A</v>
      </c>
      <c r="G135" s="55" t="str">
        <f t="shared" si="40"/>
        <v>04.931.019/0001-02</v>
      </c>
      <c r="H135" s="26" t="s">
        <v>221</v>
      </c>
      <c r="I135" s="26" t="s">
        <v>692</v>
      </c>
      <c r="J135" s="26" t="s">
        <v>216</v>
      </c>
      <c r="K135" s="26" t="s">
        <v>26</v>
      </c>
      <c r="L135" s="26" t="s">
        <v>217</v>
      </c>
      <c r="M135" s="44">
        <v>2076.4899999999998</v>
      </c>
      <c r="N135" s="44">
        <v>4260.9799999999996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52">
      <c r="A136" s="21" t="str">
        <f t="shared" si="34"/>
        <v>Suape</v>
      </c>
      <c r="B136" s="21" t="str">
        <f t="shared" si="35"/>
        <v>Suape</v>
      </c>
      <c r="C136" s="55" t="str">
        <f t="shared" si="36"/>
        <v>Operação e manutenção de Centro de Prontidão Ambiental</v>
      </c>
      <c r="D136" s="23" t="str">
        <f t="shared" si="37"/>
        <v>023</v>
      </c>
      <c r="E136" s="24">
        <f t="shared" si="38"/>
        <v>2018</v>
      </c>
      <c r="F136" s="55" t="str">
        <f t="shared" si="39"/>
        <v>BRASBUNKER PARTICIPAÇÕES S/A</v>
      </c>
      <c r="G136" s="55" t="str">
        <f t="shared" si="40"/>
        <v>04.931.019/0001-02</v>
      </c>
      <c r="H136" s="26" t="s">
        <v>222</v>
      </c>
      <c r="I136" s="26" t="s">
        <v>692</v>
      </c>
      <c r="J136" s="26" t="s">
        <v>216</v>
      </c>
      <c r="K136" s="26" t="s">
        <v>26</v>
      </c>
      <c r="L136" s="26" t="s">
        <v>217</v>
      </c>
      <c r="M136" s="44">
        <v>2076.4899999999998</v>
      </c>
      <c r="N136" s="44">
        <v>4260.9799999999996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52">
      <c r="A137" s="21" t="str">
        <f t="shared" si="34"/>
        <v>Suape</v>
      </c>
      <c r="B137" s="21" t="str">
        <f t="shared" si="35"/>
        <v>Suape</v>
      </c>
      <c r="C137" s="55" t="str">
        <f t="shared" si="36"/>
        <v>Operação e manutenção de Centro de Prontidão Ambiental</v>
      </c>
      <c r="D137" s="23" t="str">
        <f t="shared" si="37"/>
        <v>023</v>
      </c>
      <c r="E137" s="24">
        <f t="shared" si="38"/>
        <v>2018</v>
      </c>
      <c r="F137" s="55" t="str">
        <f t="shared" si="39"/>
        <v>BRASBUNKER PARTICIPAÇÕES S/A</v>
      </c>
      <c r="G137" s="55" t="str">
        <f t="shared" si="40"/>
        <v>04.931.019/0001-02</v>
      </c>
      <c r="H137" s="26" t="s">
        <v>223</v>
      </c>
      <c r="I137" s="26" t="s">
        <v>692</v>
      </c>
      <c r="J137" s="26" t="s">
        <v>216</v>
      </c>
      <c r="K137" s="26" t="s">
        <v>26</v>
      </c>
      <c r="L137" s="26" t="s">
        <v>217</v>
      </c>
      <c r="M137" s="44">
        <v>2076.4899999999998</v>
      </c>
      <c r="N137" s="44">
        <v>4260.9799999999996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52">
      <c r="A138" s="21" t="str">
        <f t="shared" si="34"/>
        <v>Suape</v>
      </c>
      <c r="B138" s="21" t="str">
        <f t="shared" si="35"/>
        <v>Suape</v>
      </c>
      <c r="C138" s="55" t="str">
        <f t="shared" si="36"/>
        <v>Operação e manutenção de Centro de Prontidão Ambiental</v>
      </c>
      <c r="D138" s="23" t="str">
        <f t="shared" si="37"/>
        <v>023</v>
      </c>
      <c r="E138" s="24">
        <f t="shared" si="38"/>
        <v>2018</v>
      </c>
      <c r="F138" s="55" t="str">
        <f t="shared" si="39"/>
        <v>BRASBUNKER PARTICIPAÇÕES S/A</v>
      </c>
      <c r="G138" s="55" t="str">
        <f t="shared" si="40"/>
        <v>04.931.019/0001-02</v>
      </c>
      <c r="H138" s="26" t="s">
        <v>224</v>
      </c>
      <c r="I138" s="26" t="s">
        <v>692</v>
      </c>
      <c r="J138" s="26" t="s">
        <v>683</v>
      </c>
      <c r="K138" s="26" t="s">
        <v>26</v>
      </c>
      <c r="L138" s="26" t="s">
        <v>217</v>
      </c>
      <c r="M138" s="44">
        <v>2030.82</v>
      </c>
      <c r="N138" s="44">
        <v>4266.58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52">
      <c r="A139" s="21" t="str">
        <f t="shared" si="34"/>
        <v>Suape</v>
      </c>
      <c r="B139" s="21" t="str">
        <f t="shared" si="35"/>
        <v>Suape</v>
      </c>
      <c r="C139" s="55" t="str">
        <f t="shared" si="36"/>
        <v>Operação e manutenção de Centro de Prontidão Ambiental</v>
      </c>
      <c r="D139" s="23" t="str">
        <f t="shared" si="37"/>
        <v>023</v>
      </c>
      <c r="E139" s="24">
        <f t="shared" si="38"/>
        <v>2018</v>
      </c>
      <c r="F139" s="55" t="str">
        <f t="shared" si="39"/>
        <v>BRASBUNKER PARTICIPAÇÕES S/A</v>
      </c>
      <c r="G139" s="55" t="str">
        <f t="shared" si="40"/>
        <v>04.931.019/0001-02</v>
      </c>
      <c r="H139" s="26" t="s">
        <v>225</v>
      </c>
      <c r="I139" s="26" t="s">
        <v>692</v>
      </c>
      <c r="J139" s="26" t="s">
        <v>216</v>
      </c>
      <c r="K139" s="26" t="s">
        <v>26</v>
      </c>
      <c r="L139" s="26" t="s">
        <v>217</v>
      </c>
      <c r="M139" s="44">
        <v>2076.4899999999998</v>
      </c>
      <c r="N139" s="44">
        <v>4260.9799999999996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52">
      <c r="A140" s="21" t="str">
        <f t="shared" si="34"/>
        <v>Suape</v>
      </c>
      <c r="B140" s="21" t="str">
        <f t="shared" si="35"/>
        <v>Suape</v>
      </c>
      <c r="C140" s="55" t="str">
        <f t="shared" si="36"/>
        <v>Operação e manutenção de Centro de Prontidão Ambiental</v>
      </c>
      <c r="D140" s="23" t="str">
        <f t="shared" si="37"/>
        <v>023</v>
      </c>
      <c r="E140" s="24">
        <f t="shared" si="38"/>
        <v>2018</v>
      </c>
      <c r="F140" s="55" t="str">
        <f t="shared" si="39"/>
        <v>BRASBUNKER PARTICIPAÇÕES S/A</v>
      </c>
      <c r="G140" s="55" t="str">
        <f t="shared" si="40"/>
        <v>04.931.019/0001-02</v>
      </c>
      <c r="H140" s="26" t="s">
        <v>226</v>
      </c>
      <c r="I140" s="26" t="s">
        <v>692</v>
      </c>
      <c r="J140" s="26" t="s">
        <v>216</v>
      </c>
      <c r="K140" s="26" t="s">
        <v>26</v>
      </c>
      <c r="L140" s="26" t="s">
        <v>217</v>
      </c>
      <c r="M140" s="44">
        <v>2076.4899999999998</v>
      </c>
      <c r="N140" s="44">
        <v>4260.9799999999996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52">
      <c r="A141" s="21" t="str">
        <f t="shared" si="34"/>
        <v>Suape</v>
      </c>
      <c r="B141" s="21" t="str">
        <f t="shared" si="35"/>
        <v>Suape</v>
      </c>
      <c r="C141" s="55" t="str">
        <f t="shared" si="36"/>
        <v>Operação e manutenção de Centro de Prontidão Ambiental</v>
      </c>
      <c r="D141" s="23" t="str">
        <f t="shared" si="37"/>
        <v>023</v>
      </c>
      <c r="E141" s="24">
        <f t="shared" si="38"/>
        <v>2018</v>
      </c>
      <c r="F141" s="55" t="str">
        <f t="shared" si="39"/>
        <v>BRASBUNKER PARTICIPAÇÕES S/A</v>
      </c>
      <c r="G141" s="55" t="str">
        <f t="shared" si="40"/>
        <v>04.931.019/0001-02</v>
      </c>
      <c r="H141" s="26" t="s">
        <v>227</v>
      </c>
      <c r="I141" s="26" t="s">
        <v>692</v>
      </c>
      <c r="J141" s="26" t="s">
        <v>216</v>
      </c>
      <c r="K141" s="26" t="s">
        <v>26</v>
      </c>
      <c r="L141" s="26" t="s">
        <v>217</v>
      </c>
      <c r="M141" s="44">
        <v>2272.3000000000002</v>
      </c>
      <c r="N141" s="44">
        <v>4260.9799999999996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52">
      <c r="A142" s="21" t="str">
        <f t="shared" si="34"/>
        <v>Suape</v>
      </c>
      <c r="B142" s="21" t="str">
        <f t="shared" si="35"/>
        <v>Suape</v>
      </c>
      <c r="C142" s="55" t="str">
        <f t="shared" si="36"/>
        <v>Operação e manutenção de Centro de Prontidão Ambiental</v>
      </c>
      <c r="D142" s="23" t="str">
        <f t="shared" si="37"/>
        <v>023</v>
      </c>
      <c r="E142" s="24">
        <f t="shared" si="38"/>
        <v>2018</v>
      </c>
      <c r="F142" s="55" t="str">
        <f t="shared" si="39"/>
        <v>BRASBUNKER PARTICIPAÇÕES S/A</v>
      </c>
      <c r="G142" s="55" t="str">
        <f t="shared" si="40"/>
        <v>04.931.019/0001-02</v>
      </c>
      <c r="H142" s="26" t="s">
        <v>228</v>
      </c>
      <c r="I142" s="26" t="s">
        <v>692</v>
      </c>
      <c r="J142" s="26" t="s">
        <v>216</v>
      </c>
      <c r="K142" s="26" t="s">
        <v>26</v>
      </c>
      <c r="L142" s="26" t="s">
        <v>217</v>
      </c>
      <c r="M142" s="44">
        <v>2076.4899999999998</v>
      </c>
      <c r="N142" s="44">
        <v>4260.9799999999996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52">
      <c r="A143" s="21"/>
      <c r="B143" s="21" t="str">
        <f t="shared" ref="B143:G143" si="41">B142</f>
        <v>Suape</v>
      </c>
      <c r="C143" s="55" t="str">
        <f t="shared" si="41"/>
        <v>Operação e manutenção de Centro de Prontidão Ambiental</v>
      </c>
      <c r="D143" s="23" t="str">
        <f t="shared" si="41"/>
        <v>023</v>
      </c>
      <c r="E143" s="24">
        <f t="shared" si="41"/>
        <v>2018</v>
      </c>
      <c r="F143" s="55" t="str">
        <f t="shared" si="41"/>
        <v>BRASBUNKER PARTICIPAÇÕES S/A</v>
      </c>
      <c r="G143" s="55" t="str">
        <f t="shared" si="41"/>
        <v>04.931.019/0001-02</v>
      </c>
      <c r="H143" s="26" t="s">
        <v>229</v>
      </c>
      <c r="I143" s="26" t="s">
        <v>692</v>
      </c>
      <c r="J143" s="26" t="s">
        <v>216</v>
      </c>
      <c r="K143" s="26" t="s">
        <v>26</v>
      </c>
      <c r="L143" s="26" t="s">
        <v>217</v>
      </c>
      <c r="M143" s="44">
        <v>2076.4899999999998</v>
      </c>
      <c r="N143" s="44">
        <v>4260.9799999999996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52">
      <c r="A144" s="21" t="str">
        <f t="shared" ref="A144:G144" si="42">A142</f>
        <v>Suape</v>
      </c>
      <c r="B144" s="21" t="str">
        <f t="shared" si="42"/>
        <v>Suape</v>
      </c>
      <c r="C144" s="55" t="str">
        <f t="shared" si="42"/>
        <v>Operação e manutenção de Centro de Prontidão Ambiental</v>
      </c>
      <c r="D144" s="23" t="str">
        <f t="shared" si="42"/>
        <v>023</v>
      </c>
      <c r="E144" s="24">
        <f t="shared" si="42"/>
        <v>2018</v>
      </c>
      <c r="F144" s="55" t="str">
        <f t="shared" si="42"/>
        <v>BRASBUNKER PARTICIPAÇÕES S/A</v>
      </c>
      <c r="G144" s="55" t="str">
        <f t="shared" si="42"/>
        <v>04.931.019/0001-02</v>
      </c>
      <c r="H144" s="26" t="s">
        <v>230</v>
      </c>
      <c r="I144" s="26" t="s">
        <v>692</v>
      </c>
      <c r="J144" s="26" t="s">
        <v>216</v>
      </c>
      <c r="K144" s="26" t="s">
        <v>26</v>
      </c>
      <c r="L144" s="26" t="s">
        <v>217</v>
      </c>
      <c r="M144" s="44">
        <v>2076.4899999999998</v>
      </c>
      <c r="N144" s="44">
        <v>4260.9799999999996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52">
      <c r="A145" s="21" t="str">
        <f t="shared" ref="A145:G146" si="43">A144</f>
        <v>Suape</v>
      </c>
      <c r="B145" s="21" t="str">
        <f t="shared" si="43"/>
        <v>Suape</v>
      </c>
      <c r="C145" s="55" t="str">
        <f t="shared" si="43"/>
        <v>Operação e manutenção de Centro de Prontidão Ambiental</v>
      </c>
      <c r="D145" s="23" t="str">
        <f t="shared" si="43"/>
        <v>023</v>
      </c>
      <c r="E145" s="24">
        <f t="shared" si="43"/>
        <v>2018</v>
      </c>
      <c r="F145" s="57" t="str">
        <f t="shared" si="43"/>
        <v>BRASBUNKER PARTICIPAÇÕES S/A</v>
      </c>
      <c r="G145" s="55" t="str">
        <f t="shared" si="43"/>
        <v>04.931.019/0001-02</v>
      </c>
      <c r="H145" s="26" t="s">
        <v>231</v>
      </c>
      <c r="I145" s="26" t="s">
        <v>692</v>
      </c>
      <c r="J145" s="26" t="s">
        <v>233</v>
      </c>
      <c r="K145" s="26" t="s">
        <v>26</v>
      </c>
      <c r="L145" s="26" t="s">
        <v>27</v>
      </c>
      <c r="M145" s="44">
        <v>2059.9899999999998</v>
      </c>
      <c r="N145" s="44">
        <v>4235.1000000000004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52">
      <c r="A146" s="21" t="str">
        <f t="shared" si="43"/>
        <v>Suape</v>
      </c>
      <c r="B146" s="21" t="str">
        <f t="shared" si="43"/>
        <v>Suape</v>
      </c>
      <c r="C146" s="57" t="str">
        <f t="shared" si="43"/>
        <v>Operação e manutenção de Centro de Prontidão Ambiental</v>
      </c>
      <c r="D146" s="21" t="str">
        <f t="shared" si="43"/>
        <v>023</v>
      </c>
      <c r="E146" s="21">
        <f t="shared" si="43"/>
        <v>2018</v>
      </c>
      <c r="F146" s="57" t="str">
        <f t="shared" si="43"/>
        <v>BRASBUNKER PARTICIPAÇÕES S/A</v>
      </c>
      <c r="G146" s="57" t="str">
        <f t="shared" si="43"/>
        <v>04.931.019/0001-02</v>
      </c>
      <c r="H146" s="26" t="s">
        <v>232</v>
      </c>
      <c r="I146" s="26" t="s">
        <v>692</v>
      </c>
      <c r="J146" s="26" t="s">
        <v>216</v>
      </c>
      <c r="K146" s="26" t="s">
        <v>26</v>
      </c>
      <c r="L146" s="26" t="s">
        <v>217</v>
      </c>
      <c r="M146" s="44">
        <v>2076.4899999999998</v>
      </c>
      <c r="N146" s="44">
        <v>4262.9799999999996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90">
      <c r="A147" s="29" t="str">
        <f t="shared" ref="A147:A210" si="44">A146</f>
        <v>Suape</v>
      </c>
      <c r="B147" s="29" t="str">
        <f t="shared" ref="B147:B210" si="45">B146</f>
        <v>Suape</v>
      </c>
      <c r="C147" s="30" t="s">
        <v>234</v>
      </c>
      <c r="D147" s="31" t="s">
        <v>235</v>
      </c>
      <c r="E147" s="32">
        <v>2020</v>
      </c>
      <c r="F147" s="30" t="s">
        <v>236</v>
      </c>
      <c r="G147" s="30" t="s">
        <v>237</v>
      </c>
      <c r="H147" s="45" t="s">
        <v>238</v>
      </c>
      <c r="I147" s="33" t="s">
        <v>239</v>
      </c>
      <c r="J147" s="33" t="s">
        <v>240</v>
      </c>
      <c r="K147" s="33" t="s">
        <v>241</v>
      </c>
      <c r="L147" s="33" t="s">
        <v>27</v>
      </c>
      <c r="M147" s="47">
        <v>1809.8</v>
      </c>
      <c r="N147" s="47">
        <v>4716.63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90">
      <c r="A148" s="7" t="str">
        <f t="shared" si="44"/>
        <v>Suape</v>
      </c>
      <c r="B148" s="7" t="str">
        <f t="shared" si="45"/>
        <v>Suape</v>
      </c>
      <c r="C148" s="8" t="str">
        <f t="shared" ref="C148:G154" si="46">C147</f>
        <v>SERVIÇO DE PONTIDÃO PARA ATENDIMENTO A VÍTIMAS DE ACIDENTES E MAL SUBTO, NA ÁREA PORTUÁRIA DE SUAPE, COM AMBULÂNCIA E EQUIPE, COMPOSTA POR CONDUTOR E TÉCNICO  24H.</v>
      </c>
      <c r="D148" s="9" t="str">
        <f t="shared" si="46"/>
        <v>046</v>
      </c>
      <c r="E148" s="10">
        <f t="shared" si="46"/>
        <v>2020</v>
      </c>
      <c r="F148" s="8" t="str">
        <f t="shared" si="46"/>
        <v>MED MAIS SOLUÇÕES EM SERVIÇOS ESPECIAIS EIRELI</v>
      </c>
      <c r="G148" s="8" t="str">
        <f t="shared" si="46"/>
        <v>09.557.452/0001-43</v>
      </c>
      <c r="H148" s="11" t="s">
        <v>242</v>
      </c>
      <c r="I148" s="43" t="str">
        <f t="shared" ref="I148:I154" si="47">I147</f>
        <v xml:space="preserve"> SUAPE/DMS</v>
      </c>
      <c r="J148" s="12" t="s">
        <v>243</v>
      </c>
      <c r="K148" s="12" t="s">
        <v>241</v>
      </c>
      <c r="L148" s="12" t="s">
        <v>27</v>
      </c>
      <c r="M148" s="38">
        <v>3502.19</v>
      </c>
      <c r="N148" s="38">
        <v>5084.5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90">
      <c r="A149" s="7" t="str">
        <f t="shared" si="44"/>
        <v>Suape</v>
      </c>
      <c r="B149" s="7" t="str">
        <f t="shared" si="45"/>
        <v>Suape</v>
      </c>
      <c r="C149" s="8" t="str">
        <f t="shared" si="46"/>
        <v>SERVIÇO DE PONTIDÃO PARA ATENDIMENTO A VÍTIMAS DE ACIDENTES E MAL SUBTO, NA ÁREA PORTUÁRIA DE SUAPE, COM AMBULÂNCIA E EQUIPE, COMPOSTA POR CONDUTOR E TÉCNICO  24H.</v>
      </c>
      <c r="D149" s="9" t="str">
        <f t="shared" si="46"/>
        <v>046</v>
      </c>
      <c r="E149" s="10">
        <f t="shared" si="46"/>
        <v>2020</v>
      </c>
      <c r="F149" s="8" t="str">
        <f t="shared" si="46"/>
        <v>MED MAIS SOLUÇÕES EM SERVIÇOS ESPECIAIS EIRELI</v>
      </c>
      <c r="G149" s="8" t="str">
        <f t="shared" si="46"/>
        <v>09.557.452/0001-43</v>
      </c>
      <c r="H149" s="45" t="s">
        <v>244</v>
      </c>
      <c r="I149" s="43" t="str">
        <f t="shared" si="47"/>
        <v xml:space="preserve"> SUAPE/DMS</v>
      </c>
      <c r="J149" s="12" t="s">
        <v>240</v>
      </c>
      <c r="K149" s="12" t="s">
        <v>241</v>
      </c>
      <c r="L149" s="12" t="s">
        <v>245</v>
      </c>
      <c r="M149" s="38">
        <v>1977.02</v>
      </c>
      <c r="N149" s="38">
        <v>5294.01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90">
      <c r="A150" s="7" t="str">
        <f t="shared" si="44"/>
        <v>Suape</v>
      </c>
      <c r="B150" s="7" t="str">
        <f t="shared" si="45"/>
        <v>Suape</v>
      </c>
      <c r="C150" s="8" t="str">
        <f t="shared" si="46"/>
        <v>SERVIÇO DE PONTIDÃO PARA ATENDIMENTO A VÍTIMAS DE ACIDENTES E MAL SUBTO, NA ÁREA PORTUÁRIA DE SUAPE, COM AMBULÂNCIA E EQUIPE, COMPOSTA POR CONDUTOR E TÉCNICO  24H.</v>
      </c>
      <c r="D150" s="9" t="str">
        <f t="shared" si="46"/>
        <v>046</v>
      </c>
      <c r="E150" s="10">
        <f t="shared" si="46"/>
        <v>2020</v>
      </c>
      <c r="F150" s="8" t="str">
        <f t="shared" si="46"/>
        <v>MED MAIS SOLUÇÕES EM SERVIÇOS ESPECIAIS EIRELI</v>
      </c>
      <c r="G150" s="8" t="str">
        <f t="shared" si="46"/>
        <v>09.557.452/0001-43</v>
      </c>
      <c r="H150" s="11" t="s">
        <v>246</v>
      </c>
      <c r="I150" s="43" t="str">
        <f t="shared" si="47"/>
        <v xml:space="preserve"> SUAPE/DMS</v>
      </c>
      <c r="J150" s="12" t="s">
        <v>243</v>
      </c>
      <c r="K150" s="12" t="s">
        <v>241</v>
      </c>
      <c r="L150" s="12" t="s">
        <v>245</v>
      </c>
      <c r="M150" s="38">
        <v>4582.07</v>
      </c>
      <c r="N150" s="38">
        <v>5738.08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90">
      <c r="A151" s="7" t="str">
        <f t="shared" si="44"/>
        <v>Suape</v>
      </c>
      <c r="B151" s="7" t="str">
        <f t="shared" si="45"/>
        <v>Suape</v>
      </c>
      <c r="C151" s="8" t="str">
        <f t="shared" si="46"/>
        <v>SERVIÇO DE PONTIDÃO PARA ATENDIMENTO A VÍTIMAS DE ACIDENTES E MAL SUBTO, NA ÁREA PORTUÁRIA DE SUAPE, COM AMBULÂNCIA E EQUIPE, COMPOSTA POR CONDUTOR E TÉCNICO  24H.</v>
      </c>
      <c r="D151" s="9" t="str">
        <f t="shared" si="46"/>
        <v>046</v>
      </c>
      <c r="E151" s="10">
        <f t="shared" si="46"/>
        <v>2020</v>
      </c>
      <c r="F151" s="8" t="str">
        <f t="shared" si="46"/>
        <v>MED MAIS SOLUÇÕES EM SERVIÇOS ESPECIAIS EIRELI</v>
      </c>
      <c r="G151" s="8" t="str">
        <f t="shared" si="46"/>
        <v>09.557.452/0001-43</v>
      </c>
      <c r="H151" s="45" t="s">
        <v>247</v>
      </c>
      <c r="I151" s="43" t="str">
        <f t="shared" si="47"/>
        <v xml:space="preserve"> SUAPE/DMS</v>
      </c>
      <c r="J151" s="12" t="s">
        <v>240</v>
      </c>
      <c r="K151" s="12" t="s">
        <v>241</v>
      </c>
      <c r="L151" s="12" t="s">
        <v>27</v>
      </c>
      <c r="M151" s="38">
        <v>1809.8</v>
      </c>
      <c r="N151" s="38">
        <v>4716.63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90">
      <c r="A152" s="7" t="str">
        <f t="shared" si="44"/>
        <v>Suape</v>
      </c>
      <c r="B152" s="7" t="str">
        <f t="shared" si="45"/>
        <v>Suape</v>
      </c>
      <c r="C152" s="8" t="str">
        <f t="shared" si="46"/>
        <v>SERVIÇO DE PONTIDÃO PARA ATENDIMENTO A VÍTIMAS DE ACIDENTES E MAL SUBTO, NA ÁREA PORTUÁRIA DE SUAPE, COM AMBULÂNCIA E EQUIPE, COMPOSTA POR CONDUTOR E TÉCNICO  24H.</v>
      </c>
      <c r="D152" s="9" t="str">
        <f t="shared" si="46"/>
        <v>046</v>
      </c>
      <c r="E152" s="10">
        <f t="shared" si="46"/>
        <v>2020</v>
      </c>
      <c r="F152" s="8" t="str">
        <f t="shared" si="46"/>
        <v>MED MAIS SOLUÇÕES EM SERVIÇOS ESPECIAIS EIRELI</v>
      </c>
      <c r="G152" s="8" t="str">
        <f t="shared" si="46"/>
        <v>09.557.452/0001-43</v>
      </c>
      <c r="H152" s="11" t="s">
        <v>248</v>
      </c>
      <c r="I152" s="43" t="str">
        <f t="shared" si="47"/>
        <v xml:space="preserve"> SUAPE/DMS</v>
      </c>
      <c r="J152" s="12" t="s">
        <v>243</v>
      </c>
      <c r="K152" s="12" t="s">
        <v>241</v>
      </c>
      <c r="L152" s="12" t="s">
        <v>27</v>
      </c>
      <c r="M152" s="38">
        <v>2002.79</v>
      </c>
      <c r="N152" s="38">
        <v>5084.5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90">
      <c r="A153" s="7" t="str">
        <f t="shared" si="44"/>
        <v>Suape</v>
      </c>
      <c r="B153" s="7" t="str">
        <f t="shared" si="45"/>
        <v>Suape</v>
      </c>
      <c r="C153" s="8" t="str">
        <f t="shared" si="46"/>
        <v>SERVIÇO DE PONTIDÃO PARA ATENDIMENTO A VÍTIMAS DE ACIDENTES E MAL SUBTO, NA ÁREA PORTUÁRIA DE SUAPE, COM AMBULÂNCIA E EQUIPE, COMPOSTA POR CONDUTOR E TÉCNICO  24H.</v>
      </c>
      <c r="D153" s="9" t="str">
        <f t="shared" si="46"/>
        <v>046</v>
      </c>
      <c r="E153" s="10">
        <f t="shared" si="46"/>
        <v>2020</v>
      </c>
      <c r="F153" s="8" t="str">
        <f t="shared" si="46"/>
        <v>MED MAIS SOLUÇÕES EM SERVIÇOS ESPECIAIS EIRELI</v>
      </c>
      <c r="G153" s="8" t="str">
        <f t="shared" si="46"/>
        <v>09.557.452/0001-43</v>
      </c>
      <c r="H153" s="45" t="s">
        <v>249</v>
      </c>
      <c r="I153" s="43" t="str">
        <f t="shared" si="47"/>
        <v xml:space="preserve"> SUAPE/DMS</v>
      </c>
      <c r="J153" s="12" t="s">
        <v>240</v>
      </c>
      <c r="K153" s="12" t="s">
        <v>241</v>
      </c>
      <c r="L153" s="12" t="s">
        <v>245</v>
      </c>
      <c r="M153" s="38">
        <v>1977.02</v>
      </c>
      <c r="N153" s="38">
        <v>5294.01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0">
      <c r="A154" s="7" t="str">
        <f t="shared" si="44"/>
        <v>Suape</v>
      </c>
      <c r="B154" s="7" t="str">
        <f t="shared" si="45"/>
        <v>Suape</v>
      </c>
      <c r="C154" s="61" t="str">
        <f t="shared" si="46"/>
        <v>SERVIÇO DE PONTIDÃO PARA ATENDIMENTO A VÍTIMAS DE ACIDENTES E MAL SUBTO, NA ÁREA PORTUÁRIA DE SUAPE, COM AMBULÂNCIA E EQUIPE, COMPOSTA POR CONDUTOR E TÉCNICO  24H.</v>
      </c>
      <c r="D154" s="14" t="str">
        <f t="shared" si="46"/>
        <v>046</v>
      </c>
      <c r="E154" s="7">
        <f t="shared" si="46"/>
        <v>2020</v>
      </c>
      <c r="F154" s="61" t="str">
        <f t="shared" si="46"/>
        <v>MED MAIS SOLUÇÕES EM SERVIÇOS ESPECIAIS EIRELI</v>
      </c>
      <c r="G154" s="61" t="str">
        <f t="shared" si="46"/>
        <v>09.557.452/0001-43</v>
      </c>
      <c r="H154" s="12" t="s">
        <v>250</v>
      </c>
      <c r="I154" s="43" t="str">
        <f t="shared" si="47"/>
        <v xml:space="preserve"> SUAPE/DMS</v>
      </c>
      <c r="J154" s="12" t="s">
        <v>243</v>
      </c>
      <c r="K154" s="12" t="s">
        <v>241</v>
      </c>
      <c r="L154" s="12" t="s">
        <v>245</v>
      </c>
      <c r="M154" s="38">
        <v>2201.15</v>
      </c>
      <c r="N154" s="38">
        <v>5738.08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60">
      <c r="A155" s="21" t="str">
        <f t="shared" si="44"/>
        <v>Suape</v>
      </c>
      <c r="B155" s="21" t="str">
        <f t="shared" si="45"/>
        <v>Suape</v>
      </c>
      <c r="C155" s="22" t="s">
        <v>251</v>
      </c>
      <c r="D155" s="23" t="s">
        <v>252</v>
      </c>
      <c r="E155" s="24">
        <v>2019</v>
      </c>
      <c r="F155" s="22" t="s">
        <v>210</v>
      </c>
      <c r="G155" s="22" t="s">
        <v>211</v>
      </c>
      <c r="H155" s="26" t="s">
        <v>253</v>
      </c>
      <c r="I155" s="26" t="s">
        <v>692</v>
      </c>
      <c r="J155" s="26" t="s">
        <v>685</v>
      </c>
      <c r="K155" s="26" t="s">
        <v>26</v>
      </c>
      <c r="L155" s="26" t="s">
        <v>27</v>
      </c>
      <c r="M155" s="44">
        <v>4377.5</v>
      </c>
      <c r="N155" s="44">
        <v>7860.35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78">
      <c r="A156" s="21" t="str">
        <f t="shared" si="44"/>
        <v>Suape</v>
      </c>
      <c r="B156" s="21" t="str">
        <f t="shared" si="45"/>
        <v>Suape</v>
      </c>
      <c r="C156" s="55" t="str">
        <f t="shared" ref="C156:C164" si="48">C155</f>
        <v>Prontidão dedicado a primeira resposta em cenários emergencias e atividades proativas/preventivas em terra.</v>
      </c>
      <c r="D156" s="23" t="str">
        <f t="shared" ref="D156:D164" si="49">D155</f>
        <v>088</v>
      </c>
      <c r="E156" s="24">
        <f t="shared" ref="E156:E164" si="50">E155</f>
        <v>2019</v>
      </c>
      <c r="F156" s="55" t="str">
        <f t="shared" ref="F156:F164" si="51">F155</f>
        <v>BRASBUNKER PARTICIPAÇÕES S/A</v>
      </c>
      <c r="G156" s="55" t="str">
        <f t="shared" ref="G156:G164" si="52">G155</f>
        <v>04.931.019/0001-02</v>
      </c>
      <c r="H156" s="26" t="s">
        <v>255</v>
      </c>
      <c r="I156" s="26" t="s">
        <v>692</v>
      </c>
      <c r="J156" s="26" t="s">
        <v>216</v>
      </c>
      <c r="K156" s="26" t="s">
        <v>257</v>
      </c>
      <c r="L156" s="26" t="s">
        <v>258</v>
      </c>
      <c r="M156" s="44">
        <v>2076.4899999999998</v>
      </c>
      <c r="N156" s="44">
        <v>4260.9799999999996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78">
      <c r="A157" s="21" t="str">
        <f t="shared" si="44"/>
        <v>Suape</v>
      </c>
      <c r="B157" s="21" t="str">
        <f t="shared" si="45"/>
        <v>Suape</v>
      </c>
      <c r="C157" s="55" t="str">
        <f t="shared" si="48"/>
        <v>Prontidão dedicado a primeira resposta em cenários emergencias e atividades proativas/preventivas em terra.</v>
      </c>
      <c r="D157" s="23" t="str">
        <f t="shared" si="49"/>
        <v>088</v>
      </c>
      <c r="E157" s="24">
        <f t="shared" si="50"/>
        <v>2019</v>
      </c>
      <c r="F157" s="55" t="str">
        <f t="shared" si="51"/>
        <v>BRASBUNKER PARTICIPAÇÕES S/A</v>
      </c>
      <c r="G157" s="55" t="str">
        <f t="shared" si="52"/>
        <v>04.931.019/0001-02</v>
      </c>
      <c r="H157" s="26" t="s">
        <v>259</v>
      </c>
      <c r="I157" s="26" t="s">
        <v>692</v>
      </c>
      <c r="J157" s="26" t="s">
        <v>216</v>
      </c>
      <c r="K157" s="26" t="s">
        <v>257</v>
      </c>
      <c r="L157" s="26" t="s">
        <v>258</v>
      </c>
      <c r="M157" s="44">
        <v>2076.4899999999998</v>
      </c>
      <c r="N157" s="44">
        <v>4260.9799999999996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78">
      <c r="A158" s="21" t="str">
        <f t="shared" si="44"/>
        <v>Suape</v>
      </c>
      <c r="B158" s="21" t="str">
        <f t="shared" si="45"/>
        <v>Suape</v>
      </c>
      <c r="C158" s="55" t="str">
        <f t="shared" si="48"/>
        <v>Prontidão dedicado a primeira resposta em cenários emergencias e atividades proativas/preventivas em terra.</v>
      </c>
      <c r="D158" s="23" t="str">
        <f t="shared" si="49"/>
        <v>088</v>
      </c>
      <c r="E158" s="24">
        <f t="shared" si="50"/>
        <v>2019</v>
      </c>
      <c r="F158" s="55" t="str">
        <f t="shared" si="51"/>
        <v>BRASBUNKER PARTICIPAÇÕES S/A</v>
      </c>
      <c r="G158" s="55" t="str">
        <f t="shared" si="52"/>
        <v>04.931.019/0001-02</v>
      </c>
      <c r="H158" s="26" t="s">
        <v>260</v>
      </c>
      <c r="I158" s="26" t="s">
        <v>692</v>
      </c>
      <c r="J158" s="26" t="s">
        <v>216</v>
      </c>
      <c r="K158" s="26" t="s">
        <v>257</v>
      </c>
      <c r="L158" s="26" t="s">
        <v>258</v>
      </c>
      <c r="M158" s="44">
        <v>2076.4899999999998</v>
      </c>
      <c r="N158" s="44">
        <v>4260.9799999999996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78">
      <c r="A159" s="21" t="str">
        <f t="shared" si="44"/>
        <v>Suape</v>
      </c>
      <c r="B159" s="21" t="str">
        <f t="shared" si="45"/>
        <v>Suape</v>
      </c>
      <c r="C159" s="55" t="str">
        <f t="shared" si="48"/>
        <v>Prontidão dedicado a primeira resposta em cenários emergencias e atividades proativas/preventivas em terra.</v>
      </c>
      <c r="D159" s="23" t="str">
        <f t="shared" si="49"/>
        <v>088</v>
      </c>
      <c r="E159" s="24">
        <f t="shared" si="50"/>
        <v>2019</v>
      </c>
      <c r="F159" s="55" t="str">
        <f t="shared" si="51"/>
        <v>BRASBUNKER PARTICIPAÇÕES S/A</v>
      </c>
      <c r="G159" s="55" t="str">
        <f t="shared" si="52"/>
        <v>04.931.019/0001-02</v>
      </c>
      <c r="H159" s="26" t="s">
        <v>261</v>
      </c>
      <c r="I159" s="26" t="s">
        <v>692</v>
      </c>
      <c r="J159" s="26" t="s">
        <v>216</v>
      </c>
      <c r="K159" s="26" t="s">
        <v>257</v>
      </c>
      <c r="L159" s="26" t="s">
        <v>258</v>
      </c>
      <c r="M159" s="44">
        <v>2076.4899999999998</v>
      </c>
      <c r="N159" s="44">
        <v>4260.9799999999996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78">
      <c r="A160" s="21" t="str">
        <f t="shared" si="44"/>
        <v>Suape</v>
      </c>
      <c r="B160" s="21" t="str">
        <f t="shared" si="45"/>
        <v>Suape</v>
      </c>
      <c r="C160" s="55" t="str">
        <f t="shared" si="48"/>
        <v>Prontidão dedicado a primeira resposta em cenários emergencias e atividades proativas/preventivas em terra.</v>
      </c>
      <c r="D160" s="23" t="str">
        <f t="shared" si="49"/>
        <v>088</v>
      </c>
      <c r="E160" s="24">
        <f t="shared" si="50"/>
        <v>2019</v>
      </c>
      <c r="F160" s="55" t="str">
        <f t="shared" si="51"/>
        <v>BRASBUNKER PARTICIPAÇÕES S/A</v>
      </c>
      <c r="G160" s="55" t="str">
        <f t="shared" si="52"/>
        <v>04.931.019/0001-02</v>
      </c>
      <c r="H160" s="26" t="s">
        <v>262</v>
      </c>
      <c r="I160" s="26" t="s">
        <v>692</v>
      </c>
      <c r="J160" s="26" t="s">
        <v>216</v>
      </c>
      <c r="K160" s="26" t="s">
        <v>257</v>
      </c>
      <c r="L160" s="26" t="s">
        <v>258</v>
      </c>
      <c r="M160" s="44">
        <v>2076.4899999999998</v>
      </c>
      <c r="N160" s="44">
        <v>4260.9799999999996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78">
      <c r="A161" s="21" t="str">
        <f t="shared" si="44"/>
        <v>Suape</v>
      </c>
      <c r="B161" s="21" t="str">
        <f t="shared" si="45"/>
        <v>Suape</v>
      </c>
      <c r="C161" s="55" t="str">
        <f t="shared" si="48"/>
        <v>Prontidão dedicado a primeira resposta em cenários emergencias e atividades proativas/preventivas em terra.</v>
      </c>
      <c r="D161" s="23" t="str">
        <f t="shared" si="49"/>
        <v>088</v>
      </c>
      <c r="E161" s="24">
        <f t="shared" si="50"/>
        <v>2019</v>
      </c>
      <c r="F161" s="55" t="str">
        <f t="shared" si="51"/>
        <v>BRASBUNKER PARTICIPAÇÕES S/A</v>
      </c>
      <c r="G161" s="55" t="str">
        <f t="shared" si="52"/>
        <v>04.931.019/0001-02</v>
      </c>
      <c r="H161" s="26" t="s">
        <v>263</v>
      </c>
      <c r="I161" s="26" t="s">
        <v>692</v>
      </c>
      <c r="J161" s="26" t="s">
        <v>216</v>
      </c>
      <c r="K161" s="26" t="s">
        <v>257</v>
      </c>
      <c r="L161" s="26" t="s">
        <v>258</v>
      </c>
      <c r="M161" s="44">
        <v>2076.4899999999998</v>
      </c>
      <c r="N161" s="44">
        <v>4260.9799999999996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78">
      <c r="A162" s="21" t="str">
        <f t="shared" si="44"/>
        <v>Suape</v>
      </c>
      <c r="B162" s="21" t="str">
        <f t="shared" si="45"/>
        <v>Suape</v>
      </c>
      <c r="C162" s="55" t="str">
        <f t="shared" si="48"/>
        <v>Prontidão dedicado a primeira resposta em cenários emergencias e atividades proativas/preventivas em terra.</v>
      </c>
      <c r="D162" s="23" t="str">
        <f t="shared" si="49"/>
        <v>088</v>
      </c>
      <c r="E162" s="24">
        <f t="shared" si="50"/>
        <v>2019</v>
      </c>
      <c r="F162" s="55" t="str">
        <f t="shared" si="51"/>
        <v>BRASBUNKER PARTICIPAÇÕES S/A</v>
      </c>
      <c r="G162" s="55" t="str">
        <f t="shared" si="52"/>
        <v>04.931.019/0001-02</v>
      </c>
      <c r="H162" s="26" t="s">
        <v>264</v>
      </c>
      <c r="I162" s="26" t="s">
        <v>692</v>
      </c>
      <c r="J162" s="26" t="s">
        <v>216</v>
      </c>
      <c r="K162" s="26" t="s">
        <v>257</v>
      </c>
      <c r="L162" s="26" t="s">
        <v>258</v>
      </c>
      <c r="M162" s="44">
        <v>2076.4899999999998</v>
      </c>
      <c r="N162" s="44">
        <v>4260.9799999999996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78">
      <c r="A163" s="21" t="str">
        <f t="shared" si="44"/>
        <v>Suape</v>
      </c>
      <c r="B163" s="21" t="str">
        <f t="shared" si="45"/>
        <v>Suape</v>
      </c>
      <c r="C163" s="55" t="str">
        <f t="shared" si="48"/>
        <v>Prontidão dedicado a primeira resposta em cenários emergencias e atividades proativas/preventivas em terra.</v>
      </c>
      <c r="D163" s="23" t="str">
        <f t="shared" si="49"/>
        <v>088</v>
      </c>
      <c r="E163" s="24">
        <f t="shared" si="50"/>
        <v>2019</v>
      </c>
      <c r="F163" s="55" t="str">
        <f t="shared" si="51"/>
        <v>BRASBUNKER PARTICIPAÇÕES S/A</v>
      </c>
      <c r="G163" s="55" t="str">
        <f t="shared" si="52"/>
        <v>04.931.019/0001-02</v>
      </c>
      <c r="H163" s="26" t="s">
        <v>265</v>
      </c>
      <c r="I163" s="26" t="s">
        <v>692</v>
      </c>
      <c r="J163" s="26" t="s">
        <v>216</v>
      </c>
      <c r="K163" s="26" t="s">
        <v>257</v>
      </c>
      <c r="L163" s="26" t="s">
        <v>258</v>
      </c>
      <c r="M163" s="44">
        <v>2076.4899999999998</v>
      </c>
      <c r="N163" s="44">
        <v>4260.9799999999996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78">
      <c r="A164" s="21" t="str">
        <f t="shared" si="44"/>
        <v>Suape</v>
      </c>
      <c r="B164" s="21" t="str">
        <f t="shared" si="45"/>
        <v>Suape</v>
      </c>
      <c r="C164" s="57" t="str">
        <f t="shared" si="48"/>
        <v>Prontidão dedicado a primeira resposta em cenários emergencias e atividades proativas/preventivas em terra.</v>
      </c>
      <c r="D164" s="28" t="str">
        <f t="shared" si="49"/>
        <v>088</v>
      </c>
      <c r="E164" s="21">
        <f t="shared" si="50"/>
        <v>2019</v>
      </c>
      <c r="F164" s="57" t="str">
        <f t="shared" si="51"/>
        <v>BRASBUNKER PARTICIPAÇÕES S/A</v>
      </c>
      <c r="G164" s="57" t="str">
        <f t="shared" si="52"/>
        <v>04.931.019/0001-02</v>
      </c>
      <c r="H164" s="26" t="s">
        <v>266</v>
      </c>
      <c r="I164" s="26" t="s">
        <v>692</v>
      </c>
      <c r="J164" s="26" t="s">
        <v>686</v>
      </c>
      <c r="K164" s="26" t="s">
        <v>257</v>
      </c>
      <c r="L164" s="26" t="s">
        <v>258</v>
      </c>
      <c r="M164" s="44">
        <v>1575.6</v>
      </c>
      <c r="N164" s="44">
        <v>3466.73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30">
      <c r="A165" s="29" t="str">
        <f t="shared" si="44"/>
        <v>Suape</v>
      </c>
      <c r="B165" s="29" t="str">
        <f t="shared" si="45"/>
        <v>Suape</v>
      </c>
      <c r="C165" s="8" t="s">
        <v>268</v>
      </c>
      <c r="D165" s="9" t="s">
        <v>269</v>
      </c>
      <c r="E165" s="10">
        <v>2021</v>
      </c>
      <c r="F165" s="8" t="s">
        <v>270</v>
      </c>
      <c r="G165" s="30" t="s">
        <v>271</v>
      </c>
      <c r="H165" s="45" t="s">
        <v>272</v>
      </c>
      <c r="I165" s="33" t="s">
        <v>239</v>
      </c>
      <c r="J165" s="33" t="s">
        <v>273</v>
      </c>
      <c r="K165" s="33" t="s">
        <v>258</v>
      </c>
      <c r="L165" s="33" t="s">
        <v>274</v>
      </c>
      <c r="M165" s="47">
        <v>1865.07</v>
      </c>
      <c r="N165" s="47">
        <v>4143.53</v>
      </c>
      <c r="O165" s="48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30">
      <c r="A166" s="7" t="str">
        <f t="shared" si="44"/>
        <v>Suape</v>
      </c>
      <c r="B166" s="7" t="str">
        <f t="shared" si="45"/>
        <v>Suape</v>
      </c>
      <c r="C166" s="8" t="str">
        <f t="shared" ref="C166:C197" si="53">C165</f>
        <v>PRESTAÇÃO DE SERVIÇO CONTINUADO DE VIGILÂNCIA ARMADA</v>
      </c>
      <c r="D166" s="9" t="s">
        <v>269</v>
      </c>
      <c r="E166" s="10">
        <v>2021</v>
      </c>
      <c r="F166" s="8" t="s">
        <v>270</v>
      </c>
      <c r="G166" s="8" t="str">
        <f t="shared" ref="G166:G197" si="54">G165</f>
        <v>15.195.617/0001-87</v>
      </c>
      <c r="H166" s="11" t="s">
        <v>275</v>
      </c>
      <c r="I166" s="43" t="str">
        <f t="shared" ref="I166:I197" si="55">I165</f>
        <v xml:space="preserve"> SUAPE/DMS</v>
      </c>
      <c r="J166" s="12" t="s">
        <v>273</v>
      </c>
      <c r="K166" s="12" t="s">
        <v>258</v>
      </c>
      <c r="L166" s="12" t="s">
        <v>274</v>
      </c>
      <c r="M166" s="38">
        <v>1865.07</v>
      </c>
      <c r="N166" s="38">
        <v>4143.53</v>
      </c>
      <c r="O166" s="48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30">
      <c r="A167" s="7" t="str">
        <f t="shared" si="44"/>
        <v>Suape</v>
      </c>
      <c r="B167" s="7" t="str">
        <f t="shared" si="45"/>
        <v>Suape</v>
      </c>
      <c r="C167" s="8" t="str">
        <f t="shared" si="53"/>
        <v>PRESTAÇÃO DE SERVIÇO CONTINUADO DE VIGILÂNCIA ARMADA</v>
      </c>
      <c r="D167" s="9" t="s">
        <v>276</v>
      </c>
      <c r="E167" s="10">
        <v>2021</v>
      </c>
      <c r="F167" s="8" t="s">
        <v>270</v>
      </c>
      <c r="G167" s="8" t="str">
        <f t="shared" si="54"/>
        <v>15.195.617/0001-87</v>
      </c>
      <c r="H167" s="45" t="s">
        <v>277</v>
      </c>
      <c r="I167" s="43" t="str">
        <f t="shared" si="55"/>
        <v xml:space="preserve"> SUAPE/DMS</v>
      </c>
      <c r="J167" s="12" t="s">
        <v>273</v>
      </c>
      <c r="K167" s="12" t="s">
        <v>258</v>
      </c>
      <c r="L167" s="12" t="s">
        <v>278</v>
      </c>
      <c r="M167" s="38">
        <v>2069.0700000000002</v>
      </c>
      <c r="N167" s="38">
        <v>4426.47</v>
      </c>
      <c r="O167" s="48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30">
      <c r="A168" s="7" t="str">
        <f t="shared" si="44"/>
        <v>Suape</v>
      </c>
      <c r="B168" s="7" t="str">
        <f t="shared" si="45"/>
        <v>Suape</v>
      </c>
      <c r="C168" s="8" t="str">
        <f t="shared" si="53"/>
        <v>PRESTAÇÃO DE SERVIÇO CONTINUADO DE VIGILÂNCIA ARMADA</v>
      </c>
      <c r="D168" s="9" t="s">
        <v>279</v>
      </c>
      <c r="E168" s="10">
        <v>2021</v>
      </c>
      <c r="F168" s="8" t="s">
        <v>270</v>
      </c>
      <c r="G168" s="8" t="str">
        <f t="shared" si="54"/>
        <v>15.195.617/0001-87</v>
      </c>
      <c r="H168" s="11" t="s">
        <v>280</v>
      </c>
      <c r="I168" s="43" t="str">
        <f t="shared" si="55"/>
        <v xml:space="preserve"> SUAPE/DMS</v>
      </c>
      <c r="J168" s="12" t="s">
        <v>273</v>
      </c>
      <c r="K168" s="12" t="s">
        <v>258</v>
      </c>
      <c r="L168" s="12" t="s">
        <v>278</v>
      </c>
      <c r="M168" s="38">
        <v>2069.0700000000002</v>
      </c>
      <c r="N168" s="38">
        <v>4426.47</v>
      </c>
      <c r="O168" s="48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30">
      <c r="A169" s="7" t="str">
        <f t="shared" si="44"/>
        <v>Suape</v>
      </c>
      <c r="B169" s="7" t="str">
        <f t="shared" si="45"/>
        <v>Suape</v>
      </c>
      <c r="C169" s="8" t="str">
        <f t="shared" si="53"/>
        <v>PRESTAÇÃO DE SERVIÇO CONTINUADO DE VIGILÂNCIA ARMADA</v>
      </c>
      <c r="D169" s="9" t="s">
        <v>281</v>
      </c>
      <c r="E169" s="10">
        <v>2021</v>
      </c>
      <c r="F169" s="8" t="s">
        <v>270</v>
      </c>
      <c r="G169" s="8" t="str">
        <f t="shared" si="54"/>
        <v>15.195.617/0001-87</v>
      </c>
      <c r="H169" s="45" t="s">
        <v>282</v>
      </c>
      <c r="I169" s="43" t="str">
        <f t="shared" si="55"/>
        <v xml:space="preserve"> SUAPE/DMS</v>
      </c>
      <c r="J169" s="12" t="s">
        <v>273</v>
      </c>
      <c r="K169" s="12" t="s">
        <v>258</v>
      </c>
      <c r="L169" s="12" t="s">
        <v>278</v>
      </c>
      <c r="M169" s="38">
        <v>2069.0700000000002</v>
      </c>
      <c r="N169" s="38">
        <v>4426.47</v>
      </c>
      <c r="O169" s="48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30">
      <c r="A170" s="7" t="str">
        <f t="shared" si="44"/>
        <v>Suape</v>
      </c>
      <c r="B170" s="7" t="str">
        <f t="shared" si="45"/>
        <v>Suape</v>
      </c>
      <c r="C170" s="8" t="str">
        <f t="shared" si="53"/>
        <v>PRESTAÇÃO DE SERVIÇO CONTINUADO DE VIGILÂNCIA ARMADA</v>
      </c>
      <c r="D170" s="9" t="s">
        <v>283</v>
      </c>
      <c r="E170" s="10">
        <v>2021</v>
      </c>
      <c r="F170" s="8" t="s">
        <v>270</v>
      </c>
      <c r="G170" s="8" t="str">
        <f t="shared" si="54"/>
        <v>15.195.617/0001-87</v>
      </c>
      <c r="H170" s="11" t="s">
        <v>284</v>
      </c>
      <c r="I170" s="43" t="str">
        <f t="shared" si="55"/>
        <v xml:space="preserve"> SUAPE/DMS</v>
      </c>
      <c r="J170" s="12" t="s">
        <v>273</v>
      </c>
      <c r="K170" s="12" t="s">
        <v>258</v>
      </c>
      <c r="L170" s="12" t="s">
        <v>274</v>
      </c>
      <c r="M170" s="38">
        <v>1865.07</v>
      </c>
      <c r="N170" s="38">
        <v>4143.53</v>
      </c>
      <c r="O170" s="48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30">
      <c r="A171" s="7" t="str">
        <f t="shared" si="44"/>
        <v>Suape</v>
      </c>
      <c r="B171" s="7" t="str">
        <f t="shared" si="45"/>
        <v>Suape</v>
      </c>
      <c r="C171" s="8" t="str">
        <f t="shared" si="53"/>
        <v>PRESTAÇÃO DE SERVIÇO CONTINUADO DE VIGILÂNCIA ARMADA</v>
      </c>
      <c r="D171" s="9" t="s">
        <v>285</v>
      </c>
      <c r="E171" s="10">
        <v>2021</v>
      </c>
      <c r="F171" s="8" t="s">
        <v>270</v>
      </c>
      <c r="G171" s="8" t="str">
        <f t="shared" si="54"/>
        <v>15.195.617/0001-87</v>
      </c>
      <c r="H171" s="45" t="s">
        <v>286</v>
      </c>
      <c r="I171" s="43" t="str">
        <f t="shared" si="55"/>
        <v xml:space="preserve"> SUAPE/DMS</v>
      </c>
      <c r="J171" s="12" t="s">
        <v>273</v>
      </c>
      <c r="K171" s="12" t="s">
        <v>258</v>
      </c>
      <c r="L171" s="12" t="s">
        <v>274</v>
      </c>
      <c r="M171" s="38">
        <v>1865.07</v>
      </c>
      <c r="N171" s="38">
        <v>4143.53</v>
      </c>
      <c r="O171" s="48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30">
      <c r="A172" s="7" t="str">
        <f t="shared" si="44"/>
        <v>Suape</v>
      </c>
      <c r="B172" s="7" t="str">
        <f t="shared" si="45"/>
        <v>Suape</v>
      </c>
      <c r="C172" s="8" t="str">
        <f t="shared" si="53"/>
        <v>PRESTAÇÃO DE SERVIÇO CONTINUADO DE VIGILÂNCIA ARMADA</v>
      </c>
      <c r="D172" s="9" t="s">
        <v>287</v>
      </c>
      <c r="E172" s="10">
        <v>2021</v>
      </c>
      <c r="F172" s="8" t="s">
        <v>270</v>
      </c>
      <c r="G172" s="8" t="str">
        <f t="shared" si="54"/>
        <v>15.195.617/0001-87</v>
      </c>
      <c r="H172" s="11" t="s">
        <v>288</v>
      </c>
      <c r="I172" s="43" t="str">
        <f t="shared" si="55"/>
        <v xml:space="preserve"> SUAPE/DMS</v>
      </c>
      <c r="J172" s="12" t="s">
        <v>273</v>
      </c>
      <c r="K172" s="12" t="s">
        <v>258</v>
      </c>
      <c r="L172" s="12" t="s">
        <v>278</v>
      </c>
      <c r="M172" s="38">
        <v>2069.0700000000002</v>
      </c>
      <c r="N172" s="38">
        <v>4426.47</v>
      </c>
      <c r="O172" s="48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30">
      <c r="A173" s="7" t="str">
        <f t="shared" si="44"/>
        <v>Suape</v>
      </c>
      <c r="B173" s="7" t="str">
        <f t="shared" si="45"/>
        <v>Suape</v>
      </c>
      <c r="C173" s="8" t="str">
        <f t="shared" si="53"/>
        <v>PRESTAÇÃO DE SERVIÇO CONTINUADO DE VIGILÂNCIA ARMADA</v>
      </c>
      <c r="D173" s="9" t="s">
        <v>289</v>
      </c>
      <c r="E173" s="10">
        <v>2021</v>
      </c>
      <c r="F173" s="8" t="s">
        <v>270</v>
      </c>
      <c r="G173" s="8" t="str">
        <f t="shared" si="54"/>
        <v>15.195.617/0001-87</v>
      </c>
      <c r="H173" s="45" t="s">
        <v>290</v>
      </c>
      <c r="I173" s="43" t="str">
        <f t="shared" si="55"/>
        <v xml:space="preserve"> SUAPE/DMS</v>
      </c>
      <c r="J173" s="12" t="s">
        <v>273</v>
      </c>
      <c r="K173" s="12" t="s">
        <v>258</v>
      </c>
      <c r="L173" s="12" t="s">
        <v>274</v>
      </c>
      <c r="M173" s="38">
        <v>1865.07</v>
      </c>
      <c r="N173" s="38">
        <v>4143.53</v>
      </c>
      <c r="O173" s="48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30">
      <c r="A174" s="7" t="str">
        <f t="shared" si="44"/>
        <v>Suape</v>
      </c>
      <c r="B174" s="7" t="str">
        <f t="shared" si="45"/>
        <v>Suape</v>
      </c>
      <c r="C174" s="8" t="str">
        <f t="shared" si="53"/>
        <v>PRESTAÇÃO DE SERVIÇO CONTINUADO DE VIGILÂNCIA ARMADA</v>
      </c>
      <c r="D174" s="9" t="s">
        <v>291</v>
      </c>
      <c r="E174" s="10">
        <v>2021</v>
      </c>
      <c r="F174" s="8" t="s">
        <v>270</v>
      </c>
      <c r="G174" s="8" t="str">
        <f t="shared" si="54"/>
        <v>15.195.617/0001-87</v>
      </c>
      <c r="H174" s="11" t="s">
        <v>292</v>
      </c>
      <c r="I174" s="43" t="str">
        <f t="shared" si="55"/>
        <v xml:space="preserve"> SUAPE/DMS</v>
      </c>
      <c r="J174" s="12" t="s">
        <v>273</v>
      </c>
      <c r="K174" s="12" t="s">
        <v>258</v>
      </c>
      <c r="L174" s="12" t="s">
        <v>278</v>
      </c>
      <c r="M174" s="38">
        <v>2069.0700000000002</v>
      </c>
      <c r="N174" s="38">
        <v>4426.47</v>
      </c>
      <c r="O174" s="48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30">
      <c r="A175" s="7" t="str">
        <f t="shared" si="44"/>
        <v>Suape</v>
      </c>
      <c r="B175" s="7" t="str">
        <f t="shared" si="45"/>
        <v>Suape</v>
      </c>
      <c r="C175" s="8" t="str">
        <f t="shared" si="53"/>
        <v>PRESTAÇÃO DE SERVIÇO CONTINUADO DE VIGILÂNCIA ARMADA</v>
      </c>
      <c r="D175" s="9" t="s">
        <v>293</v>
      </c>
      <c r="E175" s="10">
        <v>2021</v>
      </c>
      <c r="F175" s="8" t="s">
        <v>270</v>
      </c>
      <c r="G175" s="8" t="str">
        <f t="shared" si="54"/>
        <v>15.195.617/0001-87</v>
      </c>
      <c r="H175" s="45" t="s">
        <v>294</v>
      </c>
      <c r="I175" s="43" t="str">
        <f t="shared" si="55"/>
        <v xml:space="preserve"> SUAPE/DMS</v>
      </c>
      <c r="J175" s="12" t="s">
        <v>273</v>
      </c>
      <c r="K175" s="12" t="s">
        <v>258</v>
      </c>
      <c r="L175" s="12" t="s">
        <v>278</v>
      </c>
      <c r="M175" s="38">
        <v>2069.0700000000002</v>
      </c>
      <c r="N175" s="38">
        <v>4426.47</v>
      </c>
      <c r="O175" s="48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30">
      <c r="A176" s="7" t="str">
        <f t="shared" si="44"/>
        <v>Suape</v>
      </c>
      <c r="B176" s="7" t="str">
        <f t="shared" si="45"/>
        <v>Suape</v>
      </c>
      <c r="C176" s="8" t="str">
        <f t="shared" si="53"/>
        <v>PRESTAÇÃO DE SERVIÇO CONTINUADO DE VIGILÂNCIA ARMADA</v>
      </c>
      <c r="D176" s="9" t="s">
        <v>295</v>
      </c>
      <c r="E176" s="10">
        <v>2021</v>
      </c>
      <c r="F176" s="8" t="s">
        <v>270</v>
      </c>
      <c r="G176" s="8" t="str">
        <f t="shared" si="54"/>
        <v>15.195.617/0001-87</v>
      </c>
      <c r="H176" s="11" t="s">
        <v>296</v>
      </c>
      <c r="I176" s="43" t="str">
        <f t="shared" si="55"/>
        <v xml:space="preserve"> SUAPE/DMS</v>
      </c>
      <c r="J176" s="12" t="s">
        <v>273</v>
      </c>
      <c r="K176" s="12" t="s">
        <v>258</v>
      </c>
      <c r="L176" s="12" t="s">
        <v>274</v>
      </c>
      <c r="M176" s="38">
        <v>1865.07</v>
      </c>
      <c r="N176" s="38">
        <v>4143.53</v>
      </c>
      <c r="O176" s="48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30">
      <c r="A177" s="7" t="str">
        <f t="shared" si="44"/>
        <v>Suape</v>
      </c>
      <c r="B177" s="7" t="str">
        <f t="shared" si="45"/>
        <v>Suape</v>
      </c>
      <c r="C177" s="8" t="str">
        <f t="shared" si="53"/>
        <v>PRESTAÇÃO DE SERVIÇO CONTINUADO DE VIGILÂNCIA ARMADA</v>
      </c>
      <c r="D177" s="9" t="s">
        <v>297</v>
      </c>
      <c r="E177" s="10">
        <v>2021</v>
      </c>
      <c r="F177" s="8" t="s">
        <v>270</v>
      </c>
      <c r="G177" s="8" t="str">
        <f t="shared" si="54"/>
        <v>15.195.617/0001-87</v>
      </c>
      <c r="H177" s="45" t="s">
        <v>298</v>
      </c>
      <c r="I177" s="43" t="str">
        <f t="shared" si="55"/>
        <v xml:space="preserve"> SUAPE/DMS</v>
      </c>
      <c r="J177" s="12" t="s">
        <v>273</v>
      </c>
      <c r="K177" s="12" t="s">
        <v>258</v>
      </c>
      <c r="L177" s="12" t="s">
        <v>274</v>
      </c>
      <c r="M177" s="38">
        <v>1865.07</v>
      </c>
      <c r="N177" s="38">
        <v>4143.53</v>
      </c>
      <c r="O177" s="48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30">
      <c r="A178" s="7" t="str">
        <f t="shared" si="44"/>
        <v>Suape</v>
      </c>
      <c r="B178" s="7" t="str">
        <f t="shared" si="45"/>
        <v>Suape</v>
      </c>
      <c r="C178" s="8" t="str">
        <f t="shared" si="53"/>
        <v>PRESTAÇÃO DE SERVIÇO CONTINUADO DE VIGILÂNCIA ARMADA</v>
      </c>
      <c r="D178" s="9" t="s">
        <v>299</v>
      </c>
      <c r="E178" s="10">
        <v>2021</v>
      </c>
      <c r="F178" s="8" t="s">
        <v>270</v>
      </c>
      <c r="G178" s="8" t="str">
        <f t="shared" si="54"/>
        <v>15.195.617/0001-87</v>
      </c>
      <c r="H178" s="11" t="s">
        <v>300</v>
      </c>
      <c r="I178" s="43" t="str">
        <f t="shared" si="55"/>
        <v xml:space="preserve"> SUAPE/DMS</v>
      </c>
      <c r="J178" s="12" t="s">
        <v>273</v>
      </c>
      <c r="K178" s="12" t="s">
        <v>258</v>
      </c>
      <c r="L178" s="12" t="s">
        <v>274</v>
      </c>
      <c r="M178" s="38">
        <v>1865.07</v>
      </c>
      <c r="N178" s="38">
        <v>4143.53</v>
      </c>
      <c r="O178" s="48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30">
      <c r="A179" s="7" t="str">
        <f t="shared" si="44"/>
        <v>Suape</v>
      </c>
      <c r="B179" s="7" t="str">
        <f t="shared" si="45"/>
        <v>Suape</v>
      </c>
      <c r="C179" s="8" t="str">
        <f t="shared" si="53"/>
        <v>PRESTAÇÃO DE SERVIÇO CONTINUADO DE VIGILÂNCIA ARMADA</v>
      </c>
      <c r="D179" s="9" t="s">
        <v>301</v>
      </c>
      <c r="E179" s="10">
        <v>2021</v>
      </c>
      <c r="F179" s="8" t="s">
        <v>270</v>
      </c>
      <c r="G179" s="8" t="str">
        <f t="shared" si="54"/>
        <v>15.195.617/0001-87</v>
      </c>
      <c r="H179" s="45" t="s">
        <v>302</v>
      </c>
      <c r="I179" s="43" t="str">
        <f t="shared" si="55"/>
        <v xml:space="preserve"> SUAPE/DMS</v>
      </c>
      <c r="J179" s="12" t="s">
        <v>273</v>
      </c>
      <c r="K179" s="12" t="s">
        <v>258</v>
      </c>
      <c r="L179" s="12" t="s">
        <v>278</v>
      </c>
      <c r="M179" s="38">
        <v>2069.0700000000002</v>
      </c>
      <c r="N179" s="38">
        <v>4426.47</v>
      </c>
      <c r="O179" s="48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30">
      <c r="A180" s="7" t="str">
        <f t="shared" si="44"/>
        <v>Suape</v>
      </c>
      <c r="B180" s="7" t="str">
        <f t="shared" si="45"/>
        <v>Suape</v>
      </c>
      <c r="C180" s="8" t="str">
        <f t="shared" si="53"/>
        <v>PRESTAÇÃO DE SERVIÇO CONTINUADO DE VIGILÂNCIA ARMADA</v>
      </c>
      <c r="D180" s="9" t="s">
        <v>303</v>
      </c>
      <c r="E180" s="10">
        <v>2021</v>
      </c>
      <c r="F180" s="8" t="s">
        <v>270</v>
      </c>
      <c r="G180" s="8" t="str">
        <f t="shared" si="54"/>
        <v>15.195.617/0001-87</v>
      </c>
      <c r="H180" s="11" t="s">
        <v>304</v>
      </c>
      <c r="I180" s="43" t="str">
        <f t="shared" si="55"/>
        <v xml:space="preserve"> SUAPE/DMS</v>
      </c>
      <c r="J180" s="12" t="s">
        <v>273</v>
      </c>
      <c r="K180" s="12" t="s">
        <v>258</v>
      </c>
      <c r="L180" s="12" t="s">
        <v>278</v>
      </c>
      <c r="M180" s="38">
        <v>2069.0700000000002</v>
      </c>
      <c r="N180" s="38">
        <v>4426.47</v>
      </c>
      <c r="O180" s="48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30">
      <c r="A181" s="7" t="str">
        <f t="shared" si="44"/>
        <v>Suape</v>
      </c>
      <c r="B181" s="7" t="str">
        <f t="shared" si="45"/>
        <v>Suape</v>
      </c>
      <c r="C181" s="8" t="str">
        <f t="shared" si="53"/>
        <v>PRESTAÇÃO DE SERVIÇO CONTINUADO DE VIGILÂNCIA ARMADA</v>
      </c>
      <c r="D181" s="9" t="s">
        <v>305</v>
      </c>
      <c r="E181" s="10">
        <v>2021</v>
      </c>
      <c r="F181" s="8" t="s">
        <v>270</v>
      </c>
      <c r="G181" s="8" t="str">
        <f t="shared" si="54"/>
        <v>15.195.617/0001-87</v>
      </c>
      <c r="H181" s="45" t="s">
        <v>306</v>
      </c>
      <c r="I181" s="43" t="str">
        <f t="shared" si="55"/>
        <v xml:space="preserve"> SUAPE/DMS</v>
      </c>
      <c r="J181" s="12" t="s">
        <v>273</v>
      </c>
      <c r="K181" s="12" t="s">
        <v>258</v>
      </c>
      <c r="L181" s="12" t="s">
        <v>278</v>
      </c>
      <c r="M181" s="38">
        <v>2069.0700000000002</v>
      </c>
      <c r="N181" s="38">
        <v>4426.47</v>
      </c>
      <c r="O181" s="48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30">
      <c r="A182" s="7" t="str">
        <f t="shared" si="44"/>
        <v>Suape</v>
      </c>
      <c r="B182" s="7" t="str">
        <f t="shared" si="45"/>
        <v>Suape</v>
      </c>
      <c r="C182" s="8" t="str">
        <f t="shared" si="53"/>
        <v>PRESTAÇÃO DE SERVIÇO CONTINUADO DE VIGILÂNCIA ARMADA</v>
      </c>
      <c r="D182" s="9" t="s">
        <v>307</v>
      </c>
      <c r="E182" s="10">
        <v>2021</v>
      </c>
      <c r="F182" s="8" t="s">
        <v>270</v>
      </c>
      <c r="G182" s="8" t="str">
        <f t="shared" si="54"/>
        <v>15.195.617/0001-87</v>
      </c>
      <c r="H182" s="11" t="s">
        <v>308</v>
      </c>
      <c r="I182" s="43" t="str">
        <f t="shared" si="55"/>
        <v xml:space="preserve"> SUAPE/DMS</v>
      </c>
      <c r="J182" s="12" t="s">
        <v>273</v>
      </c>
      <c r="K182" s="12" t="s">
        <v>258</v>
      </c>
      <c r="L182" s="12" t="s">
        <v>278</v>
      </c>
      <c r="M182" s="38">
        <v>2069.0700000000002</v>
      </c>
      <c r="N182" s="38">
        <v>4426.47</v>
      </c>
      <c r="O182" s="48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30">
      <c r="A183" s="7" t="str">
        <f t="shared" si="44"/>
        <v>Suape</v>
      </c>
      <c r="B183" s="7" t="str">
        <f t="shared" si="45"/>
        <v>Suape</v>
      </c>
      <c r="C183" s="8" t="str">
        <f t="shared" si="53"/>
        <v>PRESTAÇÃO DE SERVIÇO CONTINUADO DE VIGILÂNCIA ARMADA</v>
      </c>
      <c r="D183" s="9" t="s">
        <v>309</v>
      </c>
      <c r="E183" s="10">
        <v>2021</v>
      </c>
      <c r="F183" s="8" t="s">
        <v>270</v>
      </c>
      <c r="G183" s="8" t="str">
        <f t="shared" si="54"/>
        <v>15.195.617/0001-87</v>
      </c>
      <c r="H183" s="45" t="s">
        <v>310</v>
      </c>
      <c r="I183" s="43" t="str">
        <f t="shared" si="55"/>
        <v xml:space="preserve"> SUAPE/DMS</v>
      </c>
      <c r="J183" s="12" t="s">
        <v>273</v>
      </c>
      <c r="K183" s="12" t="s">
        <v>258</v>
      </c>
      <c r="L183" s="12" t="s">
        <v>274</v>
      </c>
      <c r="M183" s="38">
        <v>1865.07</v>
      </c>
      <c r="N183" s="38">
        <v>4143.53</v>
      </c>
      <c r="O183" s="48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30">
      <c r="A184" s="7" t="str">
        <f t="shared" si="44"/>
        <v>Suape</v>
      </c>
      <c r="B184" s="7" t="str">
        <f t="shared" si="45"/>
        <v>Suape</v>
      </c>
      <c r="C184" s="8" t="str">
        <f t="shared" si="53"/>
        <v>PRESTAÇÃO DE SERVIÇO CONTINUADO DE VIGILÂNCIA ARMADA</v>
      </c>
      <c r="D184" s="9" t="s">
        <v>311</v>
      </c>
      <c r="E184" s="10">
        <v>2021</v>
      </c>
      <c r="F184" s="8" t="s">
        <v>270</v>
      </c>
      <c r="G184" s="8" t="str">
        <f t="shared" si="54"/>
        <v>15.195.617/0001-87</v>
      </c>
      <c r="H184" s="11" t="s">
        <v>312</v>
      </c>
      <c r="I184" s="43" t="str">
        <f t="shared" si="55"/>
        <v xml:space="preserve"> SUAPE/DMS</v>
      </c>
      <c r="J184" s="12" t="s">
        <v>273</v>
      </c>
      <c r="K184" s="12" t="s">
        <v>258</v>
      </c>
      <c r="L184" s="12" t="s">
        <v>278</v>
      </c>
      <c r="M184" s="38">
        <v>2069.0700000000002</v>
      </c>
      <c r="N184" s="38">
        <v>4426.47</v>
      </c>
      <c r="O184" s="48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30">
      <c r="A185" s="7" t="str">
        <f t="shared" si="44"/>
        <v>Suape</v>
      </c>
      <c r="B185" s="7" t="str">
        <f t="shared" si="45"/>
        <v>Suape</v>
      </c>
      <c r="C185" s="8" t="str">
        <f t="shared" si="53"/>
        <v>PRESTAÇÃO DE SERVIÇO CONTINUADO DE VIGILÂNCIA ARMADA</v>
      </c>
      <c r="D185" s="9" t="s">
        <v>313</v>
      </c>
      <c r="E185" s="10">
        <v>2021</v>
      </c>
      <c r="F185" s="8" t="s">
        <v>270</v>
      </c>
      <c r="G185" s="8" t="str">
        <f t="shared" si="54"/>
        <v>15.195.617/0001-87</v>
      </c>
      <c r="H185" s="45" t="s">
        <v>314</v>
      </c>
      <c r="I185" s="43" t="str">
        <f t="shared" si="55"/>
        <v xml:space="preserve"> SUAPE/DMS</v>
      </c>
      <c r="J185" s="12" t="s">
        <v>273</v>
      </c>
      <c r="K185" s="12" t="s">
        <v>258</v>
      </c>
      <c r="L185" s="12" t="s">
        <v>278</v>
      </c>
      <c r="M185" s="38">
        <v>2069.0700000000002</v>
      </c>
      <c r="N185" s="38">
        <v>4426.47</v>
      </c>
      <c r="O185" s="48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30">
      <c r="A186" s="7" t="str">
        <f t="shared" si="44"/>
        <v>Suape</v>
      </c>
      <c r="B186" s="7" t="str">
        <f t="shared" si="45"/>
        <v>Suape</v>
      </c>
      <c r="C186" s="8" t="str">
        <f t="shared" si="53"/>
        <v>PRESTAÇÃO DE SERVIÇO CONTINUADO DE VIGILÂNCIA ARMADA</v>
      </c>
      <c r="D186" s="9" t="s">
        <v>315</v>
      </c>
      <c r="E186" s="10">
        <v>2021</v>
      </c>
      <c r="F186" s="8" t="s">
        <v>270</v>
      </c>
      <c r="G186" s="8" t="str">
        <f t="shared" si="54"/>
        <v>15.195.617/0001-87</v>
      </c>
      <c r="H186" s="11" t="s">
        <v>316</v>
      </c>
      <c r="I186" s="43" t="str">
        <f t="shared" si="55"/>
        <v xml:space="preserve"> SUAPE/DMS</v>
      </c>
      <c r="J186" s="12" t="s">
        <v>273</v>
      </c>
      <c r="K186" s="12" t="s">
        <v>258</v>
      </c>
      <c r="L186" s="12" t="s">
        <v>274</v>
      </c>
      <c r="M186" s="38">
        <v>1865.07</v>
      </c>
      <c r="N186" s="38">
        <v>4143.53</v>
      </c>
      <c r="O186" s="48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30">
      <c r="A187" s="7" t="str">
        <f t="shared" si="44"/>
        <v>Suape</v>
      </c>
      <c r="B187" s="7" t="str">
        <f t="shared" si="45"/>
        <v>Suape</v>
      </c>
      <c r="C187" s="8" t="str">
        <f t="shared" si="53"/>
        <v>PRESTAÇÃO DE SERVIÇO CONTINUADO DE VIGILÂNCIA ARMADA</v>
      </c>
      <c r="D187" s="9" t="s">
        <v>317</v>
      </c>
      <c r="E187" s="10">
        <v>2021</v>
      </c>
      <c r="F187" s="8" t="s">
        <v>270</v>
      </c>
      <c r="G187" s="8" t="str">
        <f t="shared" si="54"/>
        <v>15.195.617/0001-87</v>
      </c>
      <c r="H187" s="45" t="s">
        <v>318</v>
      </c>
      <c r="I187" s="43" t="str">
        <f t="shared" si="55"/>
        <v xml:space="preserve"> SUAPE/DMS</v>
      </c>
      <c r="J187" s="12" t="s">
        <v>273</v>
      </c>
      <c r="K187" s="12" t="s">
        <v>258</v>
      </c>
      <c r="L187" s="12" t="s">
        <v>274</v>
      </c>
      <c r="M187" s="38">
        <v>1865.07</v>
      </c>
      <c r="N187" s="38">
        <v>4143.53</v>
      </c>
      <c r="O187" s="48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30">
      <c r="A188" s="7" t="str">
        <f t="shared" si="44"/>
        <v>Suape</v>
      </c>
      <c r="B188" s="7" t="str">
        <f t="shared" si="45"/>
        <v>Suape</v>
      </c>
      <c r="C188" s="8" t="str">
        <f t="shared" si="53"/>
        <v>PRESTAÇÃO DE SERVIÇO CONTINUADO DE VIGILÂNCIA ARMADA</v>
      </c>
      <c r="D188" s="9" t="s">
        <v>319</v>
      </c>
      <c r="E188" s="10">
        <v>2021</v>
      </c>
      <c r="F188" s="8" t="s">
        <v>270</v>
      </c>
      <c r="G188" s="8" t="str">
        <f t="shared" si="54"/>
        <v>15.195.617/0001-87</v>
      </c>
      <c r="H188" s="11" t="s">
        <v>320</v>
      </c>
      <c r="I188" s="43" t="str">
        <f t="shared" si="55"/>
        <v xml:space="preserve"> SUAPE/DMS</v>
      </c>
      <c r="J188" s="12" t="s">
        <v>273</v>
      </c>
      <c r="K188" s="12" t="s">
        <v>258</v>
      </c>
      <c r="L188" s="12" t="s">
        <v>278</v>
      </c>
      <c r="M188" s="38">
        <v>2069.0700000000002</v>
      </c>
      <c r="N188" s="38">
        <v>4426.47</v>
      </c>
      <c r="O188" s="48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30">
      <c r="A189" s="7" t="str">
        <f t="shared" si="44"/>
        <v>Suape</v>
      </c>
      <c r="B189" s="7" t="str">
        <f t="shared" si="45"/>
        <v>Suape</v>
      </c>
      <c r="C189" s="8" t="str">
        <f t="shared" si="53"/>
        <v>PRESTAÇÃO DE SERVIÇO CONTINUADO DE VIGILÂNCIA ARMADA</v>
      </c>
      <c r="D189" s="9" t="s">
        <v>321</v>
      </c>
      <c r="E189" s="10">
        <v>2021</v>
      </c>
      <c r="F189" s="8" t="s">
        <v>270</v>
      </c>
      <c r="G189" s="8" t="str">
        <f t="shared" si="54"/>
        <v>15.195.617/0001-87</v>
      </c>
      <c r="H189" s="45" t="s">
        <v>322</v>
      </c>
      <c r="I189" s="43" t="str">
        <f t="shared" si="55"/>
        <v xml:space="preserve"> SUAPE/DMS</v>
      </c>
      <c r="J189" s="12" t="s">
        <v>273</v>
      </c>
      <c r="K189" s="12" t="s">
        <v>258</v>
      </c>
      <c r="L189" s="12" t="s">
        <v>274</v>
      </c>
      <c r="M189" s="38">
        <v>1865.07</v>
      </c>
      <c r="N189" s="38">
        <v>4143.53</v>
      </c>
      <c r="O189" s="48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30">
      <c r="A190" s="7" t="str">
        <f t="shared" si="44"/>
        <v>Suape</v>
      </c>
      <c r="B190" s="7" t="str">
        <f t="shared" si="45"/>
        <v>Suape</v>
      </c>
      <c r="C190" s="8" t="str">
        <f t="shared" si="53"/>
        <v>PRESTAÇÃO DE SERVIÇO CONTINUADO DE VIGILÂNCIA ARMADA</v>
      </c>
      <c r="D190" s="9" t="s">
        <v>323</v>
      </c>
      <c r="E190" s="10">
        <v>2021</v>
      </c>
      <c r="F190" s="8" t="s">
        <v>270</v>
      </c>
      <c r="G190" s="8" t="str">
        <f t="shared" si="54"/>
        <v>15.195.617/0001-87</v>
      </c>
      <c r="H190" s="11" t="s">
        <v>324</v>
      </c>
      <c r="I190" s="43" t="str">
        <f t="shared" si="55"/>
        <v xml:space="preserve"> SUAPE/DMS</v>
      </c>
      <c r="J190" s="12" t="s">
        <v>273</v>
      </c>
      <c r="K190" s="12" t="s">
        <v>258</v>
      </c>
      <c r="L190" s="12" t="s">
        <v>278</v>
      </c>
      <c r="M190" s="38">
        <v>2069.0700000000002</v>
      </c>
      <c r="N190" s="38">
        <v>4426.47</v>
      </c>
      <c r="O190" s="48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30">
      <c r="A191" s="7" t="str">
        <f t="shared" si="44"/>
        <v>Suape</v>
      </c>
      <c r="B191" s="7" t="str">
        <f t="shared" si="45"/>
        <v>Suape</v>
      </c>
      <c r="C191" s="8" t="str">
        <f t="shared" si="53"/>
        <v>PRESTAÇÃO DE SERVIÇO CONTINUADO DE VIGILÂNCIA ARMADA</v>
      </c>
      <c r="D191" s="9" t="s">
        <v>325</v>
      </c>
      <c r="E191" s="10">
        <v>2021</v>
      </c>
      <c r="F191" s="8" t="s">
        <v>270</v>
      </c>
      <c r="G191" s="8" t="str">
        <f t="shared" si="54"/>
        <v>15.195.617/0001-87</v>
      </c>
      <c r="H191" s="45" t="s">
        <v>326</v>
      </c>
      <c r="I191" s="43" t="str">
        <f t="shared" si="55"/>
        <v xml:space="preserve"> SUAPE/DMS</v>
      </c>
      <c r="J191" s="12" t="s">
        <v>273</v>
      </c>
      <c r="K191" s="12" t="s">
        <v>258</v>
      </c>
      <c r="L191" s="12" t="s">
        <v>274</v>
      </c>
      <c r="M191" s="38">
        <v>1865.07</v>
      </c>
      <c r="N191" s="38">
        <v>4143.53</v>
      </c>
      <c r="O191" s="48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30">
      <c r="A192" s="7" t="str">
        <f t="shared" si="44"/>
        <v>Suape</v>
      </c>
      <c r="B192" s="7" t="str">
        <f t="shared" si="45"/>
        <v>Suape</v>
      </c>
      <c r="C192" s="8" t="str">
        <f t="shared" si="53"/>
        <v>PRESTAÇÃO DE SERVIÇO CONTINUADO DE VIGILÂNCIA ARMADA</v>
      </c>
      <c r="D192" s="9" t="s">
        <v>327</v>
      </c>
      <c r="E192" s="10">
        <v>2021</v>
      </c>
      <c r="F192" s="8" t="s">
        <v>270</v>
      </c>
      <c r="G192" s="8" t="str">
        <f t="shared" si="54"/>
        <v>15.195.617/0001-87</v>
      </c>
      <c r="H192" s="11" t="s">
        <v>328</v>
      </c>
      <c r="I192" s="43" t="str">
        <f t="shared" si="55"/>
        <v xml:space="preserve"> SUAPE/DMS</v>
      </c>
      <c r="J192" s="12" t="s">
        <v>273</v>
      </c>
      <c r="K192" s="12" t="s">
        <v>258</v>
      </c>
      <c r="L192" s="12" t="s">
        <v>278</v>
      </c>
      <c r="M192" s="38">
        <v>2069.0700000000002</v>
      </c>
      <c r="N192" s="38">
        <v>4426.47</v>
      </c>
      <c r="O192" s="48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30">
      <c r="A193" s="7" t="str">
        <f t="shared" si="44"/>
        <v>Suape</v>
      </c>
      <c r="B193" s="7" t="str">
        <f t="shared" si="45"/>
        <v>Suape</v>
      </c>
      <c r="C193" s="8" t="str">
        <f t="shared" si="53"/>
        <v>PRESTAÇÃO DE SERVIÇO CONTINUADO DE VIGILÂNCIA ARMADA</v>
      </c>
      <c r="D193" s="9" t="s">
        <v>329</v>
      </c>
      <c r="E193" s="10">
        <v>2021</v>
      </c>
      <c r="F193" s="8" t="s">
        <v>270</v>
      </c>
      <c r="G193" s="8" t="str">
        <f t="shared" si="54"/>
        <v>15.195.617/0001-87</v>
      </c>
      <c r="H193" s="45" t="s">
        <v>330</v>
      </c>
      <c r="I193" s="43" t="str">
        <f t="shared" si="55"/>
        <v xml:space="preserve"> SUAPE/DMS</v>
      </c>
      <c r="J193" s="12" t="s">
        <v>273</v>
      </c>
      <c r="K193" s="12" t="s">
        <v>258</v>
      </c>
      <c r="L193" s="12" t="s">
        <v>278</v>
      </c>
      <c r="M193" s="38">
        <v>2069.0700000000002</v>
      </c>
      <c r="N193" s="38">
        <v>4426.47</v>
      </c>
      <c r="O193" s="48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30">
      <c r="A194" s="7" t="str">
        <f t="shared" si="44"/>
        <v>Suape</v>
      </c>
      <c r="B194" s="7" t="str">
        <f t="shared" si="45"/>
        <v>Suape</v>
      </c>
      <c r="C194" s="8" t="str">
        <f t="shared" si="53"/>
        <v>PRESTAÇÃO DE SERVIÇO CONTINUADO DE VIGILÂNCIA ARMADA</v>
      </c>
      <c r="D194" s="9" t="s">
        <v>331</v>
      </c>
      <c r="E194" s="10">
        <v>2021</v>
      </c>
      <c r="F194" s="8" t="s">
        <v>270</v>
      </c>
      <c r="G194" s="8" t="str">
        <f t="shared" si="54"/>
        <v>15.195.617/0001-87</v>
      </c>
      <c r="H194" s="11" t="s">
        <v>332</v>
      </c>
      <c r="I194" s="43" t="str">
        <f t="shared" si="55"/>
        <v xml:space="preserve"> SUAPE/DMS</v>
      </c>
      <c r="J194" s="12" t="s">
        <v>273</v>
      </c>
      <c r="K194" s="12" t="s">
        <v>258</v>
      </c>
      <c r="L194" s="12" t="s">
        <v>274</v>
      </c>
      <c r="M194" s="38">
        <v>1865.07</v>
      </c>
      <c r="N194" s="38">
        <v>4143.53</v>
      </c>
      <c r="O194" s="48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30">
      <c r="A195" s="7" t="str">
        <f t="shared" si="44"/>
        <v>Suape</v>
      </c>
      <c r="B195" s="7" t="str">
        <f t="shared" si="45"/>
        <v>Suape</v>
      </c>
      <c r="C195" s="8" t="str">
        <f t="shared" si="53"/>
        <v>PRESTAÇÃO DE SERVIÇO CONTINUADO DE VIGILÂNCIA ARMADA</v>
      </c>
      <c r="D195" s="9" t="s">
        <v>333</v>
      </c>
      <c r="E195" s="10">
        <v>2021</v>
      </c>
      <c r="F195" s="8" t="s">
        <v>270</v>
      </c>
      <c r="G195" s="8" t="str">
        <f t="shared" si="54"/>
        <v>15.195.617/0001-87</v>
      </c>
      <c r="H195" s="45" t="s">
        <v>334</v>
      </c>
      <c r="I195" s="43" t="str">
        <f t="shared" si="55"/>
        <v xml:space="preserve"> SUAPE/DMS</v>
      </c>
      <c r="J195" s="12" t="s">
        <v>273</v>
      </c>
      <c r="K195" s="12" t="s">
        <v>258</v>
      </c>
      <c r="L195" s="12" t="s">
        <v>274</v>
      </c>
      <c r="M195" s="38">
        <v>1865.07</v>
      </c>
      <c r="N195" s="38">
        <v>4143.53</v>
      </c>
      <c r="O195" s="48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30">
      <c r="A196" s="7" t="str">
        <f t="shared" si="44"/>
        <v>Suape</v>
      </c>
      <c r="B196" s="7" t="str">
        <f t="shared" si="45"/>
        <v>Suape</v>
      </c>
      <c r="C196" s="8" t="str">
        <f t="shared" si="53"/>
        <v>PRESTAÇÃO DE SERVIÇO CONTINUADO DE VIGILÂNCIA ARMADA</v>
      </c>
      <c r="D196" s="9" t="s">
        <v>335</v>
      </c>
      <c r="E196" s="10">
        <v>2021</v>
      </c>
      <c r="F196" s="8" t="s">
        <v>270</v>
      </c>
      <c r="G196" s="8" t="str">
        <f t="shared" si="54"/>
        <v>15.195.617/0001-87</v>
      </c>
      <c r="H196" s="11" t="s">
        <v>336</v>
      </c>
      <c r="I196" s="43" t="str">
        <f t="shared" si="55"/>
        <v xml:space="preserve"> SUAPE/DMS</v>
      </c>
      <c r="J196" s="12" t="s">
        <v>273</v>
      </c>
      <c r="K196" s="12" t="s">
        <v>258</v>
      </c>
      <c r="L196" s="12" t="s">
        <v>274</v>
      </c>
      <c r="M196" s="38">
        <v>1865.07</v>
      </c>
      <c r="N196" s="38">
        <v>4143.53</v>
      </c>
      <c r="O196" s="48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30">
      <c r="A197" s="7" t="str">
        <f t="shared" si="44"/>
        <v>Suape</v>
      </c>
      <c r="B197" s="7" t="str">
        <f t="shared" si="45"/>
        <v>Suape</v>
      </c>
      <c r="C197" s="8" t="str">
        <f t="shared" si="53"/>
        <v>PRESTAÇÃO DE SERVIÇO CONTINUADO DE VIGILÂNCIA ARMADA</v>
      </c>
      <c r="D197" s="9" t="s">
        <v>337</v>
      </c>
      <c r="E197" s="10">
        <v>2021</v>
      </c>
      <c r="F197" s="8" t="s">
        <v>270</v>
      </c>
      <c r="G197" s="8" t="str">
        <f t="shared" si="54"/>
        <v>15.195.617/0001-87</v>
      </c>
      <c r="H197" s="45" t="s">
        <v>338</v>
      </c>
      <c r="I197" s="43" t="str">
        <f t="shared" si="55"/>
        <v xml:space="preserve"> SUAPE/DMS</v>
      </c>
      <c r="J197" s="12" t="s">
        <v>273</v>
      </c>
      <c r="K197" s="12" t="s">
        <v>258</v>
      </c>
      <c r="L197" s="12" t="s">
        <v>278</v>
      </c>
      <c r="M197" s="38">
        <v>2069.0700000000002</v>
      </c>
      <c r="N197" s="38">
        <v>4426.47</v>
      </c>
      <c r="O197" s="48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30">
      <c r="A198" s="7" t="str">
        <f t="shared" si="44"/>
        <v>Suape</v>
      </c>
      <c r="B198" s="7" t="str">
        <f t="shared" si="45"/>
        <v>Suape</v>
      </c>
      <c r="C198" s="8" t="str">
        <f t="shared" ref="C198:C229" si="56">C197</f>
        <v>PRESTAÇÃO DE SERVIÇO CONTINUADO DE VIGILÂNCIA ARMADA</v>
      </c>
      <c r="D198" s="9" t="s">
        <v>339</v>
      </c>
      <c r="E198" s="10">
        <v>2021</v>
      </c>
      <c r="F198" s="8" t="s">
        <v>270</v>
      </c>
      <c r="G198" s="8" t="str">
        <f t="shared" ref="G198:G229" si="57">G197</f>
        <v>15.195.617/0001-87</v>
      </c>
      <c r="H198" s="11" t="s">
        <v>340</v>
      </c>
      <c r="I198" s="43" t="str">
        <f t="shared" ref="I198:I229" si="58">I197</f>
        <v xml:space="preserve"> SUAPE/DMS</v>
      </c>
      <c r="J198" s="12" t="s">
        <v>273</v>
      </c>
      <c r="K198" s="12" t="s">
        <v>258</v>
      </c>
      <c r="L198" s="12" t="s">
        <v>274</v>
      </c>
      <c r="M198" s="38">
        <v>1865.07</v>
      </c>
      <c r="N198" s="38">
        <v>4143.53</v>
      </c>
      <c r="O198" s="48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30">
      <c r="A199" s="7" t="str">
        <f t="shared" si="44"/>
        <v>Suape</v>
      </c>
      <c r="B199" s="7" t="str">
        <f t="shared" si="45"/>
        <v>Suape</v>
      </c>
      <c r="C199" s="8" t="str">
        <f t="shared" si="56"/>
        <v>PRESTAÇÃO DE SERVIÇO CONTINUADO DE VIGILÂNCIA ARMADA</v>
      </c>
      <c r="D199" s="9" t="s">
        <v>341</v>
      </c>
      <c r="E199" s="10">
        <v>2021</v>
      </c>
      <c r="F199" s="8" t="s">
        <v>270</v>
      </c>
      <c r="G199" s="8" t="str">
        <f t="shared" si="57"/>
        <v>15.195.617/0001-87</v>
      </c>
      <c r="H199" s="45" t="s">
        <v>342</v>
      </c>
      <c r="I199" s="43" t="str">
        <f t="shared" si="58"/>
        <v xml:space="preserve"> SUAPE/DMS</v>
      </c>
      <c r="J199" s="12" t="s">
        <v>273</v>
      </c>
      <c r="K199" s="12" t="s">
        <v>258</v>
      </c>
      <c r="L199" s="12" t="s">
        <v>278</v>
      </c>
      <c r="M199" s="38">
        <v>2069.0700000000002</v>
      </c>
      <c r="N199" s="38">
        <v>4426.47</v>
      </c>
      <c r="O199" s="48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30">
      <c r="A200" s="7" t="str">
        <f t="shared" si="44"/>
        <v>Suape</v>
      </c>
      <c r="B200" s="7" t="str">
        <f t="shared" si="45"/>
        <v>Suape</v>
      </c>
      <c r="C200" s="8" t="str">
        <f t="shared" si="56"/>
        <v>PRESTAÇÃO DE SERVIÇO CONTINUADO DE VIGILÂNCIA ARMADA</v>
      </c>
      <c r="D200" s="9" t="s">
        <v>343</v>
      </c>
      <c r="E200" s="10">
        <v>2021</v>
      </c>
      <c r="F200" s="8" t="s">
        <v>270</v>
      </c>
      <c r="G200" s="8" t="str">
        <f t="shared" si="57"/>
        <v>15.195.617/0001-87</v>
      </c>
      <c r="H200" s="11" t="s">
        <v>344</v>
      </c>
      <c r="I200" s="43" t="str">
        <f t="shared" si="58"/>
        <v xml:space="preserve"> SUAPE/DMS</v>
      </c>
      <c r="J200" s="12" t="s">
        <v>273</v>
      </c>
      <c r="K200" s="12" t="s">
        <v>258</v>
      </c>
      <c r="L200" s="12" t="s">
        <v>278</v>
      </c>
      <c r="M200" s="38">
        <v>2069.0700000000002</v>
      </c>
      <c r="N200" s="38">
        <v>4426.47</v>
      </c>
      <c r="O200" s="48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30">
      <c r="A201" s="7" t="str">
        <f t="shared" si="44"/>
        <v>Suape</v>
      </c>
      <c r="B201" s="7" t="str">
        <f t="shared" si="45"/>
        <v>Suape</v>
      </c>
      <c r="C201" s="8" t="str">
        <f t="shared" si="56"/>
        <v>PRESTAÇÃO DE SERVIÇO CONTINUADO DE VIGILÂNCIA ARMADA</v>
      </c>
      <c r="D201" s="9" t="s">
        <v>345</v>
      </c>
      <c r="E201" s="10">
        <v>2021</v>
      </c>
      <c r="F201" s="8" t="s">
        <v>270</v>
      </c>
      <c r="G201" s="8" t="str">
        <f t="shared" si="57"/>
        <v>15.195.617/0001-87</v>
      </c>
      <c r="H201" s="45" t="s">
        <v>346</v>
      </c>
      <c r="I201" s="43" t="str">
        <f t="shared" si="58"/>
        <v xml:space="preserve"> SUAPE/DMS</v>
      </c>
      <c r="J201" s="12" t="s">
        <v>273</v>
      </c>
      <c r="K201" s="12" t="s">
        <v>258</v>
      </c>
      <c r="L201" s="12" t="s">
        <v>274</v>
      </c>
      <c r="M201" s="38">
        <v>1865.07</v>
      </c>
      <c r="N201" s="38">
        <v>4143.53</v>
      </c>
      <c r="O201" s="48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30">
      <c r="A202" s="7" t="str">
        <f t="shared" si="44"/>
        <v>Suape</v>
      </c>
      <c r="B202" s="7" t="str">
        <f t="shared" si="45"/>
        <v>Suape</v>
      </c>
      <c r="C202" s="8" t="str">
        <f t="shared" si="56"/>
        <v>PRESTAÇÃO DE SERVIÇO CONTINUADO DE VIGILÂNCIA ARMADA</v>
      </c>
      <c r="D202" s="9" t="s">
        <v>347</v>
      </c>
      <c r="E202" s="10">
        <v>2021</v>
      </c>
      <c r="F202" s="8" t="s">
        <v>270</v>
      </c>
      <c r="G202" s="8" t="str">
        <f t="shared" si="57"/>
        <v>15.195.617/0001-87</v>
      </c>
      <c r="H202" s="11" t="s">
        <v>348</v>
      </c>
      <c r="I202" s="43" t="str">
        <f t="shared" si="58"/>
        <v xml:space="preserve"> SUAPE/DMS</v>
      </c>
      <c r="J202" s="12" t="s">
        <v>273</v>
      </c>
      <c r="K202" s="12" t="s">
        <v>258</v>
      </c>
      <c r="L202" s="12" t="s">
        <v>274</v>
      </c>
      <c r="M202" s="38">
        <v>1865.07</v>
      </c>
      <c r="N202" s="38">
        <v>4143.53</v>
      </c>
      <c r="O202" s="48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30">
      <c r="A203" s="7" t="str">
        <f t="shared" si="44"/>
        <v>Suape</v>
      </c>
      <c r="B203" s="7" t="str">
        <f t="shared" si="45"/>
        <v>Suape</v>
      </c>
      <c r="C203" s="8" t="str">
        <f t="shared" si="56"/>
        <v>PRESTAÇÃO DE SERVIÇO CONTINUADO DE VIGILÂNCIA ARMADA</v>
      </c>
      <c r="D203" s="9" t="s">
        <v>349</v>
      </c>
      <c r="E203" s="10">
        <v>2021</v>
      </c>
      <c r="F203" s="8" t="s">
        <v>270</v>
      </c>
      <c r="G203" s="8" t="str">
        <f t="shared" si="57"/>
        <v>15.195.617/0001-87</v>
      </c>
      <c r="H203" s="45" t="s">
        <v>350</v>
      </c>
      <c r="I203" s="43" t="str">
        <f t="shared" si="58"/>
        <v xml:space="preserve"> SUAPE/DMS</v>
      </c>
      <c r="J203" s="12" t="s">
        <v>273</v>
      </c>
      <c r="K203" s="12" t="s">
        <v>258</v>
      </c>
      <c r="L203" s="12" t="s">
        <v>278</v>
      </c>
      <c r="M203" s="38">
        <v>2069.0700000000002</v>
      </c>
      <c r="N203" s="38">
        <v>4426.47</v>
      </c>
      <c r="O203" s="48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30">
      <c r="A204" s="7" t="str">
        <f t="shared" si="44"/>
        <v>Suape</v>
      </c>
      <c r="B204" s="7" t="str">
        <f t="shared" si="45"/>
        <v>Suape</v>
      </c>
      <c r="C204" s="8" t="str">
        <f t="shared" si="56"/>
        <v>PRESTAÇÃO DE SERVIÇO CONTINUADO DE VIGILÂNCIA ARMADA</v>
      </c>
      <c r="D204" s="9" t="s">
        <v>351</v>
      </c>
      <c r="E204" s="10">
        <v>2021</v>
      </c>
      <c r="F204" s="8" t="s">
        <v>270</v>
      </c>
      <c r="G204" s="8" t="str">
        <f t="shared" si="57"/>
        <v>15.195.617/0001-87</v>
      </c>
      <c r="H204" s="11" t="s">
        <v>352</v>
      </c>
      <c r="I204" s="43" t="str">
        <f t="shared" si="58"/>
        <v xml:space="preserve"> SUAPE/DMS</v>
      </c>
      <c r="J204" s="12" t="s">
        <v>273</v>
      </c>
      <c r="K204" s="12" t="s">
        <v>258</v>
      </c>
      <c r="L204" s="12" t="s">
        <v>278</v>
      </c>
      <c r="M204" s="38">
        <v>2069.0700000000002</v>
      </c>
      <c r="N204" s="38">
        <v>4426.47</v>
      </c>
      <c r="O204" s="48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30">
      <c r="A205" s="7" t="str">
        <f t="shared" si="44"/>
        <v>Suape</v>
      </c>
      <c r="B205" s="7" t="str">
        <f t="shared" si="45"/>
        <v>Suape</v>
      </c>
      <c r="C205" s="8" t="str">
        <f t="shared" si="56"/>
        <v>PRESTAÇÃO DE SERVIÇO CONTINUADO DE VIGILÂNCIA ARMADA</v>
      </c>
      <c r="D205" s="9" t="s">
        <v>353</v>
      </c>
      <c r="E205" s="10">
        <v>2021</v>
      </c>
      <c r="F205" s="8" t="s">
        <v>270</v>
      </c>
      <c r="G205" s="8" t="str">
        <f t="shared" si="57"/>
        <v>15.195.617/0001-87</v>
      </c>
      <c r="H205" s="45" t="s">
        <v>354</v>
      </c>
      <c r="I205" s="43" t="str">
        <f t="shared" si="58"/>
        <v xml:space="preserve"> SUAPE/DMS</v>
      </c>
      <c r="J205" s="12" t="s">
        <v>273</v>
      </c>
      <c r="K205" s="12" t="s">
        <v>258</v>
      </c>
      <c r="L205" s="12" t="s">
        <v>278</v>
      </c>
      <c r="M205" s="38">
        <v>2069.0700000000002</v>
      </c>
      <c r="N205" s="38">
        <v>4426.47</v>
      </c>
      <c r="O205" s="48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30">
      <c r="A206" s="7" t="str">
        <f t="shared" si="44"/>
        <v>Suape</v>
      </c>
      <c r="B206" s="7" t="str">
        <f t="shared" si="45"/>
        <v>Suape</v>
      </c>
      <c r="C206" s="8" t="str">
        <f t="shared" si="56"/>
        <v>PRESTAÇÃO DE SERVIÇO CONTINUADO DE VIGILÂNCIA ARMADA</v>
      </c>
      <c r="D206" s="9" t="s">
        <v>355</v>
      </c>
      <c r="E206" s="10">
        <v>2021</v>
      </c>
      <c r="F206" s="8" t="s">
        <v>270</v>
      </c>
      <c r="G206" s="8" t="str">
        <f t="shared" si="57"/>
        <v>15.195.617/0001-87</v>
      </c>
      <c r="H206" s="11" t="s">
        <v>356</v>
      </c>
      <c r="I206" s="43" t="str">
        <f t="shared" si="58"/>
        <v xml:space="preserve"> SUAPE/DMS</v>
      </c>
      <c r="J206" s="12" t="s">
        <v>273</v>
      </c>
      <c r="K206" s="12" t="s">
        <v>258</v>
      </c>
      <c r="L206" s="12" t="s">
        <v>274</v>
      </c>
      <c r="M206" s="38">
        <v>1865.07</v>
      </c>
      <c r="N206" s="38">
        <v>4143.53</v>
      </c>
      <c r="O206" s="48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30">
      <c r="A207" s="7" t="str">
        <f t="shared" si="44"/>
        <v>Suape</v>
      </c>
      <c r="B207" s="7" t="str">
        <f t="shared" si="45"/>
        <v>Suape</v>
      </c>
      <c r="C207" s="8" t="str">
        <f t="shared" si="56"/>
        <v>PRESTAÇÃO DE SERVIÇO CONTINUADO DE VIGILÂNCIA ARMADA</v>
      </c>
      <c r="D207" s="9" t="s">
        <v>357</v>
      </c>
      <c r="E207" s="10">
        <v>2021</v>
      </c>
      <c r="F207" s="8" t="s">
        <v>270</v>
      </c>
      <c r="G207" s="8" t="str">
        <f t="shared" si="57"/>
        <v>15.195.617/0001-87</v>
      </c>
      <c r="H207" s="45" t="s">
        <v>358</v>
      </c>
      <c r="I207" s="43" t="str">
        <f t="shared" si="58"/>
        <v xml:space="preserve"> SUAPE/DMS</v>
      </c>
      <c r="J207" s="12" t="s">
        <v>273</v>
      </c>
      <c r="K207" s="12" t="s">
        <v>258</v>
      </c>
      <c r="L207" s="12" t="s">
        <v>274</v>
      </c>
      <c r="M207" s="38">
        <v>1865.07</v>
      </c>
      <c r="N207" s="38">
        <v>4143.53</v>
      </c>
      <c r="O207" s="48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30">
      <c r="A208" s="7" t="str">
        <f t="shared" si="44"/>
        <v>Suape</v>
      </c>
      <c r="B208" s="7" t="str">
        <f t="shared" si="45"/>
        <v>Suape</v>
      </c>
      <c r="C208" s="8" t="str">
        <f t="shared" si="56"/>
        <v>PRESTAÇÃO DE SERVIÇO CONTINUADO DE VIGILÂNCIA ARMADA</v>
      </c>
      <c r="D208" s="9" t="s">
        <v>359</v>
      </c>
      <c r="E208" s="10">
        <v>2021</v>
      </c>
      <c r="F208" s="8" t="s">
        <v>270</v>
      </c>
      <c r="G208" s="8" t="str">
        <f t="shared" si="57"/>
        <v>15.195.617/0001-87</v>
      </c>
      <c r="H208" s="11" t="s">
        <v>360</v>
      </c>
      <c r="I208" s="43" t="str">
        <f t="shared" si="58"/>
        <v xml:space="preserve"> SUAPE/DMS</v>
      </c>
      <c r="J208" s="12" t="s">
        <v>273</v>
      </c>
      <c r="K208" s="12" t="s">
        <v>258</v>
      </c>
      <c r="L208" s="12" t="s">
        <v>278</v>
      </c>
      <c r="M208" s="38">
        <v>2069.0700000000002</v>
      </c>
      <c r="N208" s="38">
        <v>4426.47</v>
      </c>
      <c r="O208" s="48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30">
      <c r="A209" s="7" t="str">
        <f t="shared" si="44"/>
        <v>Suape</v>
      </c>
      <c r="B209" s="7" t="str">
        <f t="shared" si="45"/>
        <v>Suape</v>
      </c>
      <c r="C209" s="8" t="str">
        <f t="shared" si="56"/>
        <v>PRESTAÇÃO DE SERVIÇO CONTINUADO DE VIGILÂNCIA ARMADA</v>
      </c>
      <c r="D209" s="9" t="s">
        <v>361</v>
      </c>
      <c r="E209" s="10">
        <v>2021</v>
      </c>
      <c r="F209" s="8" t="s">
        <v>270</v>
      </c>
      <c r="G209" s="8" t="str">
        <f t="shared" si="57"/>
        <v>15.195.617/0001-87</v>
      </c>
      <c r="H209" s="45" t="s">
        <v>362</v>
      </c>
      <c r="I209" s="43" t="str">
        <f t="shared" si="58"/>
        <v xml:space="preserve"> SUAPE/DMS</v>
      </c>
      <c r="J209" s="12" t="s">
        <v>273</v>
      </c>
      <c r="K209" s="12" t="s">
        <v>258</v>
      </c>
      <c r="L209" s="12" t="s">
        <v>278</v>
      </c>
      <c r="M209" s="38">
        <v>2069.0700000000002</v>
      </c>
      <c r="N209" s="38">
        <v>4426.47</v>
      </c>
      <c r="O209" s="48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30">
      <c r="A210" s="7" t="str">
        <f t="shared" si="44"/>
        <v>Suape</v>
      </c>
      <c r="B210" s="7" t="str">
        <f t="shared" si="45"/>
        <v>Suape</v>
      </c>
      <c r="C210" s="8" t="str">
        <f t="shared" si="56"/>
        <v>PRESTAÇÃO DE SERVIÇO CONTINUADO DE VIGILÂNCIA ARMADA</v>
      </c>
      <c r="D210" s="9" t="s">
        <v>363</v>
      </c>
      <c r="E210" s="10">
        <v>2021</v>
      </c>
      <c r="F210" s="8" t="s">
        <v>270</v>
      </c>
      <c r="G210" s="8" t="str">
        <f t="shared" si="57"/>
        <v>15.195.617/0001-87</v>
      </c>
      <c r="H210" s="11" t="s">
        <v>364</v>
      </c>
      <c r="I210" s="43" t="str">
        <f t="shared" si="58"/>
        <v xml:space="preserve"> SUAPE/DMS</v>
      </c>
      <c r="J210" s="12" t="s">
        <v>273</v>
      </c>
      <c r="K210" s="12" t="s">
        <v>258</v>
      </c>
      <c r="L210" s="12" t="s">
        <v>274</v>
      </c>
      <c r="M210" s="38">
        <v>1865.07</v>
      </c>
      <c r="N210" s="38">
        <v>4143.53</v>
      </c>
      <c r="O210" s="48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30">
      <c r="A211" s="7" t="str">
        <f t="shared" ref="A211:A274" si="59">A210</f>
        <v>Suape</v>
      </c>
      <c r="B211" s="7" t="str">
        <f t="shared" ref="B211:B274" si="60">B210</f>
        <v>Suape</v>
      </c>
      <c r="C211" s="8" t="str">
        <f t="shared" si="56"/>
        <v>PRESTAÇÃO DE SERVIÇO CONTINUADO DE VIGILÂNCIA ARMADA</v>
      </c>
      <c r="D211" s="9" t="s">
        <v>365</v>
      </c>
      <c r="E211" s="10">
        <v>2021</v>
      </c>
      <c r="F211" s="8" t="s">
        <v>270</v>
      </c>
      <c r="G211" s="8" t="str">
        <f t="shared" si="57"/>
        <v>15.195.617/0001-87</v>
      </c>
      <c r="H211" s="45" t="s">
        <v>366</v>
      </c>
      <c r="I211" s="43" t="str">
        <f t="shared" si="58"/>
        <v xml:space="preserve"> SUAPE/DMS</v>
      </c>
      <c r="J211" s="12" t="s">
        <v>273</v>
      </c>
      <c r="K211" s="12" t="s">
        <v>258</v>
      </c>
      <c r="L211" s="12" t="s">
        <v>278</v>
      </c>
      <c r="M211" s="38">
        <v>2069.0700000000002</v>
      </c>
      <c r="N211" s="38">
        <v>4426.47</v>
      </c>
      <c r="O211" s="48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30">
      <c r="A212" s="7" t="str">
        <f t="shared" si="59"/>
        <v>Suape</v>
      </c>
      <c r="B212" s="7" t="str">
        <f t="shared" si="60"/>
        <v>Suape</v>
      </c>
      <c r="C212" s="8" t="str">
        <f t="shared" si="56"/>
        <v>PRESTAÇÃO DE SERVIÇO CONTINUADO DE VIGILÂNCIA ARMADA</v>
      </c>
      <c r="D212" s="9" t="s">
        <v>367</v>
      </c>
      <c r="E212" s="10">
        <v>2021</v>
      </c>
      <c r="F212" s="8" t="s">
        <v>270</v>
      </c>
      <c r="G212" s="8" t="str">
        <f t="shared" si="57"/>
        <v>15.195.617/0001-87</v>
      </c>
      <c r="H212" s="11" t="s">
        <v>368</v>
      </c>
      <c r="I212" s="43" t="str">
        <f t="shared" si="58"/>
        <v xml:space="preserve"> SUAPE/DMS</v>
      </c>
      <c r="J212" s="12" t="s">
        <v>273</v>
      </c>
      <c r="K212" s="12" t="s">
        <v>258</v>
      </c>
      <c r="L212" s="12" t="s">
        <v>274</v>
      </c>
      <c r="M212" s="38">
        <v>1865.07</v>
      </c>
      <c r="N212" s="38">
        <v>4143.53</v>
      </c>
      <c r="O212" s="48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30">
      <c r="A213" s="7" t="str">
        <f t="shared" si="59"/>
        <v>Suape</v>
      </c>
      <c r="B213" s="7" t="str">
        <f t="shared" si="60"/>
        <v>Suape</v>
      </c>
      <c r="C213" s="8" t="str">
        <f t="shared" si="56"/>
        <v>PRESTAÇÃO DE SERVIÇO CONTINUADO DE VIGILÂNCIA ARMADA</v>
      </c>
      <c r="D213" s="9" t="s">
        <v>369</v>
      </c>
      <c r="E213" s="10">
        <v>2021</v>
      </c>
      <c r="F213" s="8" t="s">
        <v>270</v>
      </c>
      <c r="G213" s="8" t="str">
        <f t="shared" si="57"/>
        <v>15.195.617/0001-87</v>
      </c>
      <c r="H213" s="45" t="s">
        <v>370</v>
      </c>
      <c r="I213" s="43" t="str">
        <f t="shared" si="58"/>
        <v xml:space="preserve"> SUAPE/DMS</v>
      </c>
      <c r="J213" s="12" t="s">
        <v>273</v>
      </c>
      <c r="K213" s="12" t="s">
        <v>258</v>
      </c>
      <c r="L213" s="12" t="s">
        <v>274</v>
      </c>
      <c r="M213" s="38">
        <v>1865.07</v>
      </c>
      <c r="N213" s="38">
        <v>4143.53</v>
      </c>
      <c r="O213" s="48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30">
      <c r="A214" s="7" t="str">
        <f t="shared" si="59"/>
        <v>Suape</v>
      </c>
      <c r="B214" s="7" t="str">
        <f t="shared" si="60"/>
        <v>Suape</v>
      </c>
      <c r="C214" s="8" t="str">
        <f t="shared" si="56"/>
        <v>PRESTAÇÃO DE SERVIÇO CONTINUADO DE VIGILÂNCIA ARMADA</v>
      </c>
      <c r="D214" s="9" t="s">
        <v>371</v>
      </c>
      <c r="E214" s="10">
        <v>2021</v>
      </c>
      <c r="F214" s="8" t="s">
        <v>270</v>
      </c>
      <c r="G214" s="8" t="str">
        <f t="shared" si="57"/>
        <v>15.195.617/0001-87</v>
      </c>
      <c r="H214" s="11" t="s">
        <v>372</v>
      </c>
      <c r="I214" s="43" t="str">
        <f t="shared" si="58"/>
        <v xml:space="preserve"> SUAPE/DMS</v>
      </c>
      <c r="J214" s="12" t="s">
        <v>273</v>
      </c>
      <c r="K214" s="12" t="s">
        <v>258</v>
      </c>
      <c r="L214" s="12" t="s">
        <v>274</v>
      </c>
      <c r="M214" s="38">
        <v>1865.07</v>
      </c>
      <c r="N214" s="38">
        <v>4143.53</v>
      </c>
      <c r="O214" s="48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30">
      <c r="A215" s="7" t="str">
        <f t="shared" si="59"/>
        <v>Suape</v>
      </c>
      <c r="B215" s="7" t="str">
        <f t="shared" si="60"/>
        <v>Suape</v>
      </c>
      <c r="C215" s="8" t="str">
        <f t="shared" si="56"/>
        <v>PRESTAÇÃO DE SERVIÇO CONTINUADO DE VIGILÂNCIA ARMADA</v>
      </c>
      <c r="D215" s="9" t="s">
        <v>373</v>
      </c>
      <c r="E215" s="10">
        <v>2021</v>
      </c>
      <c r="F215" s="8" t="s">
        <v>270</v>
      </c>
      <c r="G215" s="8" t="str">
        <f t="shared" si="57"/>
        <v>15.195.617/0001-87</v>
      </c>
      <c r="H215" s="45" t="s">
        <v>374</v>
      </c>
      <c r="I215" s="43" t="str">
        <f t="shared" si="58"/>
        <v xml:space="preserve"> SUAPE/DMS</v>
      </c>
      <c r="J215" s="12" t="s">
        <v>273</v>
      </c>
      <c r="K215" s="12" t="s">
        <v>258</v>
      </c>
      <c r="L215" s="12" t="s">
        <v>278</v>
      </c>
      <c r="M215" s="38">
        <v>2069.0700000000002</v>
      </c>
      <c r="N215" s="38">
        <v>4426.47</v>
      </c>
      <c r="O215" s="48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30">
      <c r="A216" s="7" t="str">
        <f t="shared" si="59"/>
        <v>Suape</v>
      </c>
      <c r="B216" s="7" t="str">
        <f t="shared" si="60"/>
        <v>Suape</v>
      </c>
      <c r="C216" s="8" t="str">
        <f t="shared" si="56"/>
        <v>PRESTAÇÃO DE SERVIÇO CONTINUADO DE VIGILÂNCIA ARMADA</v>
      </c>
      <c r="D216" s="9" t="s">
        <v>375</v>
      </c>
      <c r="E216" s="10">
        <v>2021</v>
      </c>
      <c r="F216" s="8" t="s">
        <v>270</v>
      </c>
      <c r="G216" s="8" t="str">
        <f t="shared" si="57"/>
        <v>15.195.617/0001-87</v>
      </c>
      <c r="H216" s="11" t="s">
        <v>376</v>
      </c>
      <c r="I216" s="43" t="str">
        <f t="shared" si="58"/>
        <v xml:space="preserve"> SUAPE/DMS</v>
      </c>
      <c r="J216" s="12" t="s">
        <v>273</v>
      </c>
      <c r="K216" s="12" t="s">
        <v>258</v>
      </c>
      <c r="L216" s="12" t="s">
        <v>274</v>
      </c>
      <c r="M216" s="38">
        <v>1865.07</v>
      </c>
      <c r="N216" s="38">
        <v>4143.53</v>
      </c>
      <c r="O216" s="48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30">
      <c r="A217" s="7" t="str">
        <f t="shared" si="59"/>
        <v>Suape</v>
      </c>
      <c r="B217" s="7" t="str">
        <f t="shared" si="60"/>
        <v>Suape</v>
      </c>
      <c r="C217" s="8" t="str">
        <f t="shared" si="56"/>
        <v>PRESTAÇÃO DE SERVIÇO CONTINUADO DE VIGILÂNCIA ARMADA</v>
      </c>
      <c r="D217" s="9" t="s">
        <v>377</v>
      </c>
      <c r="E217" s="10">
        <v>2021</v>
      </c>
      <c r="F217" s="8" t="s">
        <v>270</v>
      </c>
      <c r="G217" s="8" t="str">
        <f t="shared" si="57"/>
        <v>15.195.617/0001-87</v>
      </c>
      <c r="H217" s="45" t="s">
        <v>378</v>
      </c>
      <c r="I217" s="43" t="str">
        <f t="shared" si="58"/>
        <v xml:space="preserve"> SUAPE/DMS</v>
      </c>
      <c r="J217" s="12" t="s">
        <v>273</v>
      </c>
      <c r="K217" s="12" t="s">
        <v>258</v>
      </c>
      <c r="L217" s="12" t="s">
        <v>278</v>
      </c>
      <c r="M217" s="38">
        <v>2069.0700000000002</v>
      </c>
      <c r="N217" s="38">
        <v>4426.47</v>
      </c>
      <c r="O217" s="48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30">
      <c r="A218" s="7" t="str">
        <f t="shared" si="59"/>
        <v>Suape</v>
      </c>
      <c r="B218" s="7" t="str">
        <f t="shared" si="60"/>
        <v>Suape</v>
      </c>
      <c r="C218" s="8" t="str">
        <f t="shared" si="56"/>
        <v>PRESTAÇÃO DE SERVIÇO CONTINUADO DE VIGILÂNCIA ARMADA</v>
      </c>
      <c r="D218" s="9" t="s">
        <v>379</v>
      </c>
      <c r="E218" s="10">
        <v>2021</v>
      </c>
      <c r="F218" s="8" t="s">
        <v>270</v>
      </c>
      <c r="G218" s="8" t="str">
        <f t="shared" si="57"/>
        <v>15.195.617/0001-87</v>
      </c>
      <c r="H218" s="11" t="s">
        <v>380</v>
      </c>
      <c r="I218" s="43" t="str">
        <f t="shared" si="58"/>
        <v xml:space="preserve"> SUAPE/DMS</v>
      </c>
      <c r="J218" s="12" t="s">
        <v>273</v>
      </c>
      <c r="K218" s="12" t="s">
        <v>258</v>
      </c>
      <c r="L218" s="12" t="s">
        <v>274</v>
      </c>
      <c r="M218" s="38">
        <v>1865.07</v>
      </c>
      <c r="N218" s="38">
        <v>4143.53</v>
      </c>
      <c r="O218" s="48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30">
      <c r="A219" s="7" t="str">
        <f t="shared" si="59"/>
        <v>Suape</v>
      </c>
      <c r="B219" s="7" t="str">
        <f t="shared" si="60"/>
        <v>Suape</v>
      </c>
      <c r="C219" s="8" t="str">
        <f t="shared" si="56"/>
        <v>PRESTAÇÃO DE SERVIÇO CONTINUADO DE VIGILÂNCIA ARMADA</v>
      </c>
      <c r="D219" s="9" t="s">
        <v>381</v>
      </c>
      <c r="E219" s="10">
        <v>2021</v>
      </c>
      <c r="F219" s="8" t="s">
        <v>270</v>
      </c>
      <c r="G219" s="8" t="str">
        <f t="shared" si="57"/>
        <v>15.195.617/0001-87</v>
      </c>
      <c r="H219" s="45" t="s">
        <v>382</v>
      </c>
      <c r="I219" s="43" t="str">
        <f t="shared" si="58"/>
        <v xml:space="preserve"> SUAPE/DMS</v>
      </c>
      <c r="J219" s="12" t="s">
        <v>273</v>
      </c>
      <c r="K219" s="12" t="s">
        <v>258</v>
      </c>
      <c r="L219" s="12" t="s">
        <v>274</v>
      </c>
      <c r="M219" s="38">
        <v>1865.07</v>
      </c>
      <c r="N219" s="38">
        <v>4143.53</v>
      </c>
      <c r="O219" s="48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30">
      <c r="A220" s="7" t="str">
        <f t="shared" si="59"/>
        <v>Suape</v>
      </c>
      <c r="B220" s="7" t="str">
        <f t="shared" si="60"/>
        <v>Suape</v>
      </c>
      <c r="C220" s="8" t="str">
        <f t="shared" si="56"/>
        <v>PRESTAÇÃO DE SERVIÇO CONTINUADO DE VIGILÂNCIA ARMADA</v>
      </c>
      <c r="D220" s="9" t="s">
        <v>383</v>
      </c>
      <c r="E220" s="10">
        <v>2021</v>
      </c>
      <c r="F220" s="8" t="s">
        <v>270</v>
      </c>
      <c r="G220" s="8" t="str">
        <f t="shared" si="57"/>
        <v>15.195.617/0001-87</v>
      </c>
      <c r="H220" s="11" t="s">
        <v>384</v>
      </c>
      <c r="I220" s="43" t="str">
        <f t="shared" si="58"/>
        <v xml:space="preserve"> SUAPE/DMS</v>
      </c>
      <c r="J220" s="12" t="s">
        <v>273</v>
      </c>
      <c r="K220" s="12" t="s">
        <v>258</v>
      </c>
      <c r="L220" s="12" t="s">
        <v>274</v>
      </c>
      <c r="M220" s="38">
        <v>1865.07</v>
      </c>
      <c r="N220" s="38">
        <v>4143.53</v>
      </c>
      <c r="O220" s="48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30">
      <c r="A221" s="7" t="str">
        <f t="shared" si="59"/>
        <v>Suape</v>
      </c>
      <c r="B221" s="7" t="str">
        <f t="shared" si="60"/>
        <v>Suape</v>
      </c>
      <c r="C221" s="8" t="str">
        <f t="shared" si="56"/>
        <v>PRESTAÇÃO DE SERVIÇO CONTINUADO DE VIGILÂNCIA ARMADA</v>
      </c>
      <c r="D221" s="9" t="s">
        <v>385</v>
      </c>
      <c r="E221" s="10">
        <v>2021</v>
      </c>
      <c r="F221" s="8" t="s">
        <v>270</v>
      </c>
      <c r="G221" s="8" t="str">
        <f t="shared" si="57"/>
        <v>15.195.617/0001-87</v>
      </c>
      <c r="H221" s="45" t="s">
        <v>386</v>
      </c>
      <c r="I221" s="43" t="str">
        <f t="shared" si="58"/>
        <v xml:space="preserve"> SUAPE/DMS</v>
      </c>
      <c r="J221" s="12" t="s">
        <v>273</v>
      </c>
      <c r="K221" s="12" t="s">
        <v>258</v>
      </c>
      <c r="L221" s="12" t="s">
        <v>274</v>
      </c>
      <c r="M221" s="38">
        <v>1865.07</v>
      </c>
      <c r="N221" s="38">
        <v>4143.53</v>
      </c>
      <c r="O221" s="48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30">
      <c r="A222" s="7" t="str">
        <f t="shared" si="59"/>
        <v>Suape</v>
      </c>
      <c r="B222" s="7" t="str">
        <f t="shared" si="60"/>
        <v>Suape</v>
      </c>
      <c r="C222" s="8" t="str">
        <f t="shared" si="56"/>
        <v>PRESTAÇÃO DE SERVIÇO CONTINUADO DE VIGILÂNCIA ARMADA</v>
      </c>
      <c r="D222" s="9" t="s">
        <v>387</v>
      </c>
      <c r="E222" s="10">
        <v>2021</v>
      </c>
      <c r="F222" s="8" t="s">
        <v>270</v>
      </c>
      <c r="G222" s="8" t="str">
        <f t="shared" si="57"/>
        <v>15.195.617/0001-87</v>
      </c>
      <c r="H222" s="11" t="s">
        <v>388</v>
      </c>
      <c r="I222" s="43" t="str">
        <f t="shared" si="58"/>
        <v xml:space="preserve"> SUAPE/DMS</v>
      </c>
      <c r="J222" s="12" t="s">
        <v>273</v>
      </c>
      <c r="K222" s="12" t="s">
        <v>258</v>
      </c>
      <c r="L222" s="12" t="s">
        <v>278</v>
      </c>
      <c r="M222" s="38">
        <v>2069.0700000000002</v>
      </c>
      <c r="N222" s="38">
        <v>4426.47</v>
      </c>
      <c r="O222" s="48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30">
      <c r="A223" s="7" t="str">
        <f t="shared" si="59"/>
        <v>Suape</v>
      </c>
      <c r="B223" s="7" t="str">
        <f t="shared" si="60"/>
        <v>Suape</v>
      </c>
      <c r="C223" s="8" t="str">
        <f t="shared" si="56"/>
        <v>PRESTAÇÃO DE SERVIÇO CONTINUADO DE VIGILÂNCIA ARMADA</v>
      </c>
      <c r="D223" s="9" t="s">
        <v>389</v>
      </c>
      <c r="E223" s="10">
        <v>2021</v>
      </c>
      <c r="F223" s="8" t="s">
        <v>270</v>
      </c>
      <c r="G223" s="8" t="str">
        <f t="shared" si="57"/>
        <v>15.195.617/0001-87</v>
      </c>
      <c r="H223" s="45" t="s">
        <v>390</v>
      </c>
      <c r="I223" s="43" t="str">
        <f t="shared" si="58"/>
        <v xml:space="preserve"> SUAPE/DMS</v>
      </c>
      <c r="J223" s="12" t="s">
        <v>273</v>
      </c>
      <c r="K223" s="12" t="s">
        <v>258</v>
      </c>
      <c r="L223" s="12" t="s">
        <v>278</v>
      </c>
      <c r="M223" s="38">
        <v>2069.0700000000002</v>
      </c>
      <c r="N223" s="38">
        <v>4426.47</v>
      </c>
      <c r="O223" s="48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30">
      <c r="A224" s="7" t="str">
        <f t="shared" si="59"/>
        <v>Suape</v>
      </c>
      <c r="B224" s="7" t="str">
        <f t="shared" si="60"/>
        <v>Suape</v>
      </c>
      <c r="C224" s="8" t="str">
        <f t="shared" si="56"/>
        <v>PRESTAÇÃO DE SERVIÇO CONTINUADO DE VIGILÂNCIA ARMADA</v>
      </c>
      <c r="D224" s="9" t="s">
        <v>391</v>
      </c>
      <c r="E224" s="10">
        <v>2021</v>
      </c>
      <c r="F224" s="8" t="s">
        <v>270</v>
      </c>
      <c r="G224" s="8" t="str">
        <f t="shared" si="57"/>
        <v>15.195.617/0001-87</v>
      </c>
      <c r="H224" s="11" t="s">
        <v>392</v>
      </c>
      <c r="I224" s="43" t="str">
        <f t="shared" si="58"/>
        <v xml:space="preserve"> SUAPE/DMS</v>
      </c>
      <c r="J224" s="12" t="s">
        <v>273</v>
      </c>
      <c r="K224" s="12" t="s">
        <v>258</v>
      </c>
      <c r="L224" s="12" t="s">
        <v>274</v>
      </c>
      <c r="M224" s="38">
        <v>1865.07</v>
      </c>
      <c r="N224" s="38">
        <v>4143.53</v>
      </c>
      <c r="O224" s="48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30">
      <c r="A225" s="7" t="str">
        <f t="shared" si="59"/>
        <v>Suape</v>
      </c>
      <c r="B225" s="7" t="str">
        <f t="shared" si="60"/>
        <v>Suape</v>
      </c>
      <c r="C225" s="8" t="str">
        <f t="shared" si="56"/>
        <v>PRESTAÇÃO DE SERVIÇO CONTINUADO DE VIGILÂNCIA ARMADA</v>
      </c>
      <c r="D225" s="9" t="s">
        <v>393</v>
      </c>
      <c r="E225" s="10">
        <v>2021</v>
      </c>
      <c r="F225" s="8" t="s">
        <v>270</v>
      </c>
      <c r="G225" s="8" t="str">
        <f t="shared" si="57"/>
        <v>15.195.617/0001-87</v>
      </c>
      <c r="H225" s="45" t="s">
        <v>394</v>
      </c>
      <c r="I225" s="43" t="str">
        <f t="shared" si="58"/>
        <v xml:space="preserve"> SUAPE/DMS</v>
      </c>
      <c r="J225" s="12" t="s">
        <v>655</v>
      </c>
      <c r="K225" s="12" t="s">
        <v>204</v>
      </c>
      <c r="L225" s="12" t="s">
        <v>274</v>
      </c>
      <c r="M225" s="38">
        <v>8462.52</v>
      </c>
      <c r="N225" s="38">
        <v>12859.69</v>
      </c>
      <c r="O225" s="48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30">
      <c r="A226" s="7" t="str">
        <f t="shared" si="59"/>
        <v>Suape</v>
      </c>
      <c r="B226" s="7" t="str">
        <f t="shared" si="60"/>
        <v>Suape</v>
      </c>
      <c r="C226" s="8" t="str">
        <f t="shared" si="56"/>
        <v>PRESTAÇÃO DE SERVIÇO CONTINUADO DE VIGILÂNCIA ARMADA</v>
      </c>
      <c r="D226" s="9" t="s">
        <v>395</v>
      </c>
      <c r="E226" s="10">
        <v>2021</v>
      </c>
      <c r="F226" s="8" t="s">
        <v>270</v>
      </c>
      <c r="G226" s="8" t="str">
        <f t="shared" si="57"/>
        <v>15.195.617/0001-87</v>
      </c>
      <c r="H226" s="11" t="s">
        <v>396</v>
      </c>
      <c r="I226" s="43" t="str">
        <f t="shared" si="58"/>
        <v xml:space="preserve"> SUAPE/DMS</v>
      </c>
      <c r="J226" s="12" t="s">
        <v>273</v>
      </c>
      <c r="K226" s="12" t="s">
        <v>258</v>
      </c>
      <c r="L226" s="12" t="s">
        <v>274</v>
      </c>
      <c r="M226" s="38">
        <v>1865.07</v>
      </c>
      <c r="N226" s="38">
        <v>4143.53</v>
      </c>
      <c r="O226" s="48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30">
      <c r="A227" s="7" t="str">
        <f t="shared" si="59"/>
        <v>Suape</v>
      </c>
      <c r="B227" s="7" t="str">
        <f t="shared" si="60"/>
        <v>Suape</v>
      </c>
      <c r="C227" s="8" t="str">
        <f t="shared" si="56"/>
        <v>PRESTAÇÃO DE SERVIÇO CONTINUADO DE VIGILÂNCIA ARMADA</v>
      </c>
      <c r="D227" s="9" t="s">
        <v>397</v>
      </c>
      <c r="E227" s="10">
        <v>2021</v>
      </c>
      <c r="F227" s="8" t="s">
        <v>270</v>
      </c>
      <c r="G227" s="8" t="str">
        <f t="shared" si="57"/>
        <v>15.195.617/0001-87</v>
      </c>
      <c r="H227" s="45" t="s">
        <v>398</v>
      </c>
      <c r="I227" s="43" t="str">
        <f t="shared" si="58"/>
        <v xml:space="preserve"> SUAPE/DMS</v>
      </c>
      <c r="J227" s="12" t="s">
        <v>273</v>
      </c>
      <c r="K227" s="12" t="s">
        <v>258</v>
      </c>
      <c r="L227" s="12" t="s">
        <v>278</v>
      </c>
      <c r="M227" s="38">
        <v>2069.0700000000002</v>
      </c>
      <c r="N227" s="38">
        <v>4426.47</v>
      </c>
      <c r="O227" s="48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30">
      <c r="A228" s="7" t="str">
        <f t="shared" si="59"/>
        <v>Suape</v>
      </c>
      <c r="B228" s="7" t="str">
        <f t="shared" si="60"/>
        <v>Suape</v>
      </c>
      <c r="C228" s="8" t="str">
        <f t="shared" si="56"/>
        <v>PRESTAÇÃO DE SERVIÇO CONTINUADO DE VIGILÂNCIA ARMADA</v>
      </c>
      <c r="D228" s="9" t="s">
        <v>399</v>
      </c>
      <c r="E228" s="10">
        <v>2021</v>
      </c>
      <c r="F228" s="8" t="s">
        <v>270</v>
      </c>
      <c r="G228" s="8" t="str">
        <f t="shared" si="57"/>
        <v>15.195.617/0001-87</v>
      </c>
      <c r="H228" s="11" t="s">
        <v>400</v>
      </c>
      <c r="I228" s="43" t="str">
        <f t="shared" si="58"/>
        <v xml:space="preserve"> SUAPE/DMS</v>
      </c>
      <c r="J228" s="12" t="s">
        <v>273</v>
      </c>
      <c r="K228" s="12" t="s">
        <v>258</v>
      </c>
      <c r="L228" s="12" t="s">
        <v>274</v>
      </c>
      <c r="M228" s="38">
        <v>1865.07</v>
      </c>
      <c r="N228" s="38">
        <v>4143.53</v>
      </c>
      <c r="O228" s="48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30">
      <c r="A229" s="7" t="str">
        <f t="shared" si="59"/>
        <v>Suape</v>
      </c>
      <c r="B229" s="7" t="str">
        <f t="shared" si="60"/>
        <v>Suape</v>
      </c>
      <c r="C229" s="8" t="str">
        <f t="shared" si="56"/>
        <v>PRESTAÇÃO DE SERVIÇO CONTINUADO DE VIGILÂNCIA ARMADA</v>
      </c>
      <c r="D229" s="9" t="s">
        <v>401</v>
      </c>
      <c r="E229" s="10">
        <v>2021</v>
      </c>
      <c r="F229" s="8" t="s">
        <v>270</v>
      </c>
      <c r="G229" s="8" t="str">
        <f t="shared" si="57"/>
        <v>15.195.617/0001-87</v>
      </c>
      <c r="H229" s="45" t="s">
        <v>402</v>
      </c>
      <c r="I229" s="43" t="str">
        <f t="shared" si="58"/>
        <v xml:space="preserve"> SUAPE/DMS</v>
      </c>
      <c r="J229" s="12" t="s">
        <v>273</v>
      </c>
      <c r="K229" s="12" t="s">
        <v>258</v>
      </c>
      <c r="L229" s="12" t="s">
        <v>278</v>
      </c>
      <c r="M229" s="38">
        <v>2069.0700000000002</v>
      </c>
      <c r="N229" s="38">
        <v>4426.47</v>
      </c>
      <c r="O229" s="48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30">
      <c r="A230" s="7" t="str">
        <f t="shared" si="59"/>
        <v>Suape</v>
      </c>
      <c r="B230" s="7" t="str">
        <f t="shared" si="60"/>
        <v>Suape</v>
      </c>
      <c r="C230" s="8" t="str">
        <f t="shared" ref="C230:C261" si="61">C229</f>
        <v>PRESTAÇÃO DE SERVIÇO CONTINUADO DE VIGILÂNCIA ARMADA</v>
      </c>
      <c r="D230" s="9" t="s">
        <v>403</v>
      </c>
      <c r="E230" s="10">
        <v>2021</v>
      </c>
      <c r="F230" s="8" t="s">
        <v>270</v>
      </c>
      <c r="G230" s="8" t="str">
        <f t="shared" ref="G230:G261" si="62">G229</f>
        <v>15.195.617/0001-87</v>
      </c>
      <c r="H230" s="11" t="s">
        <v>404</v>
      </c>
      <c r="I230" s="43" t="str">
        <f t="shared" ref="I230:I261" si="63">I229</f>
        <v xml:space="preserve"> SUAPE/DMS</v>
      </c>
      <c r="J230" s="12" t="s">
        <v>273</v>
      </c>
      <c r="K230" s="12" t="s">
        <v>258</v>
      </c>
      <c r="L230" s="12" t="s">
        <v>274</v>
      </c>
      <c r="M230" s="38">
        <v>1865.07</v>
      </c>
      <c r="N230" s="38">
        <v>4143.53</v>
      </c>
      <c r="O230" s="48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30">
      <c r="A231" s="7" t="str">
        <f t="shared" si="59"/>
        <v>Suape</v>
      </c>
      <c r="B231" s="7" t="str">
        <f t="shared" si="60"/>
        <v>Suape</v>
      </c>
      <c r="C231" s="8" t="str">
        <f t="shared" si="61"/>
        <v>PRESTAÇÃO DE SERVIÇO CONTINUADO DE VIGILÂNCIA ARMADA</v>
      </c>
      <c r="D231" s="9" t="s">
        <v>405</v>
      </c>
      <c r="E231" s="10">
        <v>2021</v>
      </c>
      <c r="F231" s="8" t="s">
        <v>270</v>
      </c>
      <c r="G231" s="8" t="str">
        <f t="shared" si="62"/>
        <v>15.195.617/0001-87</v>
      </c>
      <c r="H231" s="45" t="s">
        <v>406</v>
      </c>
      <c r="I231" s="43" t="str">
        <f t="shared" si="63"/>
        <v xml:space="preserve"> SUAPE/DMS</v>
      </c>
      <c r="J231" s="12" t="s">
        <v>273</v>
      </c>
      <c r="K231" s="12" t="s">
        <v>258</v>
      </c>
      <c r="L231" s="12" t="s">
        <v>274</v>
      </c>
      <c r="M231" s="38">
        <v>1865.07</v>
      </c>
      <c r="N231" s="38">
        <v>4143.53</v>
      </c>
      <c r="O231" s="48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30">
      <c r="A232" s="7" t="str">
        <f t="shared" si="59"/>
        <v>Suape</v>
      </c>
      <c r="B232" s="7" t="str">
        <f t="shared" si="60"/>
        <v>Suape</v>
      </c>
      <c r="C232" s="8" t="str">
        <f t="shared" si="61"/>
        <v>PRESTAÇÃO DE SERVIÇO CONTINUADO DE VIGILÂNCIA ARMADA</v>
      </c>
      <c r="D232" s="9" t="s">
        <v>407</v>
      </c>
      <c r="E232" s="10">
        <v>2021</v>
      </c>
      <c r="F232" s="8" t="s">
        <v>270</v>
      </c>
      <c r="G232" s="8" t="str">
        <f t="shared" si="62"/>
        <v>15.195.617/0001-87</v>
      </c>
      <c r="H232" s="11" t="s">
        <v>408</v>
      </c>
      <c r="I232" s="43" t="str">
        <f t="shared" si="63"/>
        <v xml:space="preserve"> SUAPE/DMS</v>
      </c>
      <c r="J232" s="12" t="s">
        <v>273</v>
      </c>
      <c r="K232" s="12" t="s">
        <v>258</v>
      </c>
      <c r="L232" s="12" t="s">
        <v>274</v>
      </c>
      <c r="M232" s="38">
        <v>1865.07</v>
      </c>
      <c r="N232" s="38">
        <v>4143.53</v>
      </c>
      <c r="O232" s="48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30">
      <c r="A233" s="7" t="str">
        <f t="shared" si="59"/>
        <v>Suape</v>
      </c>
      <c r="B233" s="7" t="str">
        <f t="shared" si="60"/>
        <v>Suape</v>
      </c>
      <c r="C233" s="8" t="str">
        <f t="shared" si="61"/>
        <v>PRESTAÇÃO DE SERVIÇO CONTINUADO DE VIGILÂNCIA ARMADA</v>
      </c>
      <c r="D233" s="9" t="s">
        <v>409</v>
      </c>
      <c r="E233" s="10">
        <v>2021</v>
      </c>
      <c r="F233" s="8" t="s">
        <v>270</v>
      </c>
      <c r="G233" s="8" t="str">
        <f t="shared" si="62"/>
        <v>15.195.617/0001-87</v>
      </c>
      <c r="H233" s="45" t="s">
        <v>410</v>
      </c>
      <c r="I233" s="43" t="str">
        <f t="shared" si="63"/>
        <v xml:space="preserve"> SUAPE/DMS</v>
      </c>
      <c r="J233" s="12" t="s">
        <v>273</v>
      </c>
      <c r="K233" s="12" t="s">
        <v>258</v>
      </c>
      <c r="L233" s="12" t="s">
        <v>278</v>
      </c>
      <c r="M233" s="38">
        <v>2069.0700000000002</v>
      </c>
      <c r="N233" s="38">
        <v>4426.47</v>
      </c>
      <c r="O233" s="48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30">
      <c r="A234" s="7" t="str">
        <f t="shared" si="59"/>
        <v>Suape</v>
      </c>
      <c r="B234" s="7" t="str">
        <f t="shared" si="60"/>
        <v>Suape</v>
      </c>
      <c r="C234" s="8" t="str">
        <f t="shared" si="61"/>
        <v>PRESTAÇÃO DE SERVIÇO CONTINUADO DE VIGILÂNCIA ARMADA</v>
      </c>
      <c r="D234" s="9" t="s">
        <v>411</v>
      </c>
      <c r="E234" s="10">
        <v>2021</v>
      </c>
      <c r="F234" s="8" t="s">
        <v>270</v>
      </c>
      <c r="G234" s="8" t="str">
        <f t="shared" si="62"/>
        <v>15.195.617/0001-87</v>
      </c>
      <c r="H234" s="11" t="s">
        <v>412</v>
      </c>
      <c r="I234" s="43" t="str">
        <f t="shared" si="63"/>
        <v xml:space="preserve"> SUAPE/DMS</v>
      </c>
      <c r="J234" s="12" t="s">
        <v>273</v>
      </c>
      <c r="K234" s="12" t="s">
        <v>258</v>
      </c>
      <c r="L234" s="12" t="s">
        <v>278</v>
      </c>
      <c r="M234" s="38">
        <v>2069.0700000000002</v>
      </c>
      <c r="N234" s="38">
        <v>4426.47</v>
      </c>
      <c r="O234" s="48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30">
      <c r="A235" s="7" t="str">
        <f t="shared" si="59"/>
        <v>Suape</v>
      </c>
      <c r="B235" s="7" t="str">
        <f t="shared" si="60"/>
        <v>Suape</v>
      </c>
      <c r="C235" s="8" t="str">
        <f t="shared" si="61"/>
        <v>PRESTAÇÃO DE SERVIÇO CONTINUADO DE VIGILÂNCIA ARMADA</v>
      </c>
      <c r="D235" s="9" t="s">
        <v>413</v>
      </c>
      <c r="E235" s="10">
        <v>2021</v>
      </c>
      <c r="F235" s="8" t="s">
        <v>270</v>
      </c>
      <c r="G235" s="8" t="str">
        <f t="shared" si="62"/>
        <v>15.195.617/0001-87</v>
      </c>
      <c r="H235" s="45" t="s">
        <v>414</v>
      </c>
      <c r="I235" s="43" t="str">
        <f t="shared" si="63"/>
        <v xml:space="preserve"> SUAPE/DMS</v>
      </c>
      <c r="J235" s="12" t="s">
        <v>273</v>
      </c>
      <c r="K235" s="12" t="s">
        <v>258</v>
      </c>
      <c r="L235" s="12" t="s">
        <v>278</v>
      </c>
      <c r="M235" s="38">
        <v>2069.0700000000002</v>
      </c>
      <c r="N235" s="38">
        <v>4426.47</v>
      </c>
      <c r="O235" s="48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30">
      <c r="A236" s="7" t="str">
        <f t="shared" si="59"/>
        <v>Suape</v>
      </c>
      <c r="B236" s="7" t="str">
        <f t="shared" si="60"/>
        <v>Suape</v>
      </c>
      <c r="C236" s="8" t="str">
        <f t="shared" si="61"/>
        <v>PRESTAÇÃO DE SERVIÇO CONTINUADO DE VIGILÂNCIA ARMADA</v>
      </c>
      <c r="D236" s="9" t="s">
        <v>415</v>
      </c>
      <c r="E236" s="10">
        <v>2021</v>
      </c>
      <c r="F236" s="8" t="s">
        <v>270</v>
      </c>
      <c r="G236" s="8" t="str">
        <f t="shared" si="62"/>
        <v>15.195.617/0001-87</v>
      </c>
      <c r="H236" s="11" t="s">
        <v>416</v>
      </c>
      <c r="I236" s="43" t="str">
        <f t="shared" si="63"/>
        <v xml:space="preserve"> SUAPE/DMS</v>
      </c>
      <c r="J236" s="12" t="s">
        <v>273</v>
      </c>
      <c r="K236" s="12" t="s">
        <v>258</v>
      </c>
      <c r="L236" s="12" t="s">
        <v>278</v>
      </c>
      <c r="M236" s="38">
        <v>2069.0700000000002</v>
      </c>
      <c r="N236" s="38">
        <v>4426.47</v>
      </c>
      <c r="O236" s="48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30">
      <c r="A237" s="7" t="str">
        <f t="shared" si="59"/>
        <v>Suape</v>
      </c>
      <c r="B237" s="7" t="str">
        <f t="shared" si="60"/>
        <v>Suape</v>
      </c>
      <c r="C237" s="8" t="str">
        <f t="shared" si="61"/>
        <v>PRESTAÇÃO DE SERVIÇO CONTINUADO DE VIGILÂNCIA ARMADA</v>
      </c>
      <c r="D237" s="9" t="s">
        <v>417</v>
      </c>
      <c r="E237" s="10">
        <v>2021</v>
      </c>
      <c r="F237" s="8" t="s">
        <v>270</v>
      </c>
      <c r="G237" s="8" t="str">
        <f t="shared" si="62"/>
        <v>15.195.617/0001-87</v>
      </c>
      <c r="H237" s="45" t="s">
        <v>418</v>
      </c>
      <c r="I237" s="43" t="str">
        <f t="shared" si="63"/>
        <v xml:space="preserve"> SUAPE/DMS</v>
      </c>
      <c r="J237" s="12" t="s">
        <v>273</v>
      </c>
      <c r="K237" s="12" t="s">
        <v>258</v>
      </c>
      <c r="L237" s="12" t="s">
        <v>278</v>
      </c>
      <c r="M237" s="38">
        <v>2069.0700000000002</v>
      </c>
      <c r="N237" s="38">
        <v>4426.47</v>
      </c>
      <c r="O237" s="48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30">
      <c r="A238" s="7" t="str">
        <f t="shared" si="59"/>
        <v>Suape</v>
      </c>
      <c r="B238" s="7" t="str">
        <f t="shared" si="60"/>
        <v>Suape</v>
      </c>
      <c r="C238" s="8" t="str">
        <f t="shared" si="61"/>
        <v>PRESTAÇÃO DE SERVIÇO CONTINUADO DE VIGILÂNCIA ARMADA</v>
      </c>
      <c r="D238" s="9" t="s">
        <v>419</v>
      </c>
      <c r="E238" s="10">
        <v>2021</v>
      </c>
      <c r="F238" s="8" t="s">
        <v>270</v>
      </c>
      <c r="G238" s="8" t="str">
        <f t="shared" si="62"/>
        <v>15.195.617/0001-87</v>
      </c>
      <c r="H238" s="11" t="s">
        <v>420</v>
      </c>
      <c r="I238" s="43" t="str">
        <f t="shared" si="63"/>
        <v xml:space="preserve"> SUAPE/DMS</v>
      </c>
      <c r="J238" s="12" t="s">
        <v>273</v>
      </c>
      <c r="K238" s="12" t="s">
        <v>258</v>
      </c>
      <c r="L238" s="12" t="s">
        <v>278</v>
      </c>
      <c r="M238" s="38">
        <v>2069.0700000000002</v>
      </c>
      <c r="N238" s="38">
        <v>4426.47</v>
      </c>
      <c r="O238" s="48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30">
      <c r="A239" s="7" t="str">
        <f t="shared" si="59"/>
        <v>Suape</v>
      </c>
      <c r="B239" s="7" t="str">
        <f t="shared" si="60"/>
        <v>Suape</v>
      </c>
      <c r="C239" s="8" t="str">
        <f t="shared" si="61"/>
        <v>PRESTAÇÃO DE SERVIÇO CONTINUADO DE VIGILÂNCIA ARMADA</v>
      </c>
      <c r="D239" s="9" t="s">
        <v>421</v>
      </c>
      <c r="E239" s="10">
        <v>2021</v>
      </c>
      <c r="F239" s="8" t="s">
        <v>270</v>
      </c>
      <c r="G239" s="8" t="str">
        <f t="shared" si="62"/>
        <v>15.195.617/0001-87</v>
      </c>
      <c r="H239" s="45" t="s">
        <v>422</v>
      </c>
      <c r="I239" s="43" t="str">
        <f t="shared" si="63"/>
        <v xml:space="preserve"> SUAPE/DMS</v>
      </c>
      <c r="J239" s="12" t="s">
        <v>273</v>
      </c>
      <c r="K239" s="12" t="s">
        <v>258</v>
      </c>
      <c r="L239" s="12" t="s">
        <v>278</v>
      </c>
      <c r="M239" s="38">
        <v>2069.0700000000002</v>
      </c>
      <c r="N239" s="38">
        <v>4426.47</v>
      </c>
      <c r="O239" s="48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30">
      <c r="A240" s="7" t="str">
        <f t="shared" si="59"/>
        <v>Suape</v>
      </c>
      <c r="B240" s="7" t="str">
        <f t="shared" si="60"/>
        <v>Suape</v>
      </c>
      <c r="C240" s="8" t="str">
        <f t="shared" si="61"/>
        <v>PRESTAÇÃO DE SERVIÇO CONTINUADO DE VIGILÂNCIA ARMADA</v>
      </c>
      <c r="D240" s="9" t="s">
        <v>423</v>
      </c>
      <c r="E240" s="10">
        <v>2021</v>
      </c>
      <c r="F240" s="8" t="s">
        <v>270</v>
      </c>
      <c r="G240" s="8" t="str">
        <f t="shared" si="62"/>
        <v>15.195.617/0001-87</v>
      </c>
      <c r="H240" s="11" t="s">
        <v>424</v>
      </c>
      <c r="I240" s="43" t="str">
        <f t="shared" si="63"/>
        <v xml:space="preserve"> SUAPE/DMS</v>
      </c>
      <c r="J240" s="12" t="s">
        <v>273</v>
      </c>
      <c r="K240" s="12" t="s">
        <v>258</v>
      </c>
      <c r="L240" s="12" t="s">
        <v>274</v>
      </c>
      <c r="M240" s="38">
        <v>1865.07</v>
      </c>
      <c r="N240" s="38">
        <v>4143.53</v>
      </c>
      <c r="O240" s="48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30">
      <c r="A241" s="7" t="str">
        <f t="shared" si="59"/>
        <v>Suape</v>
      </c>
      <c r="B241" s="7" t="str">
        <f t="shared" si="60"/>
        <v>Suape</v>
      </c>
      <c r="C241" s="8" t="str">
        <f t="shared" si="61"/>
        <v>PRESTAÇÃO DE SERVIÇO CONTINUADO DE VIGILÂNCIA ARMADA</v>
      </c>
      <c r="D241" s="9" t="s">
        <v>425</v>
      </c>
      <c r="E241" s="10">
        <v>2021</v>
      </c>
      <c r="F241" s="8" t="s">
        <v>270</v>
      </c>
      <c r="G241" s="8" t="str">
        <f t="shared" si="62"/>
        <v>15.195.617/0001-87</v>
      </c>
      <c r="H241" s="45" t="s">
        <v>426</v>
      </c>
      <c r="I241" s="43" t="str">
        <f t="shared" si="63"/>
        <v xml:space="preserve"> SUAPE/DMS</v>
      </c>
      <c r="J241" s="12" t="s">
        <v>273</v>
      </c>
      <c r="K241" s="12" t="s">
        <v>258</v>
      </c>
      <c r="L241" s="12" t="s">
        <v>278</v>
      </c>
      <c r="M241" s="38">
        <v>2069.0700000000002</v>
      </c>
      <c r="N241" s="38">
        <v>4426.47</v>
      </c>
      <c r="O241" s="48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30">
      <c r="A242" s="7" t="str">
        <f t="shared" si="59"/>
        <v>Suape</v>
      </c>
      <c r="B242" s="7" t="str">
        <f t="shared" si="60"/>
        <v>Suape</v>
      </c>
      <c r="C242" s="8" t="str">
        <f t="shared" si="61"/>
        <v>PRESTAÇÃO DE SERVIÇO CONTINUADO DE VIGILÂNCIA ARMADA</v>
      </c>
      <c r="D242" s="9" t="s">
        <v>427</v>
      </c>
      <c r="E242" s="10">
        <v>2021</v>
      </c>
      <c r="F242" s="8" t="s">
        <v>270</v>
      </c>
      <c r="G242" s="8" t="str">
        <f t="shared" si="62"/>
        <v>15.195.617/0001-87</v>
      </c>
      <c r="H242" s="11" t="s">
        <v>428</v>
      </c>
      <c r="I242" s="43" t="str">
        <f t="shared" si="63"/>
        <v xml:space="preserve"> SUAPE/DMS</v>
      </c>
      <c r="J242" s="12" t="s">
        <v>273</v>
      </c>
      <c r="K242" s="12" t="s">
        <v>258</v>
      </c>
      <c r="L242" s="12" t="s">
        <v>274</v>
      </c>
      <c r="M242" s="38">
        <v>1865.07</v>
      </c>
      <c r="N242" s="38">
        <v>4143.53</v>
      </c>
      <c r="O242" s="48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30">
      <c r="A243" s="7" t="str">
        <f t="shared" si="59"/>
        <v>Suape</v>
      </c>
      <c r="B243" s="7" t="str">
        <f t="shared" si="60"/>
        <v>Suape</v>
      </c>
      <c r="C243" s="8" t="str">
        <f t="shared" si="61"/>
        <v>PRESTAÇÃO DE SERVIÇO CONTINUADO DE VIGILÂNCIA ARMADA</v>
      </c>
      <c r="D243" s="9" t="s">
        <v>429</v>
      </c>
      <c r="E243" s="10">
        <v>2021</v>
      </c>
      <c r="F243" s="8" t="s">
        <v>270</v>
      </c>
      <c r="G243" s="8" t="str">
        <f t="shared" si="62"/>
        <v>15.195.617/0001-87</v>
      </c>
      <c r="H243" s="45" t="s">
        <v>430</v>
      </c>
      <c r="I243" s="43" t="str">
        <f t="shared" si="63"/>
        <v xml:space="preserve"> SUAPE/DMS</v>
      </c>
      <c r="J243" s="12" t="s">
        <v>273</v>
      </c>
      <c r="K243" s="12" t="s">
        <v>258</v>
      </c>
      <c r="L243" s="12" t="s">
        <v>274</v>
      </c>
      <c r="M243" s="38">
        <v>1865.07</v>
      </c>
      <c r="N243" s="38">
        <v>4143.53</v>
      </c>
      <c r="O243" s="48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30">
      <c r="A244" s="7" t="str">
        <f t="shared" si="59"/>
        <v>Suape</v>
      </c>
      <c r="B244" s="7" t="str">
        <f t="shared" si="60"/>
        <v>Suape</v>
      </c>
      <c r="C244" s="8" t="str">
        <f t="shared" si="61"/>
        <v>PRESTAÇÃO DE SERVIÇO CONTINUADO DE VIGILÂNCIA ARMADA</v>
      </c>
      <c r="D244" s="9" t="s">
        <v>431</v>
      </c>
      <c r="E244" s="10">
        <v>2021</v>
      </c>
      <c r="F244" s="8" t="s">
        <v>270</v>
      </c>
      <c r="G244" s="8" t="str">
        <f t="shared" si="62"/>
        <v>15.195.617/0001-87</v>
      </c>
      <c r="H244" s="11" t="s">
        <v>432</v>
      </c>
      <c r="I244" s="43" t="str">
        <f t="shared" si="63"/>
        <v xml:space="preserve"> SUAPE/DMS</v>
      </c>
      <c r="J244" s="12" t="s">
        <v>273</v>
      </c>
      <c r="K244" s="12" t="s">
        <v>258</v>
      </c>
      <c r="L244" s="12" t="s">
        <v>274</v>
      </c>
      <c r="M244" s="38">
        <v>1865.07</v>
      </c>
      <c r="N244" s="38">
        <v>4143.53</v>
      </c>
      <c r="O244" s="48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30">
      <c r="A245" s="7" t="str">
        <f t="shared" si="59"/>
        <v>Suape</v>
      </c>
      <c r="B245" s="7" t="str">
        <f t="shared" si="60"/>
        <v>Suape</v>
      </c>
      <c r="C245" s="8" t="str">
        <f t="shared" si="61"/>
        <v>PRESTAÇÃO DE SERVIÇO CONTINUADO DE VIGILÂNCIA ARMADA</v>
      </c>
      <c r="D245" s="9" t="s">
        <v>433</v>
      </c>
      <c r="E245" s="10">
        <v>2021</v>
      </c>
      <c r="F245" s="8" t="s">
        <v>270</v>
      </c>
      <c r="G245" s="8" t="str">
        <f t="shared" si="62"/>
        <v>15.195.617/0001-87</v>
      </c>
      <c r="H245" s="45" t="s">
        <v>434</v>
      </c>
      <c r="I245" s="43" t="str">
        <f t="shared" si="63"/>
        <v xml:space="preserve"> SUAPE/DMS</v>
      </c>
      <c r="J245" s="12" t="s">
        <v>273</v>
      </c>
      <c r="K245" s="12" t="s">
        <v>258</v>
      </c>
      <c r="L245" s="12" t="s">
        <v>274</v>
      </c>
      <c r="M245" s="38">
        <v>1865.07</v>
      </c>
      <c r="N245" s="38">
        <v>4143.53</v>
      </c>
      <c r="O245" s="48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30">
      <c r="A246" s="7" t="str">
        <f t="shared" si="59"/>
        <v>Suape</v>
      </c>
      <c r="B246" s="7" t="str">
        <f t="shared" si="60"/>
        <v>Suape</v>
      </c>
      <c r="C246" s="8" t="str">
        <f t="shared" si="61"/>
        <v>PRESTAÇÃO DE SERVIÇO CONTINUADO DE VIGILÂNCIA ARMADA</v>
      </c>
      <c r="D246" s="9" t="s">
        <v>435</v>
      </c>
      <c r="E246" s="10">
        <v>2021</v>
      </c>
      <c r="F246" s="8" t="s">
        <v>270</v>
      </c>
      <c r="G246" s="8" t="str">
        <f t="shared" si="62"/>
        <v>15.195.617/0001-87</v>
      </c>
      <c r="H246" s="11" t="s">
        <v>436</v>
      </c>
      <c r="I246" s="43" t="str">
        <f t="shared" si="63"/>
        <v xml:space="preserve"> SUAPE/DMS</v>
      </c>
      <c r="J246" s="12" t="s">
        <v>273</v>
      </c>
      <c r="K246" s="12" t="s">
        <v>258</v>
      </c>
      <c r="L246" s="12" t="s">
        <v>274</v>
      </c>
      <c r="M246" s="38">
        <v>1865.07</v>
      </c>
      <c r="N246" s="38">
        <v>4143.53</v>
      </c>
      <c r="O246" s="48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30">
      <c r="A247" s="7" t="str">
        <f t="shared" si="59"/>
        <v>Suape</v>
      </c>
      <c r="B247" s="7" t="str">
        <f t="shared" si="60"/>
        <v>Suape</v>
      </c>
      <c r="C247" s="8" t="str">
        <f t="shared" si="61"/>
        <v>PRESTAÇÃO DE SERVIÇO CONTINUADO DE VIGILÂNCIA ARMADA</v>
      </c>
      <c r="D247" s="9" t="s">
        <v>437</v>
      </c>
      <c r="E247" s="10">
        <v>2021</v>
      </c>
      <c r="F247" s="8" t="s">
        <v>270</v>
      </c>
      <c r="G247" s="8" t="str">
        <f t="shared" si="62"/>
        <v>15.195.617/0001-87</v>
      </c>
      <c r="H247" s="45" t="s">
        <v>438</v>
      </c>
      <c r="I247" s="43" t="str">
        <f t="shared" si="63"/>
        <v xml:space="preserve"> SUAPE/DMS</v>
      </c>
      <c r="J247" s="12" t="s">
        <v>273</v>
      </c>
      <c r="K247" s="12" t="s">
        <v>258</v>
      </c>
      <c r="L247" s="12" t="s">
        <v>278</v>
      </c>
      <c r="M247" s="38">
        <v>2069.0700000000002</v>
      </c>
      <c r="N247" s="38">
        <v>4426.47</v>
      </c>
      <c r="O247" s="48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30">
      <c r="A248" s="7" t="str">
        <f t="shared" si="59"/>
        <v>Suape</v>
      </c>
      <c r="B248" s="7" t="str">
        <f t="shared" si="60"/>
        <v>Suape</v>
      </c>
      <c r="C248" s="8" t="str">
        <f t="shared" si="61"/>
        <v>PRESTAÇÃO DE SERVIÇO CONTINUADO DE VIGILÂNCIA ARMADA</v>
      </c>
      <c r="D248" s="9" t="s">
        <v>439</v>
      </c>
      <c r="E248" s="10">
        <v>2021</v>
      </c>
      <c r="F248" s="8" t="s">
        <v>270</v>
      </c>
      <c r="G248" s="8" t="str">
        <f t="shared" si="62"/>
        <v>15.195.617/0001-87</v>
      </c>
      <c r="H248" s="11" t="s">
        <v>440</v>
      </c>
      <c r="I248" s="43" t="str">
        <f t="shared" si="63"/>
        <v xml:space="preserve"> SUAPE/DMS</v>
      </c>
      <c r="J248" s="12" t="s">
        <v>273</v>
      </c>
      <c r="K248" s="12" t="s">
        <v>258</v>
      </c>
      <c r="L248" s="12" t="s">
        <v>274</v>
      </c>
      <c r="M248" s="38">
        <v>1865.07</v>
      </c>
      <c r="N248" s="38">
        <v>4143.53</v>
      </c>
      <c r="O248" s="48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30">
      <c r="A249" s="7" t="str">
        <f t="shared" si="59"/>
        <v>Suape</v>
      </c>
      <c r="B249" s="7" t="str">
        <f t="shared" si="60"/>
        <v>Suape</v>
      </c>
      <c r="C249" s="8" t="str">
        <f t="shared" si="61"/>
        <v>PRESTAÇÃO DE SERVIÇO CONTINUADO DE VIGILÂNCIA ARMADA</v>
      </c>
      <c r="D249" s="9" t="s">
        <v>441</v>
      </c>
      <c r="E249" s="10">
        <v>2021</v>
      </c>
      <c r="F249" s="8" t="s">
        <v>270</v>
      </c>
      <c r="G249" s="8" t="str">
        <f t="shared" si="62"/>
        <v>15.195.617/0001-87</v>
      </c>
      <c r="H249" s="45" t="s">
        <v>442</v>
      </c>
      <c r="I249" s="43" t="str">
        <f t="shared" si="63"/>
        <v xml:space="preserve"> SUAPE/DMS</v>
      </c>
      <c r="J249" s="12" t="s">
        <v>273</v>
      </c>
      <c r="K249" s="12" t="s">
        <v>258</v>
      </c>
      <c r="L249" s="12" t="s">
        <v>278</v>
      </c>
      <c r="M249" s="38">
        <v>2069.0700000000002</v>
      </c>
      <c r="N249" s="38">
        <v>4426.47</v>
      </c>
      <c r="O249" s="48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30">
      <c r="A250" s="7" t="str">
        <f t="shared" si="59"/>
        <v>Suape</v>
      </c>
      <c r="B250" s="7" t="str">
        <f t="shared" si="60"/>
        <v>Suape</v>
      </c>
      <c r="C250" s="8" t="str">
        <f t="shared" si="61"/>
        <v>PRESTAÇÃO DE SERVIÇO CONTINUADO DE VIGILÂNCIA ARMADA</v>
      </c>
      <c r="D250" s="9" t="s">
        <v>443</v>
      </c>
      <c r="E250" s="10">
        <v>2021</v>
      </c>
      <c r="F250" s="8" t="s">
        <v>270</v>
      </c>
      <c r="G250" s="8" t="str">
        <f t="shared" si="62"/>
        <v>15.195.617/0001-87</v>
      </c>
      <c r="H250" s="11" t="s">
        <v>444</v>
      </c>
      <c r="I250" s="43" t="str">
        <f t="shared" si="63"/>
        <v xml:space="preserve"> SUAPE/DMS</v>
      </c>
      <c r="J250" s="12" t="s">
        <v>273</v>
      </c>
      <c r="K250" s="12" t="s">
        <v>258</v>
      </c>
      <c r="L250" s="12" t="s">
        <v>278</v>
      </c>
      <c r="M250" s="38">
        <v>2069.0700000000002</v>
      </c>
      <c r="N250" s="38">
        <v>4426.47</v>
      </c>
      <c r="O250" s="48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30">
      <c r="A251" s="7" t="str">
        <f t="shared" si="59"/>
        <v>Suape</v>
      </c>
      <c r="B251" s="7" t="str">
        <f t="shared" si="60"/>
        <v>Suape</v>
      </c>
      <c r="C251" s="8" t="str">
        <f t="shared" si="61"/>
        <v>PRESTAÇÃO DE SERVIÇO CONTINUADO DE VIGILÂNCIA ARMADA</v>
      </c>
      <c r="D251" s="9" t="s">
        <v>445</v>
      </c>
      <c r="E251" s="10">
        <v>2021</v>
      </c>
      <c r="F251" s="8" t="s">
        <v>270</v>
      </c>
      <c r="G251" s="8" t="str">
        <f t="shared" si="62"/>
        <v>15.195.617/0001-87</v>
      </c>
      <c r="H251" s="45" t="s">
        <v>446</v>
      </c>
      <c r="I251" s="43" t="str">
        <f t="shared" si="63"/>
        <v xml:space="preserve"> SUAPE/DMS</v>
      </c>
      <c r="J251" s="12" t="s">
        <v>273</v>
      </c>
      <c r="K251" s="12" t="s">
        <v>258</v>
      </c>
      <c r="L251" s="12" t="s">
        <v>274</v>
      </c>
      <c r="M251" s="38">
        <v>1865.07</v>
      </c>
      <c r="N251" s="38">
        <v>4143.53</v>
      </c>
      <c r="O251" s="48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30">
      <c r="A252" s="7" t="str">
        <f t="shared" si="59"/>
        <v>Suape</v>
      </c>
      <c r="B252" s="7" t="str">
        <f t="shared" si="60"/>
        <v>Suape</v>
      </c>
      <c r="C252" s="8" t="str">
        <f t="shared" si="61"/>
        <v>PRESTAÇÃO DE SERVIÇO CONTINUADO DE VIGILÂNCIA ARMADA</v>
      </c>
      <c r="D252" s="9" t="s">
        <v>447</v>
      </c>
      <c r="E252" s="10">
        <v>2021</v>
      </c>
      <c r="F252" s="8" t="s">
        <v>270</v>
      </c>
      <c r="G252" s="8" t="str">
        <f t="shared" si="62"/>
        <v>15.195.617/0001-87</v>
      </c>
      <c r="H252" s="11" t="s">
        <v>448</v>
      </c>
      <c r="I252" s="43" t="str">
        <f t="shared" si="63"/>
        <v xml:space="preserve"> SUAPE/DMS</v>
      </c>
      <c r="J252" s="12" t="s">
        <v>273</v>
      </c>
      <c r="K252" s="12" t="s">
        <v>258</v>
      </c>
      <c r="L252" s="12" t="s">
        <v>274</v>
      </c>
      <c r="M252" s="38">
        <v>1865.07</v>
      </c>
      <c r="N252" s="38">
        <v>4143.53</v>
      </c>
      <c r="O252" s="48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30">
      <c r="A253" s="7" t="str">
        <f t="shared" si="59"/>
        <v>Suape</v>
      </c>
      <c r="B253" s="7" t="str">
        <f t="shared" si="60"/>
        <v>Suape</v>
      </c>
      <c r="C253" s="8" t="str">
        <f t="shared" si="61"/>
        <v>PRESTAÇÃO DE SERVIÇO CONTINUADO DE VIGILÂNCIA ARMADA</v>
      </c>
      <c r="D253" s="9" t="s">
        <v>449</v>
      </c>
      <c r="E253" s="10">
        <v>2021</v>
      </c>
      <c r="F253" s="8" t="s">
        <v>270</v>
      </c>
      <c r="G253" s="8" t="str">
        <f t="shared" si="62"/>
        <v>15.195.617/0001-87</v>
      </c>
      <c r="H253" s="45" t="s">
        <v>450</v>
      </c>
      <c r="I253" s="43" t="str">
        <f t="shared" si="63"/>
        <v xml:space="preserve"> SUAPE/DMS</v>
      </c>
      <c r="J253" s="12" t="s">
        <v>273</v>
      </c>
      <c r="K253" s="12" t="s">
        <v>258</v>
      </c>
      <c r="L253" s="12" t="s">
        <v>278</v>
      </c>
      <c r="M253" s="38">
        <v>2069.0700000000002</v>
      </c>
      <c r="N253" s="38">
        <v>4426.47</v>
      </c>
      <c r="O253" s="48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30">
      <c r="A254" s="7" t="str">
        <f t="shared" si="59"/>
        <v>Suape</v>
      </c>
      <c r="B254" s="7" t="str">
        <f t="shared" si="60"/>
        <v>Suape</v>
      </c>
      <c r="C254" s="8" t="str">
        <f t="shared" si="61"/>
        <v>PRESTAÇÃO DE SERVIÇO CONTINUADO DE VIGILÂNCIA ARMADA</v>
      </c>
      <c r="D254" s="9" t="s">
        <v>451</v>
      </c>
      <c r="E254" s="10">
        <v>2021</v>
      </c>
      <c r="F254" s="8" t="s">
        <v>270</v>
      </c>
      <c r="G254" s="8" t="str">
        <f t="shared" si="62"/>
        <v>15.195.617/0001-87</v>
      </c>
      <c r="H254" s="11" t="s">
        <v>452</v>
      </c>
      <c r="I254" s="43" t="str">
        <f t="shared" si="63"/>
        <v xml:space="preserve"> SUAPE/DMS</v>
      </c>
      <c r="J254" s="12" t="s">
        <v>273</v>
      </c>
      <c r="K254" s="12" t="s">
        <v>258</v>
      </c>
      <c r="L254" s="12" t="s">
        <v>278</v>
      </c>
      <c r="M254" s="38">
        <v>2069.0700000000002</v>
      </c>
      <c r="N254" s="38">
        <v>4426.47</v>
      </c>
      <c r="O254" s="48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30">
      <c r="A255" s="7" t="str">
        <f t="shared" si="59"/>
        <v>Suape</v>
      </c>
      <c r="B255" s="7" t="str">
        <f t="shared" si="60"/>
        <v>Suape</v>
      </c>
      <c r="C255" s="8" t="str">
        <f t="shared" si="61"/>
        <v>PRESTAÇÃO DE SERVIÇO CONTINUADO DE VIGILÂNCIA ARMADA</v>
      </c>
      <c r="D255" s="9" t="s">
        <v>453</v>
      </c>
      <c r="E255" s="10">
        <v>2021</v>
      </c>
      <c r="F255" s="8" t="s">
        <v>270</v>
      </c>
      <c r="G255" s="8" t="str">
        <f t="shared" si="62"/>
        <v>15.195.617/0001-87</v>
      </c>
      <c r="H255" s="45" t="s">
        <v>454</v>
      </c>
      <c r="I255" s="43" t="str">
        <f t="shared" si="63"/>
        <v xml:space="preserve"> SUAPE/DMS</v>
      </c>
      <c r="J255" s="12" t="s">
        <v>273</v>
      </c>
      <c r="K255" s="12" t="s">
        <v>258</v>
      </c>
      <c r="L255" s="12" t="s">
        <v>274</v>
      </c>
      <c r="M255" s="38">
        <v>1865.07</v>
      </c>
      <c r="N255" s="38">
        <v>4143.53</v>
      </c>
      <c r="O255" s="48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30">
      <c r="A256" s="7" t="str">
        <f t="shared" si="59"/>
        <v>Suape</v>
      </c>
      <c r="B256" s="7" t="str">
        <f t="shared" si="60"/>
        <v>Suape</v>
      </c>
      <c r="C256" s="8" t="str">
        <f t="shared" si="61"/>
        <v>PRESTAÇÃO DE SERVIÇO CONTINUADO DE VIGILÂNCIA ARMADA</v>
      </c>
      <c r="D256" s="9" t="s">
        <v>455</v>
      </c>
      <c r="E256" s="10">
        <v>2021</v>
      </c>
      <c r="F256" s="8" t="s">
        <v>270</v>
      </c>
      <c r="G256" s="8" t="str">
        <f t="shared" si="62"/>
        <v>15.195.617/0001-87</v>
      </c>
      <c r="H256" s="11" t="s">
        <v>456</v>
      </c>
      <c r="I256" s="43" t="str">
        <f t="shared" si="63"/>
        <v xml:space="preserve"> SUAPE/DMS</v>
      </c>
      <c r="J256" s="12" t="s">
        <v>273</v>
      </c>
      <c r="K256" s="12" t="s">
        <v>258</v>
      </c>
      <c r="L256" s="12" t="s">
        <v>274</v>
      </c>
      <c r="M256" s="38">
        <v>1865.07</v>
      </c>
      <c r="N256" s="38">
        <v>4143.53</v>
      </c>
      <c r="O256" s="48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30">
      <c r="A257" s="7" t="str">
        <f t="shared" si="59"/>
        <v>Suape</v>
      </c>
      <c r="B257" s="7" t="str">
        <f t="shared" si="60"/>
        <v>Suape</v>
      </c>
      <c r="C257" s="8" t="str">
        <f t="shared" si="61"/>
        <v>PRESTAÇÃO DE SERVIÇO CONTINUADO DE VIGILÂNCIA ARMADA</v>
      </c>
      <c r="D257" s="9" t="s">
        <v>457</v>
      </c>
      <c r="E257" s="10">
        <v>2021</v>
      </c>
      <c r="F257" s="8" t="s">
        <v>270</v>
      </c>
      <c r="G257" s="8" t="str">
        <f t="shared" si="62"/>
        <v>15.195.617/0001-87</v>
      </c>
      <c r="H257" s="45" t="s">
        <v>458</v>
      </c>
      <c r="I257" s="43" t="str">
        <f t="shared" si="63"/>
        <v xml:space="preserve"> SUAPE/DMS</v>
      </c>
      <c r="J257" s="12" t="s">
        <v>273</v>
      </c>
      <c r="K257" s="12" t="s">
        <v>258</v>
      </c>
      <c r="L257" s="12" t="s">
        <v>274</v>
      </c>
      <c r="M257" s="38">
        <v>1865.07</v>
      </c>
      <c r="N257" s="38">
        <v>4143.53</v>
      </c>
      <c r="O257" s="48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30">
      <c r="A258" s="7" t="str">
        <f t="shared" si="59"/>
        <v>Suape</v>
      </c>
      <c r="B258" s="7" t="str">
        <f t="shared" si="60"/>
        <v>Suape</v>
      </c>
      <c r="C258" s="8" t="str">
        <f t="shared" si="61"/>
        <v>PRESTAÇÃO DE SERVIÇO CONTINUADO DE VIGILÂNCIA ARMADA</v>
      </c>
      <c r="D258" s="9" t="s">
        <v>459</v>
      </c>
      <c r="E258" s="10">
        <v>2021</v>
      </c>
      <c r="F258" s="8" t="s">
        <v>270</v>
      </c>
      <c r="G258" s="8" t="str">
        <f t="shared" si="62"/>
        <v>15.195.617/0001-87</v>
      </c>
      <c r="H258" s="11" t="s">
        <v>460</v>
      </c>
      <c r="I258" s="43" t="str">
        <f t="shared" si="63"/>
        <v xml:space="preserve"> SUAPE/DMS</v>
      </c>
      <c r="J258" s="12" t="s">
        <v>273</v>
      </c>
      <c r="K258" s="12" t="s">
        <v>258</v>
      </c>
      <c r="L258" s="12" t="s">
        <v>274</v>
      </c>
      <c r="M258" s="38">
        <v>1865.07</v>
      </c>
      <c r="N258" s="38">
        <v>4143.53</v>
      </c>
      <c r="O258" s="48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30">
      <c r="A259" s="7" t="str">
        <f t="shared" si="59"/>
        <v>Suape</v>
      </c>
      <c r="B259" s="7" t="str">
        <f t="shared" si="60"/>
        <v>Suape</v>
      </c>
      <c r="C259" s="8" t="str">
        <f t="shared" si="61"/>
        <v>PRESTAÇÃO DE SERVIÇO CONTINUADO DE VIGILÂNCIA ARMADA</v>
      </c>
      <c r="D259" s="9" t="s">
        <v>461</v>
      </c>
      <c r="E259" s="10">
        <v>2021</v>
      </c>
      <c r="F259" s="8" t="s">
        <v>270</v>
      </c>
      <c r="G259" s="8" t="str">
        <f t="shared" si="62"/>
        <v>15.195.617/0001-87</v>
      </c>
      <c r="H259" s="45" t="s">
        <v>462</v>
      </c>
      <c r="I259" s="43" t="str">
        <f t="shared" si="63"/>
        <v xml:space="preserve"> SUAPE/DMS</v>
      </c>
      <c r="J259" s="12" t="s">
        <v>273</v>
      </c>
      <c r="K259" s="12" t="s">
        <v>258</v>
      </c>
      <c r="L259" s="12" t="s">
        <v>274</v>
      </c>
      <c r="M259" s="38">
        <v>1865.07</v>
      </c>
      <c r="N259" s="38">
        <v>4143.53</v>
      </c>
      <c r="O259" s="48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30">
      <c r="A260" s="7" t="str">
        <f t="shared" si="59"/>
        <v>Suape</v>
      </c>
      <c r="B260" s="7" t="str">
        <f t="shared" si="60"/>
        <v>Suape</v>
      </c>
      <c r="C260" s="8" t="str">
        <f t="shared" si="61"/>
        <v>PRESTAÇÃO DE SERVIÇO CONTINUADO DE VIGILÂNCIA ARMADA</v>
      </c>
      <c r="D260" s="9" t="s">
        <v>463</v>
      </c>
      <c r="E260" s="10">
        <v>2021</v>
      </c>
      <c r="F260" s="8" t="s">
        <v>270</v>
      </c>
      <c r="G260" s="8" t="str">
        <f t="shared" si="62"/>
        <v>15.195.617/0001-87</v>
      </c>
      <c r="H260" s="11" t="s">
        <v>464</v>
      </c>
      <c r="I260" s="43" t="str">
        <f t="shared" si="63"/>
        <v xml:space="preserve"> SUAPE/DMS</v>
      </c>
      <c r="J260" s="12" t="s">
        <v>273</v>
      </c>
      <c r="K260" s="12" t="s">
        <v>258</v>
      </c>
      <c r="L260" s="12" t="s">
        <v>278</v>
      </c>
      <c r="M260" s="38">
        <v>2069.0700000000002</v>
      </c>
      <c r="N260" s="38">
        <v>4426.47</v>
      </c>
      <c r="O260" s="48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30">
      <c r="A261" s="7" t="str">
        <f t="shared" si="59"/>
        <v>Suape</v>
      </c>
      <c r="B261" s="7" t="str">
        <f t="shared" si="60"/>
        <v>Suape</v>
      </c>
      <c r="C261" s="8" t="str">
        <f t="shared" si="61"/>
        <v>PRESTAÇÃO DE SERVIÇO CONTINUADO DE VIGILÂNCIA ARMADA</v>
      </c>
      <c r="D261" s="9" t="s">
        <v>465</v>
      </c>
      <c r="E261" s="10">
        <v>2021</v>
      </c>
      <c r="F261" s="8" t="s">
        <v>270</v>
      </c>
      <c r="G261" s="8" t="str">
        <f t="shared" si="62"/>
        <v>15.195.617/0001-87</v>
      </c>
      <c r="H261" s="45" t="s">
        <v>466</v>
      </c>
      <c r="I261" s="43" t="str">
        <f t="shared" si="63"/>
        <v xml:space="preserve"> SUAPE/DMS</v>
      </c>
      <c r="J261" s="12" t="s">
        <v>273</v>
      </c>
      <c r="K261" s="12" t="s">
        <v>258</v>
      </c>
      <c r="L261" s="12" t="s">
        <v>274</v>
      </c>
      <c r="M261" s="38">
        <v>1865.07</v>
      </c>
      <c r="N261" s="38">
        <v>4143.53</v>
      </c>
      <c r="O261" s="48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30">
      <c r="A262" s="7" t="str">
        <f t="shared" si="59"/>
        <v>Suape</v>
      </c>
      <c r="B262" s="7" t="str">
        <f t="shared" si="60"/>
        <v>Suape</v>
      </c>
      <c r="C262" s="8" t="str">
        <f t="shared" ref="C262:C293" si="64">C261</f>
        <v>PRESTAÇÃO DE SERVIÇO CONTINUADO DE VIGILÂNCIA ARMADA</v>
      </c>
      <c r="D262" s="9" t="s">
        <v>467</v>
      </c>
      <c r="E262" s="10">
        <v>2021</v>
      </c>
      <c r="F262" s="8" t="s">
        <v>270</v>
      </c>
      <c r="G262" s="8" t="str">
        <f t="shared" ref="G262:G293" si="65">G261</f>
        <v>15.195.617/0001-87</v>
      </c>
      <c r="H262" s="11" t="s">
        <v>468</v>
      </c>
      <c r="I262" s="43" t="str">
        <f t="shared" ref="I262:I293" si="66">I261</f>
        <v xml:space="preserve"> SUAPE/DMS</v>
      </c>
      <c r="J262" s="12" t="s">
        <v>273</v>
      </c>
      <c r="K262" s="12" t="s">
        <v>258</v>
      </c>
      <c r="L262" s="12" t="s">
        <v>274</v>
      </c>
      <c r="M262" s="38">
        <v>1865.07</v>
      </c>
      <c r="N262" s="38">
        <v>4143.53</v>
      </c>
      <c r="O262" s="48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30">
      <c r="A263" s="7" t="str">
        <f t="shared" si="59"/>
        <v>Suape</v>
      </c>
      <c r="B263" s="7" t="str">
        <f t="shared" si="60"/>
        <v>Suape</v>
      </c>
      <c r="C263" s="8" t="str">
        <f t="shared" si="64"/>
        <v>PRESTAÇÃO DE SERVIÇO CONTINUADO DE VIGILÂNCIA ARMADA</v>
      </c>
      <c r="D263" s="9" t="s">
        <v>469</v>
      </c>
      <c r="E263" s="10">
        <v>2021</v>
      </c>
      <c r="F263" s="8" t="s">
        <v>270</v>
      </c>
      <c r="G263" s="8" t="str">
        <f t="shared" si="65"/>
        <v>15.195.617/0001-87</v>
      </c>
      <c r="H263" s="45" t="s">
        <v>470</v>
      </c>
      <c r="I263" s="43" t="str">
        <f t="shared" si="66"/>
        <v xml:space="preserve"> SUAPE/DMS</v>
      </c>
      <c r="J263" s="12" t="s">
        <v>655</v>
      </c>
      <c r="K263" s="12" t="s">
        <v>258</v>
      </c>
      <c r="L263" s="12" t="s">
        <v>274</v>
      </c>
      <c r="M263" s="38">
        <v>1865.07</v>
      </c>
      <c r="N263" s="38">
        <v>4143.53</v>
      </c>
      <c r="O263" s="48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30">
      <c r="A264" s="7" t="str">
        <f t="shared" si="59"/>
        <v>Suape</v>
      </c>
      <c r="B264" s="7" t="str">
        <f t="shared" si="60"/>
        <v>Suape</v>
      </c>
      <c r="C264" s="8" t="str">
        <f t="shared" si="64"/>
        <v>PRESTAÇÃO DE SERVIÇO CONTINUADO DE VIGILÂNCIA ARMADA</v>
      </c>
      <c r="D264" s="9" t="s">
        <v>471</v>
      </c>
      <c r="E264" s="10">
        <v>2021</v>
      </c>
      <c r="F264" s="8" t="s">
        <v>270</v>
      </c>
      <c r="G264" s="8" t="str">
        <f t="shared" si="65"/>
        <v>15.195.617/0001-87</v>
      </c>
      <c r="H264" s="11" t="s">
        <v>472</v>
      </c>
      <c r="I264" s="43" t="str">
        <f t="shared" si="66"/>
        <v xml:space="preserve"> SUAPE/DMS</v>
      </c>
      <c r="J264" s="12" t="s">
        <v>273</v>
      </c>
      <c r="K264" s="12" t="s">
        <v>258</v>
      </c>
      <c r="L264" s="12" t="s">
        <v>274</v>
      </c>
      <c r="M264" s="38">
        <v>1865.07</v>
      </c>
      <c r="N264" s="38">
        <v>4143.53</v>
      </c>
      <c r="O264" s="48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30">
      <c r="A265" s="7" t="str">
        <f t="shared" si="59"/>
        <v>Suape</v>
      </c>
      <c r="B265" s="7" t="str">
        <f t="shared" si="60"/>
        <v>Suape</v>
      </c>
      <c r="C265" s="8" t="str">
        <f t="shared" si="64"/>
        <v>PRESTAÇÃO DE SERVIÇO CONTINUADO DE VIGILÂNCIA ARMADA</v>
      </c>
      <c r="D265" s="9" t="s">
        <v>473</v>
      </c>
      <c r="E265" s="10">
        <v>2021</v>
      </c>
      <c r="F265" s="8" t="s">
        <v>270</v>
      </c>
      <c r="G265" s="8" t="str">
        <f t="shared" si="65"/>
        <v>15.195.617/0001-87</v>
      </c>
      <c r="H265" s="45" t="s">
        <v>474</v>
      </c>
      <c r="I265" s="43" t="str">
        <f t="shared" si="66"/>
        <v xml:space="preserve"> SUAPE/DMS</v>
      </c>
      <c r="J265" s="12" t="s">
        <v>273</v>
      </c>
      <c r="K265" s="12" t="s">
        <v>258</v>
      </c>
      <c r="L265" s="12" t="s">
        <v>278</v>
      </c>
      <c r="M265" s="38">
        <v>2069.0700000000002</v>
      </c>
      <c r="N265" s="38">
        <v>4426.47</v>
      </c>
      <c r="O265" s="48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30">
      <c r="A266" s="7" t="str">
        <f t="shared" si="59"/>
        <v>Suape</v>
      </c>
      <c r="B266" s="7" t="str">
        <f t="shared" si="60"/>
        <v>Suape</v>
      </c>
      <c r="C266" s="8" t="str">
        <f t="shared" si="64"/>
        <v>PRESTAÇÃO DE SERVIÇO CONTINUADO DE VIGILÂNCIA ARMADA</v>
      </c>
      <c r="D266" s="9" t="s">
        <v>475</v>
      </c>
      <c r="E266" s="10">
        <v>2021</v>
      </c>
      <c r="F266" s="8" t="s">
        <v>270</v>
      </c>
      <c r="G266" s="8" t="str">
        <f t="shared" si="65"/>
        <v>15.195.617/0001-87</v>
      </c>
      <c r="H266" s="11" t="s">
        <v>476</v>
      </c>
      <c r="I266" s="43" t="str">
        <f t="shared" si="66"/>
        <v xml:space="preserve"> SUAPE/DMS</v>
      </c>
      <c r="J266" s="12" t="s">
        <v>273</v>
      </c>
      <c r="K266" s="12" t="s">
        <v>258</v>
      </c>
      <c r="L266" s="12" t="s">
        <v>274</v>
      </c>
      <c r="M266" s="38">
        <v>1865.07</v>
      </c>
      <c r="N266" s="38">
        <v>4143.53</v>
      </c>
      <c r="O266" s="48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30">
      <c r="A267" s="7" t="str">
        <f t="shared" si="59"/>
        <v>Suape</v>
      </c>
      <c r="B267" s="7" t="str">
        <f t="shared" si="60"/>
        <v>Suape</v>
      </c>
      <c r="C267" s="8" t="str">
        <f t="shared" si="64"/>
        <v>PRESTAÇÃO DE SERVIÇO CONTINUADO DE VIGILÂNCIA ARMADA</v>
      </c>
      <c r="D267" s="9" t="s">
        <v>477</v>
      </c>
      <c r="E267" s="10">
        <v>2021</v>
      </c>
      <c r="F267" s="8" t="s">
        <v>270</v>
      </c>
      <c r="G267" s="8" t="str">
        <f t="shared" si="65"/>
        <v>15.195.617/0001-87</v>
      </c>
      <c r="H267" s="45" t="s">
        <v>478</v>
      </c>
      <c r="I267" s="43" t="str">
        <f t="shared" si="66"/>
        <v xml:space="preserve"> SUAPE/DMS</v>
      </c>
      <c r="J267" s="12" t="s">
        <v>273</v>
      </c>
      <c r="K267" s="12" t="s">
        <v>258</v>
      </c>
      <c r="L267" s="12" t="s">
        <v>274</v>
      </c>
      <c r="M267" s="38">
        <v>1865.07</v>
      </c>
      <c r="N267" s="38">
        <v>4143.53</v>
      </c>
      <c r="O267" s="48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30">
      <c r="A268" s="7" t="str">
        <f t="shared" si="59"/>
        <v>Suape</v>
      </c>
      <c r="B268" s="7" t="str">
        <f t="shared" si="60"/>
        <v>Suape</v>
      </c>
      <c r="C268" s="8" t="str">
        <f t="shared" si="64"/>
        <v>PRESTAÇÃO DE SERVIÇO CONTINUADO DE VIGILÂNCIA ARMADA</v>
      </c>
      <c r="D268" s="9" t="s">
        <v>479</v>
      </c>
      <c r="E268" s="10">
        <v>2021</v>
      </c>
      <c r="F268" s="8" t="s">
        <v>270</v>
      </c>
      <c r="G268" s="8" t="str">
        <f t="shared" si="65"/>
        <v>15.195.617/0001-87</v>
      </c>
      <c r="H268" s="11" t="s">
        <v>480</v>
      </c>
      <c r="I268" s="43" t="str">
        <f t="shared" si="66"/>
        <v xml:space="preserve"> SUAPE/DMS</v>
      </c>
      <c r="J268" s="12" t="s">
        <v>273</v>
      </c>
      <c r="K268" s="12" t="s">
        <v>258</v>
      </c>
      <c r="L268" s="12" t="s">
        <v>278</v>
      </c>
      <c r="M268" s="38">
        <v>2069.0700000000002</v>
      </c>
      <c r="N268" s="38">
        <v>4426.47</v>
      </c>
      <c r="O268" s="48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30">
      <c r="A269" s="7" t="str">
        <f t="shared" si="59"/>
        <v>Suape</v>
      </c>
      <c r="B269" s="7" t="str">
        <f t="shared" si="60"/>
        <v>Suape</v>
      </c>
      <c r="C269" s="8" t="str">
        <f t="shared" si="64"/>
        <v>PRESTAÇÃO DE SERVIÇO CONTINUADO DE VIGILÂNCIA ARMADA</v>
      </c>
      <c r="D269" s="9" t="s">
        <v>481</v>
      </c>
      <c r="E269" s="10">
        <v>2021</v>
      </c>
      <c r="F269" s="8" t="s">
        <v>270</v>
      </c>
      <c r="G269" s="8" t="str">
        <f t="shared" si="65"/>
        <v>15.195.617/0001-87</v>
      </c>
      <c r="H269" s="45" t="s">
        <v>482</v>
      </c>
      <c r="I269" s="43" t="str">
        <f t="shared" si="66"/>
        <v xml:space="preserve"> SUAPE/DMS</v>
      </c>
      <c r="J269" s="12" t="s">
        <v>273</v>
      </c>
      <c r="K269" s="12" t="s">
        <v>258</v>
      </c>
      <c r="L269" s="12" t="s">
        <v>274</v>
      </c>
      <c r="M269" s="38">
        <v>1865.07</v>
      </c>
      <c r="N269" s="38">
        <v>4143.53</v>
      </c>
      <c r="O269" s="48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30">
      <c r="A270" s="7" t="str">
        <f t="shared" si="59"/>
        <v>Suape</v>
      </c>
      <c r="B270" s="7" t="str">
        <f t="shared" si="60"/>
        <v>Suape</v>
      </c>
      <c r="C270" s="8" t="str">
        <f t="shared" si="64"/>
        <v>PRESTAÇÃO DE SERVIÇO CONTINUADO DE VIGILÂNCIA ARMADA</v>
      </c>
      <c r="D270" s="9" t="s">
        <v>483</v>
      </c>
      <c r="E270" s="10">
        <v>2021</v>
      </c>
      <c r="F270" s="8" t="s">
        <v>270</v>
      </c>
      <c r="G270" s="8" t="str">
        <f t="shared" si="65"/>
        <v>15.195.617/0001-87</v>
      </c>
      <c r="H270" s="11" t="s">
        <v>484</v>
      </c>
      <c r="I270" s="43" t="str">
        <f t="shared" si="66"/>
        <v xml:space="preserve"> SUAPE/DMS</v>
      </c>
      <c r="J270" s="12" t="s">
        <v>273</v>
      </c>
      <c r="K270" s="12" t="s">
        <v>258</v>
      </c>
      <c r="L270" s="12" t="s">
        <v>278</v>
      </c>
      <c r="M270" s="38">
        <v>2069.0700000000002</v>
      </c>
      <c r="N270" s="38">
        <v>4426.47</v>
      </c>
      <c r="O270" s="48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30">
      <c r="A271" s="7" t="str">
        <f t="shared" si="59"/>
        <v>Suape</v>
      </c>
      <c r="B271" s="7" t="str">
        <f t="shared" si="60"/>
        <v>Suape</v>
      </c>
      <c r="C271" s="8" t="str">
        <f t="shared" si="64"/>
        <v>PRESTAÇÃO DE SERVIÇO CONTINUADO DE VIGILÂNCIA ARMADA</v>
      </c>
      <c r="D271" s="9" t="s">
        <v>485</v>
      </c>
      <c r="E271" s="10">
        <v>2021</v>
      </c>
      <c r="F271" s="8" t="s">
        <v>270</v>
      </c>
      <c r="G271" s="8" t="str">
        <f t="shared" si="65"/>
        <v>15.195.617/0001-87</v>
      </c>
      <c r="H271" s="45" t="s">
        <v>486</v>
      </c>
      <c r="I271" s="43" t="str">
        <f t="shared" si="66"/>
        <v xml:space="preserve"> SUAPE/DMS</v>
      </c>
      <c r="J271" s="12" t="s">
        <v>273</v>
      </c>
      <c r="K271" s="12" t="s">
        <v>258</v>
      </c>
      <c r="L271" s="12" t="s">
        <v>278</v>
      </c>
      <c r="M271" s="38">
        <v>2069.0700000000002</v>
      </c>
      <c r="N271" s="38">
        <v>4426.47</v>
      </c>
      <c r="O271" s="48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30">
      <c r="A272" s="7" t="str">
        <f t="shared" si="59"/>
        <v>Suape</v>
      </c>
      <c r="B272" s="7" t="str">
        <f t="shared" si="60"/>
        <v>Suape</v>
      </c>
      <c r="C272" s="8" t="str">
        <f t="shared" si="64"/>
        <v>PRESTAÇÃO DE SERVIÇO CONTINUADO DE VIGILÂNCIA ARMADA</v>
      </c>
      <c r="D272" s="9" t="s">
        <v>487</v>
      </c>
      <c r="E272" s="10">
        <v>2021</v>
      </c>
      <c r="F272" s="8" t="s">
        <v>270</v>
      </c>
      <c r="G272" s="8" t="str">
        <f t="shared" si="65"/>
        <v>15.195.617/0001-87</v>
      </c>
      <c r="H272" s="11" t="s">
        <v>488</v>
      </c>
      <c r="I272" s="43" t="str">
        <f t="shared" si="66"/>
        <v xml:space="preserve"> SUAPE/DMS</v>
      </c>
      <c r="J272" s="12" t="s">
        <v>273</v>
      </c>
      <c r="K272" s="12" t="s">
        <v>258</v>
      </c>
      <c r="L272" s="12" t="s">
        <v>274</v>
      </c>
      <c r="M272" s="38">
        <v>1865.07</v>
      </c>
      <c r="N272" s="38">
        <v>4143.53</v>
      </c>
      <c r="O272" s="48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30">
      <c r="A273" s="7" t="str">
        <f t="shared" si="59"/>
        <v>Suape</v>
      </c>
      <c r="B273" s="7" t="str">
        <f t="shared" si="60"/>
        <v>Suape</v>
      </c>
      <c r="C273" s="8" t="str">
        <f t="shared" si="64"/>
        <v>PRESTAÇÃO DE SERVIÇO CONTINUADO DE VIGILÂNCIA ARMADA</v>
      </c>
      <c r="D273" s="9" t="s">
        <v>489</v>
      </c>
      <c r="E273" s="10">
        <v>2021</v>
      </c>
      <c r="F273" s="8" t="s">
        <v>270</v>
      </c>
      <c r="G273" s="8" t="str">
        <f t="shared" si="65"/>
        <v>15.195.617/0001-87</v>
      </c>
      <c r="H273" s="45" t="s">
        <v>490</v>
      </c>
      <c r="I273" s="43" t="str">
        <f t="shared" si="66"/>
        <v xml:space="preserve"> SUAPE/DMS</v>
      </c>
      <c r="J273" s="12" t="s">
        <v>273</v>
      </c>
      <c r="K273" s="12" t="s">
        <v>258</v>
      </c>
      <c r="L273" s="12" t="s">
        <v>278</v>
      </c>
      <c r="M273" s="38">
        <v>2069.0700000000002</v>
      </c>
      <c r="N273" s="38">
        <v>4426.47</v>
      </c>
      <c r="O273" s="48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30">
      <c r="A274" s="7" t="str">
        <f t="shared" si="59"/>
        <v>Suape</v>
      </c>
      <c r="B274" s="7" t="str">
        <f t="shared" si="60"/>
        <v>Suape</v>
      </c>
      <c r="C274" s="8" t="str">
        <f t="shared" si="64"/>
        <v>PRESTAÇÃO DE SERVIÇO CONTINUADO DE VIGILÂNCIA ARMADA</v>
      </c>
      <c r="D274" s="9" t="s">
        <v>491</v>
      </c>
      <c r="E274" s="10">
        <v>2021</v>
      </c>
      <c r="F274" s="8" t="s">
        <v>270</v>
      </c>
      <c r="G274" s="8" t="str">
        <f t="shared" si="65"/>
        <v>15.195.617/0001-87</v>
      </c>
      <c r="H274" s="11" t="s">
        <v>492</v>
      </c>
      <c r="I274" s="43" t="str">
        <f t="shared" si="66"/>
        <v xml:space="preserve"> SUAPE/DMS</v>
      </c>
      <c r="J274" s="12" t="s">
        <v>273</v>
      </c>
      <c r="K274" s="12" t="s">
        <v>258</v>
      </c>
      <c r="L274" s="12" t="s">
        <v>278</v>
      </c>
      <c r="M274" s="38">
        <v>2069.0700000000002</v>
      </c>
      <c r="N274" s="38">
        <v>4426.47</v>
      </c>
      <c r="O274" s="48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30">
      <c r="A275" s="7" t="str">
        <f t="shared" ref="A275:A338" si="67">A274</f>
        <v>Suape</v>
      </c>
      <c r="B275" s="7" t="str">
        <f t="shared" ref="B275:B338" si="68">B274</f>
        <v>Suape</v>
      </c>
      <c r="C275" s="8" t="str">
        <f t="shared" si="64"/>
        <v>PRESTAÇÃO DE SERVIÇO CONTINUADO DE VIGILÂNCIA ARMADA</v>
      </c>
      <c r="D275" s="9" t="s">
        <v>493</v>
      </c>
      <c r="E275" s="10">
        <v>2021</v>
      </c>
      <c r="F275" s="8" t="s">
        <v>270</v>
      </c>
      <c r="G275" s="8" t="str">
        <f t="shared" si="65"/>
        <v>15.195.617/0001-87</v>
      </c>
      <c r="H275" s="45" t="s">
        <v>494</v>
      </c>
      <c r="I275" s="43" t="str">
        <f t="shared" si="66"/>
        <v xml:space="preserve"> SUAPE/DMS</v>
      </c>
      <c r="J275" s="12" t="s">
        <v>273</v>
      </c>
      <c r="K275" s="12" t="s">
        <v>258</v>
      </c>
      <c r="L275" s="12" t="s">
        <v>274</v>
      </c>
      <c r="M275" s="38">
        <v>1865.07</v>
      </c>
      <c r="N275" s="38">
        <v>4143.53</v>
      </c>
      <c r="O275" s="48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30">
      <c r="A276" s="7" t="str">
        <f t="shared" si="67"/>
        <v>Suape</v>
      </c>
      <c r="B276" s="7" t="str">
        <f t="shared" si="68"/>
        <v>Suape</v>
      </c>
      <c r="C276" s="8" t="str">
        <f t="shared" si="64"/>
        <v>PRESTAÇÃO DE SERVIÇO CONTINUADO DE VIGILÂNCIA ARMADA</v>
      </c>
      <c r="D276" s="9" t="s">
        <v>495</v>
      </c>
      <c r="E276" s="10">
        <v>2021</v>
      </c>
      <c r="F276" s="8" t="s">
        <v>270</v>
      </c>
      <c r="G276" s="8" t="str">
        <f t="shared" si="65"/>
        <v>15.195.617/0001-87</v>
      </c>
      <c r="H276" s="11" t="s">
        <v>496</v>
      </c>
      <c r="I276" s="43" t="str">
        <f t="shared" si="66"/>
        <v xml:space="preserve"> SUAPE/DMS</v>
      </c>
      <c r="J276" s="12" t="s">
        <v>273</v>
      </c>
      <c r="K276" s="12" t="s">
        <v>258</v>
      </c>
      <c r="L276" s="12" t="s">
        <v>274</v>
      </c>
      <c r="M276" s="38">
        <v>1865.07</v>
      </c>
      <c r="N276" s="38">
        <v>4143.53</v>
      </c>
      <c r="O276" s="48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30">
      <c r="A277" s="7" t="str">
        <f t="shared" si="67"/>
        <v>Suape</v>
      </c>
      <c r="B277" s="7" t="str">
        <f t="shared" si="68"/>
        <v>Suape</v>
      </c>
      <c r="C277" s="8" t="str">
        <f t="shared" si="64"/>
        <v>PRESTAÇÃO DE SERVIÇO CONTINUADO DE VIGILÂNCIA ARMADA</v>
      </c>
      <c r="D277" s="9" t="s">
        <v>497</v>
      </c>
      <c r="E277" s="10">
        <v>2021</v>
      </c>
      <c r="F277" s="8" t="s">
        <v>270</v>
      </c>
      <c r="G277" s="8" t="str">
        <f t="shared" si="65"/>
        <v>15.195.617/0001-87</v>
      </c>
      <c r="H277" s="45" t="s">
        <v>498</v>
      </c>
      <c r="I277" s="43" t="str">
        <f t="shared" si="66"/>
        <v xml:space="preserve"> SUAPE/DMS</v>
      </c>
      <c r="J277" s="12" t="s">
        <v>273</v>
      </c>
      <c r="K277" s="12" t="s">
        <v>258</v>
      </c>
      <c r="L277" s="12" t="s">
        <v>278</v>
      </c>
      <c r="M277" s="38">
        <v>2069.0700000000002</v>
      </c>
      <c r="N277" s="38">
        <v>4426.47</v>
      </c>
      <c r="O277" s="48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30">
      <c r="A278" s="7" t="str">
        <f t="shared" si="67"/>
        <v>Suape</v>
      </c>
      <c r="B278" s="7" t="str">
        <f t="shared" si="68"/>
        <v>Suape</v>
      </c>
      <c r="C278" s="8" t="str">
        <f t="shared" si="64"/>
        <v>PRESTAÇÃO DE SERVIÇO CONTINUADO DE VIGILÂNCIA ARMADA</v>
      </c>
      <c r="D278" s="9" t="s">
        <v>499</v>
      </c>
      <c r="E278" s="10">
        <v>2021</v>
      </c>
      <c r="F278" s="8" t="s">
        <v>270</v>
      </c>
      <c r="G278" s="8" t="str">
        <f t="shared" si="65"/>
        <v>15.195.617/0001-87</v>
      </c>
      <c r="H278" s="11" t="s">
        <v>500</v>
      </c>
      <c r="I278" s="43" t="str">
        <f t="shared" si="66"/>
        <v xml:space="preserve"> SUAPE/DMS</v>
      </c>
      <c r="J278" s="12" t="s">
        <v>273</v>
      </c>
      <c r="K278" s="12" t="s">
        <v>258</v>
      </c>
      <c r="L278" s="12" t="s">
        <v>278</v>
      </c>
      <c r="M278" s="38">
        <v>2069.0700000000002</v>
      </c>
      <c r="N278" s="38">
        <v>4426.47</v>
      </c>
      <c r="O278" s="48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30">
      <c r="A279" s="7" t="str">
        <f t="shared" si="67"/>
        <v>Suape</v>
      </c>
      <c r="B279" s="7" t="str">
        <f t="shared" si="68"/>
        <v>Suape</v>
      </c>
      <c r="C279" s="8" t="str">
        <f t="shared" si="64"/>
        <v>PRESTAÇÃO DE SERVIÇO CONTINUADO DE VIGILÂNCIA ARMADA</v>
      </c>
      <c r="D279" s="9" t="s">
        <v>501</v>
      </c>
      <c r="E279" s="10">
        <v>2021</v>
      </c>
      <c r="F279" s="8" t="s">
        <v>270</v>
      </c>
      <c r="G279" s="8" t="str">
        <f t="shared" si="65"/>
        <v>15.195.617/0001-87</v>
      </c>
      <c r="H279" s="45" t="s">
        <v>502</v>
      </c>
      <c r="I279" s="43" t="str">
        <f t="shared" si="66"/>
        <v xml:space="preserve"> SUAPE/DMS</v>
      </c>
      <c r="J279" s="12" t="s">
        <v>273</v>
      </c>
      <c r="K279" s="12" t="s">
        <v>258</v>
      </c>
      <c r="L279" s="12" t="s">
        <v>278</v>
      </c>
      <c r="M279" s="38">
        <v>2069.0700000000002</v>
      </c>
      <c r="N279" s="38">
        <v>4426.47</v>
      </c>
      <c r="O279" s="48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30">
      <c r="A280" s="7" t="str">
        <f t="shared" si="67"/>
        <v>Suape</v>
      </c>
      <c r="B280" s="7" t="str">
        <f t="shared" si="68"/>
        <v>Suape</v>
      </c>
      <c r="C280" s="8" t="str">
        <f t="shared" si="64"/>
        <v>PRESTAÇÃO DE SERVIÇO CONTINUADO DE VIGILÂNCIA ARMADA</v>
      </c>
      <c r="D280" s="9" t="s">
        <v>503</v>
      </c>
      <c r="E280" s="10">
        <v>2021</v>
      </c>
      <c r="F280" s="8" t="s">
        <v>270</v>
      </c>
      <c r="G280" s="8" t="str">
        <f t="shared" si="65"/>
        <v>15.195.617/0001-87</v>
      </c>
      <c r="H280" s="11" t="s">
        <v>504</v>
      </c>
      <c r="I280" s="43" t="str">
        <f t="shared" si="66"/>
        <v xml:space="preserve"> SUAPE/DMS</v>
      </c>
      <c r="J280" s="12" t="s">
        <v>273</v>
      </c>
      <c r="K280" s="12" t="s">
        <v>258</v>
      </c>
      <c r="L280" s="12" t="s">
        <v>274</v>
      </c>
      <c r="M280" s="38">
        <v>1865.07</v>
      </c>
      <c r="N280" s="38">
        <v>4143.53</v>
      </c>
      <c r="O280" s="48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30">
      <c r="A281" s="7" t="str">
        <f t="shared" si="67"/>
        <v>Suape</v>
      </c>
      <c r="B281" s="7" t="str">
        <f t="shared" si="68"/>
        <v>Suape</v>
      </c>
      <c r="C281" s="8" t="str">
        <f t="shared" si="64"/>
        <v>PRESTAÇÃO DE SERVIÇO CONTINUADO DE VIGILÂNCIA ARMADA</v>
      </c>
      <c r="D281" s="9" t="s">
        <v>505</v>
      </c>
      <c r="E281" s="10">
        <v>2021</v>
      </c>
      <c r="F281" s="8" t="s">
        <v>270</v>
      </c>
      <c r="G281" s="8" t="str">
        <f t="shared" si="65"/>
        <v>15.195.617/0001-87</v>
      </c>
      <c r="H281" s="45" t="s">
        <v>506</v>
      </c>
      <c r="I281" s="43" t="str">
        <f t="shared" si="66"/>
        <v xml:space="preserve"> SUAPE/DMS</v>
      </c>
      <c r="J281" s="12" t="s">
        <v>273</v>
      </c>
      <c r="K281" s="12" t="s">
        <v>258</v>
      </c>
      <c r="L281" s="12" t="s">
        <v>278</v>
      </c>
      <c r="M281" s="38">
        <v>2069.0700000000002</v>
      </c>
      <c r="N281" s="38">
        <v>4426.47</v>
      </c>
      <c r="O281" s="48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30">
      <c r="A282" s="7" t="str">
        <f t="shared" si="67"/>
        <v>Suape</v>
      </c>
      <c r="B282" s="7" t="str">
        <f t="shared" si="68"/>
        <v>Suape</v>
      </c>
      <c r="C282" s="8" t="str">
        <f t="shared" si="64"/>
        <v>PRESTAÇÃO DE SERVIÇO CONTINUADO DE VIGILÂNCIA ARMADA</v>
      </c>
      <c r="D282" s="9" t="s">
        <v>507</v>
      </c>
      <c r="E282" s="10">
        <v>2021</v>
      </c>
      <c r="F282" s="8" t="s">
        <v>270</v>
      </c>
      <c r="G282" s="8" t="str">
        <f t="shared" si="65"/>
        <v>15.195.617/0001-87</v>
      </c>
      <c r="H282" s="11" t="s">
        <v>508</v>
      </c>
      <c r="I282" s="43" t="str">
        <f t="shared" si="66"/>
        <v xml:space="preserve"> SUAPE/DMS</v>
      </c>
      <c r="J282" s="12" t="s">
        <v>273</v>
      </c>
      <c r="K282" s="12" t="s">
        <v>258</v>
      </c>
      <c r="L282" s="12" t="s">
        <v>278</v>
      </c>
      <c r="M282" s="38">
        <v>2069.0700000000002</v>
      </c>
      <c r="N282" s="38">
        <v>4426.47</v>
      </c>
      <c r="O282" s="48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30">
      <c r="A283" s="7" t="str">
        <f t="shared" si="67"/>
        <v>Suape</v>
      </c>
      <c r="B283" s="7" t="str">
        <f t="shared" si="68"/>
        <v>Suape</v>
      </c>
      <c r="C283" s="8" t="str">
        <f t="shared" si="64"/>
        <v>PRESTAÇÃO DE SERVIÇO CONTINUADO DE VIGILÂNCIA ARMADA</v>
      </c>
      <c r="D283" s="9" t="s">
        <v>509</v>
      </c>
      <c r="E283" s="10">
        <v>2021</v>
      </c>
      <c r="F283" s="8" t="s">
        <v>270</v>
      </c>
      <c r="G283" s="8" t="str">
        <f t="shared" si="65"/>
        <v>15.195.617/0001-87</v>
      </c>
      <c r="H283" s="45" t="s">
        <v>510</v>
      </c>
      <c r="I283" s="43" t="str">
        <f t="shared" si="66"/>
        <v xml:space="preserve"> SUAPE/DMS</v>
      </c>
      <c r="J283" s="12" t="s">
        <v>273</v>
      </c>
      <c r="K283" s="12" t="s">
        <v>258</v>
      </c>
      <c r="L283" s="12" t="s">
        <v>274</v>
      </c>
      <c r="M283" s="38">
        <v>1865.07</v>
      </c>
      <c r="N283" s="38">
        <v>4143.53</v>
      </c>
      <c r="O283" s="48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30">
      <c r="A284" s="7" t="str">
        <f t="shared" si="67"/>
        <v>Suape</v>
      </c>
      <c r="B284" s="7" t="str">
        <f t="shared" si="68"/>
        <v>Suape</v>
      </c>
      <c r="C284" s="8" t="str">
        <f t="shared" si="64"/>
        <v>PRESTAÇÃO DE SERVIÇO CONTINUADO DE VIGILÂNCIA ARMADA</v>
      </c>
      <c r="D284" s="9" t="s">
        <v>511</v>
      </c>
      <c r="E284" s="10">
        <v>2021</v>
      </c>
      <c r="F284" s="8" t="s">
        <v>270</v>
      </c>
      <c r="G284" s="8" t="str">
        <f t="shared" si="65"/>
        <v>15.195.617/0001-87</v>
      </c>
      <c r="H284" s="11" t="s">
        <v>512</v>
      </c>
      <c r="I284" s="43" t="str">
        <f t="shared" si="66"/>
        <v xml:space="preserve"> SUAPE/DMS</v>
      </c>
      <c r="J284" s="12" t="s">
        <v>273</v>
      </c>
      <c r="K284" s="12" t="s">
        <v>258</v>
      </c>
      <c r="L284" s="12" t="s">
        <v>278</v>
      </c>
      <c r="M284" s="38">
        <v>2069.0700000000002</v>
      </c>
      <c r="N284" s="38">
        <v>4426.47</v>
      </c>
      <c r="O284" s="48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30">
      <c r="A285" s="7" t="str">
        <f t="shared" si="67"/>
        <v>Suape</v>
      </c>
      <c r="B285" s="7" t="str">
        <f t="shared" si="68"/>
        <v>Suape</v>
      </c>
      <c r="C285" s="8" t="str">
        <f t="shared" si="64"/>
        <v>PRESTAÇÃO DE SERVIÇO CONTINUADO DE VIGILÂNCIA ARMADA</v>
      </c>
      <c r="D285" s="9" t="s">
        <v>513</v>
      </c>
      <c r="E285" s="10">
        <v>2021</v>
      </c>
      <c r="F285" s="8" t="s">
        <v>270</v>
      </c>
      <c r="G285" s="8" t="str">
        <f t="shared" si="65"/>
        <v>15.195.617/0001-87</v>
      </c>
      <c r="H285" s="45" t="s">
        <v>514</v>
      </c>
      <c r="I285" s="43" t="str">
        <f t="shared" si="66"/>
        <v xml:space="preserve"> SUAPE/DMS</v>
      </c>
      <c r="J285" s="12" t="s">
        <v>273</v>
      </c>
      <c r="K285" s="12" t="s">
        <v>258</v>
      </c>
      <c r="L285" s="12" t="s">
        <v>274</v>
      </c>
      <c r="M285" s="38">
        <v>1865.07</v>
      </c>
      <c r="N285" s="38">
        <v>4143.53</v>
      </c>
      <c r="O285" s="48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30">
      <c r="A286" s="7" t="str">
        <f t="shared" si="67"/>
        <v>Suape</v>
      </c>
      <c r="B286" s="7" t="str">
        <f t="shared" si="68"/>
        <v>Suape</v>
      </c>
      <c r="C286" s="8" t="str">
        <f t="shared" si="64"/>
        <v>PRESTAÇÃO DE SERVIÇO CONTINUADO DE VIGILÂNCIA ARMADA</v>
      </c>
      <c r="D286" s="9" t="s">
        <v>515</v>
      </c>
      <c r="E286" s="10">
        <v>2021</v>
      </c>
      <c r="F286" s="8" t="s">
        <v>270</v>
      </c>
      <c r="G286" s="8" t="str">
        <f t="shared" si="65"/>
        <v>15.195.617/0001-87</v>
      </c>
      <c r="H286" s="11" t="s">
        <v>516</v>
      </c>
      <c r="I286" s="43" t="str">
        <f t="shared" si="66"/>
        <v xml:space="preserve"> SUAPE/DMS</v>
      </c>
      <c r="J286" s="12" t="s">
        <v>273</v>
      </c>
      <c r="K286" s="12" t="s">
        <v>258</v>
      </c>
      <c r="L286" s="12" t="s">
        <v>274</v>
      </c>
      <c r="M286" s="38">
        <v>1865.07</v>
      </c>
      <c r="N286" s="38">
        <v>4143.53</v>
      </c>
      <c r="O286" s="48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30">
      <c r="A287" s="7" t="str">
        <f t="shared" si="67"/>
        <v>Suape</v>
      </c>
      <c r="B287" s="7" t="str">
        <f t="shared" si="68"/>
        <v>Suape</v>
      </c>
      <c r="C287" s="8" t="str">
        <f t="shared" si="64"/>
        <v>PRESTAÇÃO DE SERVIÇO CONTINUADO DE VIGILÂNCIA ARMADA</v>
      </c>
      <c r="D287" s="9" t="s">
        <v>517</v>
      </c>
      <c r="E287" s="10">
        <v>2021</v>
      </c>
      <c r="F287" s="8" t="s">
        <v>270</v>
      </c>
      <c r="G287" s="8" t="str">
        <f t="shared" si="65"/>
        <v>15.195.617/0001-87</v>
      </c>
      <c r="H287" s="45" t="s">
        <v>518</v>
      </c>
      <c r="I287" s="43" t="str">
        <f t="shared" si="66"/>
        <v xml:space="preserve"> SUAPE/DMS</v>
      </c>
      <c r="J287" s="12" t="s">
        <v>273</v>
      </c>
      <c r="K287" s="12" t="s">
        <v>258</v>
      </c>
      <c r="L287" s="12" t="s">
        <v>278</v>
      </c>
      <c r="M287" s="38">
        <v>2069.0700000000002</v>
      </c>
      <c r="N287" s="38">
        <v>4426.47</v>
      </c>
      <c r="O287" s="48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30">
      <c r="A288" s="7" t="str">
        <f t="shared" si="67"/>
        <v>Suape</v>
      </c>
      <c r="B288" s="7" t="str">
        <f t="shared" si="68"/>
        <v>Suape</v>
      </c>
      <c r="C288" s="8" t="str">
        <f t="shared" si="64"/>
        <v>PRESTAÇÃO DE SERVIÇO CONTINUADO DE VIGILÂNCIA ARMADA</v>
      </c>
      <c r="D288" s="9" t="s">
        <v>519</v>
      </c>
      <c r="E288" s="10">
        <v>2021</v>
      </c>
      <c r="F288" s="8" t="s">
        <v>270</v>
      </c>
      <c r="G288" s="8" t="str">
        <f t="shared" si="65"/>
        <v>15.195.617/0001-87</v>
      </c>
      <c r="H288" s="11" t="s">
        <v>520</v>
      </c>
      <c r="I288" s="43" t="str">
        <f t="shared" si="66"/>
        <v xml:space="preserve"> SUAPE/DMS</v>
      </c>
      <c r="J288" s="12" t="s">
        <v>273</v>
      </c>
      <c r="K288" s="12" t="s">
        <v>258</v>
      </c>
      <c r="L288" s="12" t="s">
        <v>274</v>
      </c>
      <c r="M288" s="38">
        <v>1865.07</v>
      </c>
      <c r="N288" s="38">
        <v>4143.53</v>
      </c>
      <c r="O288" s="48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30">
      <c r="A289" s="7" t="str">
        <f t="shared" si="67"/>
        <v>Suape</v>
      </c>
      <c r="B289" s="7" t="str">
        <f t="shared" si="68"/>
        <v>Suape</v>
      </c>
      <c r="C289" s="8" t="str">
        <f t="shared" si="64"/>
        <v>PRESTAÇÃO DE SERVIÇO CONTINUADO DE VIGILÂNCIA ARMADA</v>
      </c>
      <c r="D289" s="9" t="s">
        <v>521</v>
      </c>
      <c r="E289" s="10">
        <v>2021</v>
      </c>
      <c r="F289" s="8" t="s">
        <v>270</v>
      </c>
      <c r="G289" s="8" t="str">
        <f t="shared" si="65"/>
        <v>15.195.617/0001-87</v>
      </c>
      <c r="H289" s="45" t="s">
        <v>522</v>
      </c>
      <c r="I289" s="43" t="str">
        <f t="shared" si="66"/>
        <v xml:space="preserve"> SUAPE/DMS</v>
      </c>
      <c r="J289" s="12" t="s">
        <v>273</v>
      </c>
      <c r="K289" s="12" t="s">
        <v>258</v>
      </c>
      <c r="L289" s="12" t="s">
        <v>274</v>
      </c>
      <c r="M289" s="38">
        <v>1865.07</v>
      </c>
      <c r="N289" s="38">
        <v>4143.53</v>
      </c>
      <c r="O289" s="48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30">
      <c r="A290" s="7" t="str">
        <f t="shared" si="67"/>
        <v>Suape</v>
      </c>
      <c r="B290" s="7" t="str">
        <f t="shared" si="68"/>
        <v>Suape</v>
      </c>
      <c r="C290" s="8" t="str">
        <f t="shared" si="64"/>
        <v>PRESTAÇÃO DE SERVIÇO CONTINUADO DE VIGILÂNCIA ARMADA</v>
      </c>
      <c r="D290" s="9" t="s">
        <v>523</v>
      </c>
      <c r="E290" s="10">
        <v>2021</v>
      </c>
      <c r="F290" s="8" t="s">
        <v>270</v>
      </c>
      <c r="G290" s="8" t="str">
        <f t="shared" si="65"/>
        <v>15.195.617/0001-87</v>
      </c>
      <c r="H290" s="11" t="s">
        <v>524</v>
      </c>
      <c r="I290" s="43" t="str">
        <f t="shared" si="66"/>
        <v xml:space="preserve"> SUAPE/DMS</v>
      </c>
      <c r="J290" s="12" t="s">
        <v>273</v>
      </c>
      <c r="K290" s="12" t="s">
        <v>258</v>
      </c>
      <c r="L290" s="12" t="s">
        <v>274</v>
      </c>
      <c r="M290" s="38">
        <v>1865.07</v>
      </c>
      <c r="N290" s="38">
        <v>4143.53</v>
      </c>
      <c r="O290" s="48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30">
      <c r="A291" s="7" t="str">
        <f t="shared" si="67"/>
        <v>Suape</v>
      </c>
      <c r="B291" s="7" t="str">
        <f t="shared" si="68"/>
        <v>Suape</v>
      </c>
      <c r="C291" s="8" t="str">
        <f t="shared" si="64"/>
        <v>PRESTAÇÃO DE SERVIÇO CONTINUADO DE VIGILÂNCIA ARMADA</v>
      </c>
      <c r="D291" s="9" t="s">
        <v>525</v>
      </c>
      <c r="E291" s="10">
        <v>2021</v>
      </c>
      <c r="F291" s="8" t="s">
        <v>270</v>
      </c>
      <c r="G291" s="8" t="str">
        <f t="shared" si="65"/>
        <v>15.195.617/0001-87</v>
      </c>
      <c r="H291" s="45" t="s">
        <v>526</v>
      </c>
      <c r="I291" s="43" t="str">
        <f t="shared" si="66"/>
        <v xml:space="preserve"> SUAPE/DMS</v>
      </c>
      <c r="J291" s="12" t="s">
        <v>273</v>
      </c>
      <c r="K291" s="12" t="s">
        <v>258</v>
      </c>
      <c r="L291" s="12" t="s">
        <v>274</v>
      </c>
      <c r="M291" s="38">
        <v>1865.07</v>
      </c>
      <c r="N291" s="38">
        <v>4143.53</v>
      </c>
      <c r="O291" s="48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30">
      <c r="A292" s="7" t="str">
        <f t="shared" si="67"/>
        <v>Suape</v>
      </c>
      <c r="B292" s="7" t="str">
        <f t="shared" si="68"/>
        <v>Suape</v>
      </c>
      <c r="C292" s="8" t="str">
        <f t="shared" si="64"/>
        <v>PRESTAÇÃO DE SERVIÇO CONTINUADO DE VIGILÂNCIA ARMADA</v>
      </c>
      <c r="D292" s="9" t="s">
        <v>527</v>
      </c>
      <c r="E292" s="10">
        <v>2021</v>
      </c>
      <c r="F292" s="8" t="s">
        <v>270</v>
      </c>
      <c r="G292" s="8" t="str">
        <f t="shared" si="65"/>
        <v>15.195.617/0001-87</v>
      </c>
      <c r="H292" s="11" t="s">
        <v>528</v>
      </c>
      <c r="I292" s="43" t="str">
        <f t="shared" si="66"/>
        <v xml:space="preserve"> SUAPE/DMS</v>
      </c>
      <c r="J292" s="12" t="s">
        <v>273</v>
      </c>
      <c r="K292" s="12" t="s">
        <v>258</v>
      </c>
      <c r="L292" s="12" t="s">
        <v>278</v>
      </c>
      <c r="M292" s="38">
        <v>2069.0700000000002</v>
      </c>
      <c r="N292" s="38">
        <v>4426.47</v>
      </c>
      <c r="O292" s="48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30">
      <c r="A293" s="7" t="str">
        <f t="shared" si="67"/>
        <v>Suape</v>
      </c>
      <c r="B293" s="7" t="str">
        <f t="shared" si="68"/>
        <v>Suape</v>
      </c>
      <c r="C293" s="8" t="str">
        <f t="shared" si="64"/>
        <v>PRESTAÇÃO DE SERVIÇO CONTINUADO DE VIGILÂNCIA ARMADA</v>
      </c>
      <c r="D293" s="9" t="s">
        <v>529</v>
      </c>
      <c r="E293" s="10">
        <v>2021</v>
      </c>
      <c r="F293" s="8" t="s">
        <v>270</v>
      </c>
      <c r="G293" s="8" t="str">
        <f t="shared" si="65"/>
        <v>15.195.617/0001-87</v>
      </c>
      <c r="H293" s="45" t="s">
        <v>530</v>
      </c>
      <c r="I293" s="43" t="str">
        <f t="shared" si="66"/>
        <v xml:space="preserve"> SUAPE/DMS</v>
      </c>
      <c r="J293" s="12" t="s">
        <v>273</v>
      </c>
      <c r="K293" s="12" t="s">
        <v>258</v>
      </c>
      <c r="L293" s="12" t="s">
        <v>274</v>
      </c>
      <c r="M293" s="38">
        <v>1865.07</v>
      </c>
      <c r="N293" s="38">
        <v>4143.53</v>
      </c>
      <c r="O293" s="48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30">
      <c r="A294" s="7" t="str">
        <f t="shared" si="67"/>
        <v>Suape</v>
      </c>
      <c r="B294" s="7" t="str">
        <f t="shared" si="68"/>
        <v>Suape</v>
      </c>
      <c r="C294" s="8" t="str">
        <f t="shared" ref="C294:C325" si="69">C293</f>
        <v>PRESTAÇÃO DE SERVIÇO CONTINUADO DE VIGILÂNCIA ARMADA</v>
      </c>
      <c r="D294" s="9" t="s">
        <v>531</v>
      </c>
      <c r="E294" s="10">
        <v>2021</v>
      </c>
      <c r="F294" s="8" t="s">
        <v>270</v>
      </c>
      <c r="G294" s="8" t="str">
        <f t="shared" ref="G294:G325" si="70">G293</f>
        <v>15.195.617/0001-87</v>
      </c>
      <c r="H294" s="11" t="s">
        <v>532</v>
      </c>
      <c r="I294" s="43" t="str">
        <f t="shared" ref="I294:I325" si="71">I293</f>
        <v xml:space="preserve"> SUAPE/DMS</v>
      </c>
      <c r="J294" s="12" t="s">
        <v>273</v>
      </c>
      <c r="K294" s="12" t="s">
        <v>258</v>
      </c>
      <c r="L294" s="12" t="s">
        <v>274</v>
      </c>
      <c r="M294" s="38">
        <v>1865.07</v>
      </c>
      <c r="N294" s="38">
        <v>4143.53</v>
      </c>
      <c r="O294" s="48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30">
      <c r="A295" s="7" t="str">
        <f t="shared" si="67"/>
        <v>Suape</v>
      </c>
      <c r="B295" s="7" t="str">
        <f t="shared" si="68"/>
        <v>Suape</v>
      </c>
      <c r="C295" s="8" t="str">
        <f t="shared" si="69"/>
        <v>PRESTAÇÃO DE SERVIÇO CONTINUADO DE VIGILÂNCIA ARMADA</v>
      </c>
      <c r="D295" s="9" t="s">
        <v>533</v>
      </c>
      <c r="E295" s="10">
        <v>2021</v>
      </c>
      <c r="F295" s="8" t="s">
        <v>270</v>
      </c>
      <c r="G295" s="8" t="str">
        <f t="shared" si="70"/>
        <v>15.195.617/0001-87</v>
      </c>
      <c r="H295" s="45" t="s">
        <v>534</v>
      </c>
      <c r="I295" s="43" t="str">
        <f t="shared" si="71"/>
        <v xml:space="preserve"> SUAPE/DMS</v>
      </c>
      <c r="J295" s="12" t="s">
        <v>273</v>
      </c>
      <c r="K295" s="12" t="s">
        <v>258</v>
      </c>
      <c r="L295" s="12" t="s">
        <v>274</v>
      </c>
      <c r="M295" s="38">
        <v>1865.07</v>
      </c>
      <c r="N295" s="38">
        <v>4143.53</v>
      </c>
      <c r="O295" s="48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30">
      <c r="A296" s="7" t="str">
        <f t="shared" si="67"/>
        <v>Suape</v>
      </c>
      <c r="B296" s="7" t="str">
        <f t="shared" si="68"/>
        <v>Suape</v>
      </c>
      <c r="C296" s="8" t="str">
        <f t="shared" si="69"/>
        <v>PRESTAÇÃO DE SERVIÇO CONTINUADO DE VIGILÂNCIA ARMADA</v>
      </c>
      <c r="D296" s="9" t="s">
        <v>535</v>
      </c>
      <c r="E296" s="10">
        <v>2021</v>
      </c>
      <c r="F296" s="8" t="s">
        <v>270</v>
      </c>
      <c r="G296" s="8" t="str">
        <f t="shared" si="70"/>
        <v>15.195.617/0001-87</v>
      </c>
      <c r="H296" s="11" t="s">
        <v>536</v>
      </c>
      <c r="I296" s="43" t="str">
        <f t="shared" si="71"/>
        <v xml:space="preserve"> SUAPE/DMS</v>
      </c>
      <c r="J296" s="12" t="s">
        <v>273</v>
      </c>
      <c r="K296" s="12" t="s">
        <v>258</v>
      </c>
      <c r="L296" s="12" t="s">
        <v>278</v>
      </c>
      <c r="M296" s="38">
        <v>2069.0700000000002</v>
      </c>
      <c r="N296" s="38">
        <v>4426.47</v>
      </c>
      <c r="O296" s="48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30">
      <c r="A297" s="7" t="str">
        <f t="shared" si="67"/>
        <v>Suape</v>
      </c>
      <c r="B297" s="7" t="str">
        <f t="shared" si="68"/>
        <v>Suape</v>
      </c>
      <c r="C297" s="8" t="str">
        <f t="shared" si="69"/>
        <v>PRESTAÇÃO DE SERVIÇO CONTINUADO DE VIGILÂNCIA ARMADA</v>
      </c>
      <c r="D297" s="9" t="s">
        <v>537</v>
      </c>
      <c r="E297" s="10">
        <v>2021</v>
      </c>
      <c r="F297" s="8" t="s">
        <v>270</v>
      </c>
      <c r="G297" s="8" t="str">
        <f t="shared" si="70"/>
        <v>15.195.617/0001-87</v>
      </c>
      <c r="H297" s="45" t="s">
        <v>538</v>
      </c>
      <c r="I297" s="43" t="str">
        <f t="shared" si="71"/>
        <v xml:space="preserve"> SUAPE/DMS</v>
      </c>
      <c r="J297" s="12" t="s">
        <v>273</v>
      </c>
      <c r="K297" s="12" t="s">
        <v>258</v>
      </c>
      <c r="L297" s="12" t="s">
        <v>278</v>
      </c>
      <c r="M297" s="38">
        <v>2069.0700000000002</v>
      </c>
      <c r="N297" s="38">
        <v>4426.47</v>
      </c>
      <c r="O297" s="48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30">
      <c r="A298" s="7" t="str">
        <f t="shared" si="67"/>
        <v>Suape</v>
      </c>
      <c r="B298" s="7" t="str">
        <f t="shared" si="68"/>
        <v>Suape</v>
      </c>
      <c r="C298" s="8" t="str">
        <f t="shared" si="69"/>
        <v>PRESTAÇÃO DE SERVIÇO CONTINUADO DE VIGILÂNCIA ARMADA</v>
      </c>
      <c r="D298" s="9" t="s">
        <v>539</v>
      </c>
      <c r="E298" s="10">
        <v>2021</v>
      </c>
      <c r="F298" s="8" t="s">
        <v>270</v>
      </c>
      <c r="G298" s="8" t="str">
        <f t="shared" si="70"/>
        <v>15.195.617/0001-87</v>
      </c>
      <c r="H298" s="11" t="s">
        <v>540</v>
      </c>
      <c r="I298" s="43" t="str">
        <f t="shared" si="71"/>
        <v xml:space="preserve"> SUAPE/DMS</v>
      </c>
      <c r="J298" s="12" t="s">
        <v>273</v>
      </c>
      <c r="K298" s="12" t="s">
        <v>258</v>
      </c>
      <c r="L298" s="12" t="s">
        <v>274</v>
      </c>
      <c r="M298" s="38">
        <v>1865.07</v>
      </c>
      <c r="N298" s="38">
        <v>4143.53</v>
      </c>
      <c r="O298" s="48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30">
      <c r="A299" s="7" t="str">
        <f t="shared" si="67"/>
        <v>Suape</v>
      </c>
      <c r="B299" s="7" t="str">
        <f t="shared" si="68"/>
        <v>Suape</v>
      </c>
      <c r="C299" s="8" t="str">
        <f t="shared" si="69"/>
        <v>PRESTAÇÃO DE SERVIÇO CONTINUADO DE VIGILÂNCIA ARMADA</v>
      </c>
      <c r="D299" s="9" t="s">
        <v>541</v>
      </c>
      <c r="E299" s="10">
        <v>2021</v>
      </c>
      <c r="F299" s="8" t="s">
        <v>270</v>
      </c>
      <c r="G299" s="8" t="str">
        <f t="shared" si="70"/>
        <v>15.195.617/0001-87</v>
      </c>
      <c r="H299" s="45" t="s">
        <v>542</v>
      </c>
      <c r="I299" s="43" t="str">
        <f t="shared" si="71"/>
        <v xml:space="preserve"> SUAPE/DMS</v>
      </c>
      <c r="J299" s="12" t="s">
        <v>273</v>
      </c>
      <c r="K299" s="12" t="s">
        <v>258</v>
      </c>
      <c r="L299" s="12" t="s">
        <v>278</v>
      </c>
      <c r="M299" s="38">
        <v>2069.0700000000002</v>
      </c>
      <c r="N299" s="38">
        <v>4426.47</v>
      </c>
      <c r="O299" s="48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30">
      <c r="A300" s="7" t="str">
        <f t="shared" si="67"/>
        <v>Suape</v>
      </c>
      <c r="B300" s="7" t="str">
        <f t="shared" si="68"/>
        <v>Suape</v>
      </c>
      <c r="C300" s="8" t="str">
        <f t="shared" si="69"/>
        <v>PRESTAÇÃO DE SERVIÇO CONTINUADO DE VIGILÂNCIA ARMADA</v>
      </c>
      <c r="D300" s="9" t="s">
        <v>543</v>
      </c>
      <c r="E300" s="10">
        <v>2021</v>
      </c>
      <c r="F300" s="8" t="s">
        <v>270</v>
      </c>
      <c r="G300" s="8" t="str">
        <f t="shared" si="70"/>
        <v>15.195.617/0001-87</v>
      </c>
      <c r="H300" s="11" t="s">
        <v>544</v>
      </c>
      <c r="I300" s="43" t="str">
        <f t="shared" si="71"/>
        <v xml:space="preserve"> SUAPE/DMS</v>
      </c>
      <c r="J300" s="12" t="s">
        <v>273</v>
      </c>
      <c r="K300" s="12" t="s">
        <v>258</v>
      </c>
      <c r="L300" s="12" t="s">
        <v>278</v>
      </c>
      <c r="M300" s="38">
        <v>2069.0700000000002</v>
      </c>
      <c r="N300" s="38">
        <v>4426.47</v>
      </c>
      <c r="O300" s="48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30">
      <c r="A301" s="7" t="str">
        <f t="shared" si="67"/>
        <v>Suape</v>
      </c>
      <c r="B301" s="7" t="str">
        <f t="shared" si="68"/>
        <v>Suape</v>
      </c>
      <c r="C301" s="8" t="str">
        <f t="shared" si="69"/>
        <v>PRESTAÇÃO DE SERVIÇO CONTINUADO DE VIGILÂNCIA ARMADA</v>
      </c>
      <c r="D301" s="9" t="s">
        <v>545</v>
      </c>
      <c r="E301" s="10">
        <v>2021</v>
      </c>
      <c r="F301" s="8" t="s">
        <v>270</v>
      </c>
      <c r="G301" s="8" t="str">
        <f t="shared" si="70"/>
        <v>15.195.617/0001-87</v>
      </c>
      <c r="H301" s="45" t="s">
        <v>546</v>
      </c>
      <c r="I301" s="43" t="str">
        <f t="shared" si="71"/>
        <v xml:space="preserve"> SUAPE/DMS</v>
      </c>
      <c r="J301" s="12" t="s">
        <v>273</v>
      </c>
      <c r="K301" s="12" t="s">
        <v>258</v>
      </c>
      <c r="L301" s="12" t="s">
        <v>274</v>
      </c>
      <c r="M301" s="38">
        <v>1865.07</v>
      </c>
      <c r="N301" s="38">
        <v>4143.53</v>
      </c>
      <c r="O301" s="48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30">
      <c r="A302" s="7" t="str">
        <f t="shared" si="67"/>
        <v>Suape</v>
      </c>
      <c r="B302" s="7" t="str">
        <f t="shared" si="68"/>
        <v>Suape</v>
      </c>
      <c r="C302" s="8" t="str">
        <f t="shared" si="69"/>
        <v>PRESTAÇÃO DE SERVIÇO CONTINUADO DE VIGILÂNCIA ARMADA</v>
      </c>
      <c r="D302" s="9" t="s">
        <v>547</v>
      </c>
      <c r="E302" s="10">
        <v>2021</v>
      </c>
      <c r="F302" s="8" t="s">
        <v>270</v>
      </c>
      <c r="G302" s="8" t="str">
        <f t="shared" si="70"/>
        <v>15.195.617/0001-87</v>
      </c>
      <c r="H302" s="11" t="s">
        <v>548</v>
      </c>
      <c r="I302" s="43" t="str">
        <f t="shared" si="71"/>
        <v xml:space="preserve"> SUAPE/DMS</v>
      </c>
      <c r="J302" s="12" t="s">
        <v>273</v>
      </c>
      <c r="K302" s="12" t="s">
        <v>258</v>
      </c>
      <c r="L302" s="12" t="s">
        <v>278</v>
      </c>
      <c r="M302" s="38">
        <v>2069.0700000000002</v>
      </c>
      <c r="N302" s="38">
        <v>4426.47</v>
      </c>
      <c r="O302" s="48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30">
      <c r="A303" s="7" t="str">
        <f t="shared" si="67"/>
        <v>Suape</v>
      </c>
      <c r="B303" s="7" t="str">
        <f t="shared" si="68"/>
        <v>Suape</v>
      </c>
      <c r="C303" s="8" t="str">
        <f t="shared" si="69"/>
        <v>PRESTAÇÃO DE SERVIÇO CONTINUADO DE VIGILÂNCIA ARMADA</v>
      </c>
      <c r="D303" s="9" t="s">
        <v>549</v>
      </c>
      <c r="E303" s="10">
        <v>2021</v>
      </c>
      <c r="F303" s="8" t="s">
        <v>270</v>
      </c>
      <c r="G303" s="8" t="str">
        <f t="shared" si="70"/>
        <v>15.195.617/0001-87</v>
      </c>
      <c r="H303" s="45" t="s">
        <v>550</v>
      </c>
      <c r="I303" s="43" t="str">
        <f t="shared" si="71"/>
        <v xml:space="preserve"> SUAPE/DMS</v>
      </c>
      <c r="J303" s="12" t="s">
        <v>273</v>
      </c>
      <c r="K303" s="12" t="s">
        <v>258</v>
      </c>
      <c r="L303" s="12" t="s">
        <v>274</v>
      </c>
      <c r="M303" s="38">
        <v>1865.07</v>
      </c>
      <c r="N303" s="38">
        <v>4143.53</v>
      </c>
      <c r="O303" s="48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30">
      <c r="A304" s="7" t="str">
        <f t="shared" si="67"/>
        <v>Suape</v>
      </c>
      <c r="B304" s="7" t="str">
        <f t="shared" si="68"/>
        <v>Suape</v>
      </c>
      <c r="C304" s="8" t="str">
        <f t="shared" si="69"/>
        <v>PRESTAÇÃO DE SERVIÇO CONTINUADO DE VIGILÂNCIA ARMADA</v>
      </c>
      <c r="D304" s="9" t="s">
        <v>551</v>
      </c>
      <c r="E304" s="10">
        <v>2021</v>
      </c>
      <c r="F304" s="8" t="s">
        <v>270</v>
      </c>
      <c r="G304" s="8" t="str">
        <f t="shared" si="70"/>
        <v>15.195.617/0001-87</v>
      </c>
      <c r="H304" s="11" t="s">
        <v>552</v>
      </c>
      <c r="I304" s="43" t="str">
        <f t="shared" si="71"/>
        <v xml:space="preserve"> SUAPE/DMS</v>
      </c>
      <c r="J304" s="12" t="s">
        <v>273</v>
      </c>
      <c r="K304" s="12" t="s">
        <v>258</v>
      </c>
      <c r="L304" s="12" t="s">
        <v>278</v>
      </c>
      <c r="M304" s="38">
        <v>2069.0700000000002</v>
      </c>
      <c r="N304" s="38">
        <v>4426.47</v>
      </c>
      <c r="O304" s="48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30">
      <c r="A305" s="7" t="str">
        <f t="shared" si="67"/>
        <v>Suape</v>
      </c>
      <c r="B305" s="7" t="str">
        <f t="shared" si="68"/>
        <v>Suape</v>
      </c>
      <c r="C305" s="8" t="str">
        <f t="shared" si="69"/>
        <v>PRESTAÇÃO DE SERVIÇO CONTINUADO DE VIGILÂNCIA ARMADA</v>
      </c>
      <c r="D305" s="9" t="s">
        <v>553</v>
      </c>
      <c r="E305" s="10">
        <v>2021</v>
      </c>
      <c r="F305" s="8" t="s">
        <v>270</v>
      </c>
      <c r="G305" s="8" t="str">
        <f t="shared" si="70"/>
        <v>15.195.617/0001-87</v>
      </c>
      <c r="H305" s="45" t="s">
        <v>554</v>
      </c>
      <c r="I305" s="43" t="str">
        <f t="shared" si="71"/>
        <v xml:space="preserve"> SUAPE/DMS</v>
      </c>
      <c r="J305" s="12" t="s">
        <v>273</v>
      </c>
      <c r="K305" s="12" t="s">
        <v>258</v>
      </c>
      <c r="L305" s="12" t="s">
        <v>278</v>
      </c>
      <c r="M305" s="38">
        <v>2069.0700000000002</v>
      </c>
      <c r="N305" s="38">
        <v>4426.47</v>
      </c>
      <c r="O305" s="48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30">
      <c r="A306" s="7" t="str">
        <f t="shared" si="67"/>
        <v>Suape</v>
      </c>
      <c r="B306" s="7" t="str">
        <f t="shared" si="68"/>
        <v>Suape</v>
      </c>
      <c r="C306" s="8" t="str">
        <f t="shared" si="69"/>
        <v>PRESTAÇÃO DE SERVIÇO CONTINUADO DE VIGILÂNCIA ARMADA</v>
      </c>
      <c r="D306" s="9" t="s">
        <v>555</v>
      </c>
      <c r="E306" s="10">
        <v>2021</v>
      </c>
      <c r="F306" s="8" t="s">
        <v>270</v>
      </c>
      <c r="G306" s="8" t="str">
        <f t="shared" si="70"/>
        <v>15.195.617/0001-87</v>
      </c>
      <c r="H306" s="11" t="s">
        <v>556</v>
      </c>
      <c r="I306" s="43" t="str">
        <f t="shared" si="71"/>
        <v xml:space="preserve"> SUAPE/DMS</v>
      </c>
      <c r="J306" s="12" t="s">
        <v>273</v>
      </c>
      <c r="K306" s="12" t="s">
        <v>258</v>
      </c>
      <c r="L306" s="12" t="s">
        <v>278</v>
      </c>
      <c r="M306" s="38">
        <v>2069.0700000000002</v>
      </c>
      <c r="N306" s="38">
        <v>4426.47</v>
      </c>
      <c r="O306" s="48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30">
      <c r="A307" s="7" t="str">
        <f t="shared" si="67"/>
        <v>Suape</v>
      </c>
      <c r="B307" s="7" t="str">
        <f t="shared" si="68"/>
        <v>Suape</v>
      </c>
      <c r="C307" s="8" t="str">
        <f t="shared" si="69"/>
        <v>PRESTAÇÃO DE SERVIÇO CONTINUADO DE VIGILÂNCIA ARMADA</v>
      </c>
      <c r="D307" s="9" t="s">
        <v>557</v>
      </c>
      <c r="E307" s="10">
        <v>2021</v>
      </c>
      <c r="F307" s="8" t="s">
        <v>270</v>
      </c>
      <c r="G307" s="8" t="str">
        <f t="shared" si="70"/>
        <v>15.195.617/0001-87</v>
      </c>
      <c r="H307" s="45" t="s">
        <v>558</v>
      </c>
      <c r="I307" s="43" t="str">
        <f t="shared" si="71"/>
        <v xml:space="preserve"> SUAPE/DMS</v>
      </c>
      <c r="J307" s="12" t="s">
        <v>273</v>
      </c>
      <c r="K307" s="12" t="s">
        <v>258</v>
      </c>
      <c r="L307" s="12" t="s">
        <v>274</v>
      </c>
      <c r="M307" s="38">
        <v>1865.07</v>
      </c>
      <c r="N307" s="38">
        <v>4143.53</v>
      </c>
      <c r="O307" s="48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30">
      <c r="A308" s="7" t="str">
        <f t="shared" si="67"/>
        <v>Suape</v>
      </c>
      <c r="B308" s="7" t="str">
        <f t="shared" si="68"/>
        <v>Suape</v>
      </c>
      <c r="C308" s="8" t="str">
        <f t="shared" si="69"/>
        <v>PRESTAÇÃO DE SERVIÇO CONTINUADO DE VIGILÂNCIA ARMADA</v>
      </c>
      <c r="D308" s="9" t="s">
        <v>559</v>
      </c>
      <c r="E308" s="10">
        <v>2021</v>
      </c>
      <c r="F308" s="8" t="s">
        <v>270</v>
      </c>
      <c r="G308" s="8" t="str">
        <f t="shared" si="70"/>
        <v>15.195.617/0001-87</v>
      </c>
      <c r="H308" s="11" t="s">
        <v>560</v>
      </c>
      <c r="I308" s="43" t="str">
        <f t="shared" si="71"/>
        <v xml:space="preserve"> SUAPE/DMS</v>
      </c>
      <c r="J308" s="12" t="s">
        <v>273</v>
      </c>
      <c r="K308" s="12" t="s">
        <v>258</v>
      </c>
      <c r="L308" s="12" t="s">
        <v>278</v>
      </c>
      <c r="M308" s="38">
        <v>2069.0700000000002</v>
      </c>
      <c r="N308" s="38">
        <v>4426.47</v>
      </c>
      <c r="O308" s="48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30">
      <c r="A309" s="7" t="str">
        <f t="shared" si="67"/>
        <v>Suape</v>
      </c>
      <c r="B309" s="7" t="str">
        <f t="shared" si="68"/>
        <v>Suape</v>
      </c>
      <c r="C309" s="8" t="str">
        <f t="shared" si="69"/>
        <v>PRESTAÇÃO DE SERVIÇO CONTINUADO DE VIGILÂNCIA ARMADA</v>
      </c>
      <c r="D309" s="9" t="s">
        <v>561</v>
      </c>
      <c r="E309" s="10">
        <v>2021</v>
      </c>
      <c r="F309" s="8" t="s">
        <v>270</v>
      </c>
      <c r="G309" s="8" t="str">
        <f t="shared" si="70"/>
        <v>15.195.617/0001-87</v>
      </c>
      <c r="H309" s="45" t="s">
        <v>562</v>
      </c>
      <c r="I309" s="43" t="str">
        <f t="shared" si="71"/>
        <v xml:space="preserve"> SUAPE/DMS</v>
      </c>
      <c r="J309" s="12" t="s">
        <v>273</v>
      </c>
      <c r="K309" s="12" t="s">
        <v>258</v>
      </c>
      <c r="L309" s="12" t="s">
        <v>278</v>
      </c>
      <c r="M309" s="38">
        <v>2069.0700000000002</v>
      </c>
      <c r="N309" s="38">
        <v>4426.47</v>
      </c>
      <c r="O309" s="48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30">
      <c r="A310" s="7" t="str">
        <f t="shared" si="67"/>
        <v>Suape</v>
      </c>
      <c r="B310" s="7" t="str">
        <f t="shared" si="68"/>
        <v>Suape</v>
      </c>
      <c r="C310" s="8" t="str">
        <f t="shared" si="69"/>
        <v>PRESTAÇÃO DE SERVIÇO CONTINUADO DE VIGILÂNCIA ARMADA</v>
      </c>
      <c r="D310" s="9" t="s">
        <v>563</v>
      </c>
      <c r="E310" s="10">
        <v>2021</v>
      </c>
      <c r="F310" s="8" t="s">
        <v>270</v>
      </c>
      <c r="G310" s="8" t="str">
        <f t="shared" si="70"/>
        <v>15.195.617/0001-87</v>
      </c>
      <c r="H310" s="11" t="s">
        <v>564</v>
      </c>
      <c r="I310" s="43" t="str">
        <f t="shared" si="71"/>
        <v xml:space="preserve"> SUAPE/DMS</v>
      </c>
      <c r="J310" s="12" t="s">
        <v>273</v>
      </c>
      <c r="K310" s="12" t="s">
        <v>258</v>
      </c>
      <c r="L310" s="12" t="s">
        <v>278</v>
      </c>
      <c r="M310" s="38">
        <v>2069.0700000000002</v>
      </c>
      <c r="N310" s="38">
        <v>4426.47</v>
      </c>
      <c r="O310" s="48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30">
      <c r="A311" s="7" t="str">
        <f t="shared" si="67"/>
        <v>Suape</v>
      </c>
      <c r="B311" s="7" t="str">
        <f t="shared" si="68"/>
        <v>Suape</v>
      </c>
      <c r="C311" s="8" t="str">
        <f t="shared" si="69"/>
        <v>PRESTAÇÃO DE SERVIÇO CONTINUADO DE VIGILÂNCIA ARMADA</v>
      </c>
      <c r="D311" s="9" t="s">
        <v>565</v>
      </c>
      <c r="E311" s="10">
        <v>2021</v>
      </c>
      <c r="F311" s="8" t="s">
        <v>270</v>
      </c>
      <c r="G311" s="8" t="str">
        <f t="shared" si="70"/>
        <v>15.195.617/0001-87</v>
      </c>
      <c r="H311" s="45" t="s">
        <v>566</v>
      </c>
      <c r="I311" s="43" t="str">
        <f t="shared" si="71"/>
        <v xml:space="preserve"> SUAPE/DMS</v>
      </c>
      <c r="J311" s="12" t="s">
        <v>273</v>
      </c>
      <c r="K311" s="12" t="s">
        <v>258</v>
      </c>
      <c r="L311" s="12" t="s">
        <v>278</v>
      </c>
      <c r="M311" s="38">
        <v>2069.0700000000002</v>
      </c>
      <c r="N311" s="38">
        <v>4426.47</v>
      </c>
      <c r="O311" s="48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30">
      <c r="A312" s="7" t="str">
        <f t="shared" si="67"/>
        <v>Suape</v>
      </c>
      <c r="B312" s="7" t="str">
        <f t="shared" si="68"/>
        <v>Suape</v>
      </c>
      <c r="C312" s="8" t="str">
        <f t="shared" si="69"/>
        <v>PRESTAÇÃO DE SERVIÇO CONTINUADO DE VIGILÂNCIA ARMADA</v>
      </c>
      <c r="D312" s="9" t="s">
        <v>567</v>
      </c>
      <c r="E312" s="10">
        <v>2021</v>
      </c>
      <c r="F312" s="8" t="s">
        <v>270</v>
      </c>
      <c r="G312" s="8" t="str">
        <f t="shared" si="70"/>
        <v>15.195.617/0001-87</v>
      </c>
      <c r="H312" s="11" t="s">
        <v>568</v>
      </c>
      <c r="I312" s="43" t="str">
        <f t="shared" si="71"/>
        <v xml:space="preserve"> SUAPE/DMS</v>
      </c>
      <c r="J312" s="12" t="s">
        <v>273</v>
      </c>
      <c r="K312" s="12" t="s">
        <v>258</v>
      </c>
      <c r="L312" s="12" t="s">
        <v>274</v>
      </c>
      <c r="M312" s="38">
        <v>1865.07</v>
      </c>
      <c r="N312" s="38">
        <v>4143.53</v>
      </c>
      <c r="O312" s="48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30">
      <c r="A313" s="7" t="str">
        <f t="shared" si="67"/>
        <v>Suape</v>
      </c>
      <c r="B313" s="7" t="str">
        <f t="shared" si="68"/>
        <v>Suape</v>
      </c>
      <c r="C313" s="8" t="str">
        <f t="shared" si="69"/>
        <v>PRESTAÇÃO DE SERVIÇO CONTINUADO DE VIGILÂNCIA ARMADA</v>
      </c>
      <c r="D313" s="9" t="s">
        <v>569</v>
      </c>
      <c r="E313" s="10">
        <v>2021</v>
      </c>
      <c r="F313" s="8" t="s">
        <v>270</v>
      </c>
      <c r="G313" s="8" t="str">
        <f t="shared" si="70"/>
        <v>15.195.617/0001-87</v>
      </c>
      <c r="H313" s="45" t="s">
        <v>570</v>
      </c>
      <c r="I313" s="43" t="str">
        <f t="shared" si="71"/>
        <v xml:space="preserve"> SUAPE/DMS</v>
      </c>
      <c r="J313" s="12" t="s">
        <v>273</v>
      </c>
      <c r="K313" s="12" t="s">
        <v>258</v>
      </c>
      <c r="L313" s="12" t="s">
        <v>278</v>
      </c>
      <c r="M313" s="38">
        <v>2069.0700000000002</v>
      </c>
      <c r="N313" s="38">
        <v>4426.47</v>
      </c>
      <c r="O313" s="48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30">
      <c r="A314" s="7" t="str">
        <f t="shared" si="67"/>
        <v>Suape</v>
      </c>
      <c r="B314" s="7" t="str">
        <f t="shared" si="68"/>
        <v>Suape</v>
      </c>
      <c r="C314" s="8" t="str">
        <f t="shared" si="69"/>
        <v>PRESTAÇÃO DE SERVIÇO CONTINUADO DE VIGILÂNCIA ARMADA</v>
      </c>
      <c r="D314" s="9" t="s">
        <v>571</v>
      </c>
      <c r="E314" s="10">
        <v>2021</v>
      </c>
      <c r="F314" s="8" t="s">
        <v>270</v>
      </c>
      <c r="G314" s="8" t="str">
        <f t="shared" si="70"/>
        <v>15.195.617/0001-87</v>
      </c>
      <c r="H314" s="11" t="s">
        <v>572</v>
      </c>
      <c r="I314" s="43" t="str">
        <f t="shared" si="71"/>
        <v xml:space="preserve"> SUAPE/DMS</v>
      </c>
      <c r="J314" s="12" t="s">
        <v>273</v>
      </c>
      <c r="K314" s="12" t="s">
        <v>258</v>
      </c>
      <c r="L314" s="12" t="s">
        <v>274</v>
      </c>
      <c r="M314" s="38">
        <v>1865.07</v>
      </c>
      <c r="N314" s="38">
        <v>4143.53</v>
      </c>
      <c r="O314" s="48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30">
      <c r="A315" s="7" t="str">
        <f t="shared" si="67"/>
        <v>Suape</v>
      </c>
      <c r="B315" s="7" t="str">
        <f t="shared" si="68"/>
        <v>Suape</v>
      </c>
      <c r="C315" s="8" t="str">
        <f t="shared" si="69"/>
        <v>PRESTAÇÃO DE SERVIÇO CONTINUADO DE VIGILÂNCIA ARMADA</v>
      </c>
      <c r="D315" s="9" t="s">
        <v>573</v>
      </c>
      <c r="E315" s="10">
        <v>2021</v>
      </c>
      <c r="F315" s="8" t="s">
        <v>270</v>
      </c>
      <c r="G315" s="8" t="str">
        <f t="shared" si="70"/>
        <v>15.195.617/0001-87</v>
      </c>
      <c r="H315" s="45" t="s">
        <v>574</v>
      </c>
      <c r="I315" s="43" t="str">
        <f t="shared" si="71"/>
        <v xml:space="preserve"> SUAPE/DMS</v>
      </c>
      <c r="J315" s="12" t="s">
        <v>273</v>
      </c>
      <c r="K315" s="12" t="s">
        <v>258</v>
      </c>
      <c r="L315" s="12" t="s">
        <v>274</v>
      </c>
      <c r="M315" s="38">
        <v>1865.07</v>
      </c>
      <c r="N315" s="38">
        <v>4143.53</v>
      </c>
      <c r="O315" s="48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30">
      <c r="A316" s="7" t="str">
        <f t="shared" si="67"/>
        <v>Suape</v>
      </c>
      <c r="B316" s="7" t="str">
        <f t="shared" si="68"/>
        <v>Suape</v>
      </c>
      <c r="C316" s="8" t="str">
        <f t="shared" si="69"/>
        <v>PRESTAÇÃO DE SERVIÇO CONTINUADO DE VIGILÂNCIA ARMADA</v>
      </c>
      <c r="D316" s="9" t="s">
        <v>575</v>
      </c>
      <c r="E316" s="10">
        <v>2021</v>
      </c>
      <c r="F316" s="8" t="s">
        <v>270</v>
      </c>
      <c r="G316" s="8" t="str">
        <f t="shared" si="70"/>
        <v>15.195.617/0001-87</v>
      </c>
      <c r="H316" s="11" t="s">
        <v>576</v>
      </c>
      <c r="I316" s="43" t="str">
        <f t="shared" si="71"/>
        <v xml:space="preserve"> SUAPE/DMS</v>
      </c>
      <c r="J316" s="12" t="s">
        <v>273</v>
      </c>
      <c r="K316" s="12" t="s">
        <v>258</v>
      </c>
      <c r="L316" s="12" t="s">
        <v>278</v>
      </c>
      <c r="M316" s="38">
        <v>2069.0700000000002</v>
      </c>
      <c r="N316" s="38">
        <v>4426.47</v>
      </c>
      <c r="O316" s="48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30">
      <c r="A317" s="7" t="str">
        <f t="shared" si="67"/>
        <v>Suape</v>
      </c>
      <c r="B317" s="7" t="str">
        <f t="shared" si="68"/>
        <v>Suape</v>
      </c>
      <c r="C317" s="8" t="str">
        <f t="shared" si="69"/>
        <v>PRESTAÇÃO DE SERVIÇO CONTINUADO DE VIGILÂNCIA ARMADA</v>
      </c>
      <c r="D317" s="9" t="s">
        <v>577</v>
      </c>
      <c r="E317" s="10">
        <v>2021</v>
      </c>
      <c r="F317" s="8" t="s">
        <v>270</v>
      </c>
      <c r="G317" s="8" t="str">
        <f t="shared" si="70"/>
        <v>15.195.617/0001-87</v>
      </c>
      <c r="H317" s="45" t="s">
        <v>578</v>
      </c>
      <c r="I317" s="43" t="str">
        <f t="shared" si="71"/>
        <v xml:space="preserve"> SUAPE/DMS</v>
      </c>
      <c r="J317" s="12" t="s">
        <v>273</v>
      </c>
      <c r="K317" s="12" t="s">
        <v>258</v>
      </c>
      <c r="L317" s="12" t="s">
        <v>278</v>
      </c>
      <c r="M317" s="38">
        <v>2069.0700000000002</v>
      </c>
      <c r="N317" s="38">
        <v>4426.47</v>
      </c>
      <c r="O317" s="48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30">
      <c r="A318" s="7" t="str">
        <f t="shared" si="67"/>
        <v>Suape</v>
      </c>
      <c r="B318" s="7" t="str">
        <f t="shared" si="68"/>
        <v>Suape</v>
      </c>
      <c r="C318" s="8" t="str">
        <f t="shared" si="69"/>
        <v>PRESTAÇÃO DE SERVIÇO CONTINUADO DE VIGILÂNCIA ARMADA</v>
      </c>
      <c r="D318" s="9" t="s">
        <v>579</v>
      </c>
      <c r="E318" s="10">
        <v>2021</v>
      </c>
      <c r="F318" s="8" t="s">
        <v>270</v>
      </c>
      <c r="G318" s="8" t="str">
        <f t="shared" si="70"/>
        <v>15.195.617/0001-87</v>
      </c>
      <c r="H318" s="11" t="s">
        <v>580</v>
      </c>
      <c r="I318" s="43" t="str">
        <f t="shared" si="71"/>
        <v xml:space="preserve"> SUAPE/DMS</v>
      </c>
      <c r="J318" s="12" t="s">
        <v>273</v>
      </c>
      <c r="K318" s="12" t="s">
        <v>258</v>
      </c>
      <c r="L318" s="12" t="s">
        <v>274</v>
      </c>
      <c r="M318" s="38">
        <v>1865.07</v>
      </c>
      <c r="N318" s="38">
        <v>4143.53</v>
      </c>
      <c r="O318" s="48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30">
      <c r="A319" s="7" t="str">
        <f t="shared" si="67"/>
        <v>Suape</v>
      </c>
      <c r="B319" s="7" t="str">
        <f t="shared" si="68"/>
        <v>Suape</v>
      </c>
      <c r="C319" s="8" t="str">
        <f t="shared" si="69"/>
        <v>PRESTAÇÃO DE SERVIÇO CONTINUADO DE VIGILÂNCIA ARMADA</v>
      </c>
      <c r="D319" s="9" t="s">
        <v>581</v>
      </c>
      <c r="E319" s="10">
        <v>2021</v>
      </c>
      <c r="F319" s="8" t="s">
        <v>270</v>
      </c>
      <c r="G319" s="8" t="str">
        <f t="shared" si="70"/>
        <v>15.195.617/0001-87</v>
      </c>
      <c r="H319" s="45" t="s">
        <v>582</v>
      </c>
      <c r="I319" s="43" t="str">
        <f t="shared" si="71"/>
        <v xml:space="preserve"> SUAPE/DMS</v>
      </c>
      <c r="J319" s="12" t="s">
        <v>273</v>
      </c>
      <c r="K319" s="12" t="s">
        <v>258</v>
      </c>
      <c r="L319" s="12" t="s">
        <v>278</v>
      </c>
      <c r="M319" s="38">
        <v>2069.0700000000002</v>
      </c>
      <c r="N319" s="38">
        <v>4426.47</v>
      </c>
      <c r="O319" s="48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30">
      <c r="A320" s="7" t="str">
        <f t="shared" si="67"/>
        <v>Suape</v>
      </c>
      <c r="B320" s="7" t="str">
        <f t="shared" si="68"/>
        <v>Suape</v>
      </c>
      <c r="C320" s="8" t="str">
        <f t="shared" si="69"/>
        <v>PRESTAÇÃO DE SERVIÇO CONTINUADO DE VIGILÂNCIA ARMADA</v>
      </c>
      <c r="D320" s="9" t="s">
        <v>583</v>
      </c>
      <c r="E320" s="10">
        <v>2021</v>
      </c>
      <c r="F320" s="8" t="s">
        <v>270</v>
      </c>
      <c r="G320" s="8" t="str">
        <f t="shared" si="70"/>
        <v>15.195.617/0001-87</v>
      </c>
      <c r="H320" s="11" t="s">
        <v>584</v>
      </c>
      <c r="I320" s="43" t="str">
        <f t="shared" si="71"/>
        <v xml:space="preserve"> SUAPE/DMS</v>
      </c>
      <c r="J320" s="12" t="s">
        <v>273</v>
      </c>
      <c r="K320" s="12" t="s">
        <v>258</v>
      </c>
      <c r="L320" s="12" t="s">
        <v>274</v>
      </c>
      <c r="M320" s="38">
        <v>1865.07</v>
      </c>
      <c r="N320" s="38">
        <v>4143.53</v>
      </c>
      <c r="O320" s="48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30">
      <c r="A321" s="7" t="str">
        <f t="shared" si="67"/>
        <v>Suape</v>
      </c>
      <c r="B321" s="7" t="str">
        <f t="shared" si="68"/>
        <v>Suape</v>
      </c>
      <c r="C321" s="8" t="str">
        <f t="shared" si="69"/>
        <v>PRESTAÇÃO DE SERVIÇO CONTINUADO DE VIGILÂNCIA ARMADA</v>
      </c>
      <c r="D321" s="9" t="s">
        <v>585</v>
      </c>
      <c r="E321" s="10">
        <v>2021</v>
      </c>
      <c r="F321" s="8" t="s">
        <v>270</v>
      </c>
      <c r="G321" s="8" t="str">
        <f t="shared" si="70"/>
        <v>15.195.617/0001-87</v>
      </c>
      <c r="H321" s="45" t="s">
        <v>586</v>
      </c>
      <c r="I321" s="43" t="str">
        <f t="shared" si="71"/>
        <v xml:space="preserve"> SUAPE/DMS</v>
      </c>
      <c r="J321" s="12" t="s">
        <v>273</v>
      </c>
      <c r="K321" s="12" t="s">
        <v>258</v>
      </c>
      <c r="L321" s="12" t="s">
        <v>274</v>
      </c>
      <c r="M321" s="38">
        <v>1865.07</v>
      </c>
      <c r="N321" s="38">
        <v>4143.53</v>
      </c>
      <c r="O321" s="48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30">
      <c r="A322" s="7" t="str">
        <f t="shared" si="67"/>
        <v>Suape</v>
      </c>
      <c r="B322" s="7" t="str">
        <f t="shared" si="68"/>
        <v>Suape</v>
      </c>
      <c r="C322" s="8" t="str">
        <f t="shared" si="69"/>
        <v>PRESTAÇÃO DE SERVIÇO CONTINUADO DE VIGILÂNCIA ARMADA</v>
      </c>
      <c r="D322" s="9" t="s">
        <v>587</v>
      </c>
      <c r="E322" s="10">
        <v>2021</v>
      </c>
      <c r="F322" s="8" t="s">
        <v>270</v>
      </c>
      <c r="G322" s="8" t="str">
        <f t="shared" si="70"/>
        <v>15.195.617/0001-87</v>
      </c>
      <c r="H322" s="11" t="s">
        <v>588</v>
      </c>
      <c r="I322" s="43" t="str">
        <f t="shared" si="71"/>
        <v xml:space="preserve"> SUAPE/DMS</v>
      </c>
      <c r="J322" s="12" t="s">
        <v>273</v>
      </c>
      <c r="K322" s="12" t="s">
        <v>258</v>
      </c>
      <c r="L322" s="12" t="s">
        <v>278</v>
      </c>
      <c r="M322" s="38">
        <v>2069.0700000000002</v>
      </c>
      <c r="N322" s="38">
        <v>4426.47</v>
      </c>
      <c r="O322" s="48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30">
      <c r="A323" s="7" t="str">
        <f t="shared" si="67"/>
        <v>Suape</v>
      </c>
      <c r="B323" s="7" t="str">
        <f t="shared" si="68"/>
        <v>Suape</v>
      </c>
      <c r="C323" s="8" t="str">
        <f t="shared" si="69"/>
        <v>PRESTAÇÃO DE SERVIÇO CONTINUADO DE VIGILÂNCIA ARMADA</v>
      </c>
      <c r="D323" s="9" t="s">
        <v>589</v>
      </c>
      <c r="E323" s="10">
        <v>2021</v>
      </c>
      <c r="F323" s="8" t="s">
        <v>270</v>
      </c>
      <c r="G323" s="8" t="str">
        <f t="shared" si="70"/>
        <v>15.195.617/0001-87</v>
      </c>
      <c r="H323" s="45" t="s">
        <v>590</v>
      </c>
      <c r="I323" s="43" t="str">
        <f t="shared" si="71"/>
        <v xml:space="preserve"> SUAPE/DMS</v>
      </c>
      <c r="J323" s="12" t="s">
        <v>273</v>
      </c>
      <c r="K323" s="12" t="s">
        <v>258</v>
      </c>
      <c r="L323" s="12" t="s">
        <v>278</v>
      </c>
      <c r="M323" s="38">
        <v>2069.0700000000002</v>
      </c>
      <c r="N323" s="38">
        <v>4426.47</v>
      </c>
      <c r="O323" s="48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30">
      <c r="A324" s="7" t="str">
        <f t="shared" si="67"/>
        <v>Suape</v>
      </c>
      <c r="B324" s="7" t="str">
        <f t="shared" si="68"/>
        <v>Suape</v>
      </c>
      <c r="C324" s="8" t="str">
        <f t="shared" si="69"/>
        <v>PRESTAÇÃO DE SERVIÇO CONTINUADO DE VIGILÂNCIA ARMADA</v>
      </c>
      <c r="D324" s="9" t="s">
        <v>591</v>
      </c>
      <c r="E324" s="10">
        <v>2021</v>
      </c>
      <c r="F324" s="8" t="s">
        <v>270</v>
      </c>
      <c r="G324" s="8" t="str">
        <f t="shared" si="70"/>
        <v>15.195.617/0001-87</v>
      </c>
      <c r="H324" s="11" t="s">
        <v>592</v>
      </c>
      <c r="I324" s="43" t="str">
        <f t="shared" si="71"/>
        <v xml:space="preserve"> SUAPE/DMS</v>
      </c>
      <c r="J324" s="12" t="s">
        <v>273</v>
      </c>
      <c r="K324" s="12" t="s">
        <v>258</v>
      </c>
      <c r="L324" s="12" t="s">
        <v>278</v>
      </c>
      <c r="M324" s="38">
        <v>2069.0700000000002</v>
      </c>
      <c r="N324" s="38">
        <v>4426.47</v>
      </c>
      <c r="O324" s="48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30">
      <c r="A325" s="7" t="str">
        <f t="shared" si="67"/>
        <v>Suape</v>
      </c>
      <c r="B325" s="7" t="str">
        <f t="shared" si="68"/>
        <v>Suape</v>
      </c>
      <c r="C325" s="8" t="str">
        <f t="shared" si="69"/>
        <v>PRESTAÇÃO DE SERVIÇO CONTINUADO DE VIGILÂNCIA ARMADA</v>
      </c>
      <c r="D325" s="9" t="s">
        <v>593</v>
      </c>
      <c r="E325" s="10">
        <v>2021</v>
      </c>
      <c r="F325" s="8" t="s">
        <v>270</v>
      </c>
      <c r="G325" s="8" t="str">
        <f t="shared" si="70"/>
        <v>15.195.617/0001-87</v>
      </c>
      <c r="H325" s="45" t="s">
        <v>594</v>
      </c>
      <c r="I325" s="43" t="str">
        <f t="shared" si="71"/>
        <v xml:space="preserve"> SUAPE/DMS</v>
      </c>
      <c r="J325" s="12" t="s">
        <v>273</v>
      </c>
      <c r="K325" s="12" t="s">
        <v>258</v>
      </c>
      <c r="L325" s="12" t="s">
        <v>278</v>
      </c>
      <c r="M325" s="38">
        <v>2069.0700000000002</v>
      </c>
      <c r="N325" s="38">
        <v>4426.47</v>
      </c>
      <c r="O325" s="48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30">
      <c r="A326" s="7" t="str">
        <f t="shared" si="67"/>
        <v>Suape</v>
      </c>
      <c r="B326" s="7" t="str">
        <f t="shared" si="68"/>
        <v>Suape</v>
      </c>
      <c r="C326" s="8" t="str">
        <f t="shared" ref="C326:C355" si="72">C325</f>
        <v>PRESTAÇÃO DE SERVIÇO CONTINUADO DE VIGILÂNCIA ARMADA</v>
      </c>
      <c r="D326" s="9" t="s">
        <v>595</v>
      </c>
      <c r="E326" s="10">
        <v>2021</v>
      </c>
      <c r="F326" s="8" t="s">
        <v>270</v>
      </c>
      <c r="G326" s="8" t="str">
        <f t="shared" ref="G326:G355" si="73">G325</f>
        <v>15.195.617/0001-87</v>
      </c>
      <c r="H326" s="11" t="s">
        <v>596</v>
      </c>
      <c r="I326" s="43" t="str">
        <f t="shared" ref="I326:I355" si="74">I325</f>
        <v xml:space="preserve"> SUAPE/DMS</v>
      </c>
      <c r="J326" s="12" t="s">
        <v>273</v>
      </c>
      <c r="K326" s="12" t="s">
        <v>258</v>
      </c>
      <c r="L326" s="12" t="s">
        <v>274</v>
      </c>
      <c r="M326" s="38">
        <v>1865.07</v>
      </c>
      <c r="N326" s="38">
        <v>4143.53</v>
      </c>
      <c r="O326" s="48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30">
      <c r="A327" s="7" t="str">
        <f t="shared" si="67"/>
        <v>Suape</v>
      </c>
      <c r="B327" s="7" t="str">
        <f t="shared" si="68"/>
        <v>Suape</v>
      </c>
      <c r="C327" s="8" t="str">
        <f t="shared" si="72"/>
        <v>PRESTAÇÃO DE SERVIÇO CONTINUADO DE VIGILÂNCIA ARMADA</v>
      </c>
      <c r="D327" s="9" t="s">
        <v>597</v>
      </c>
      <c r="E327" s="10">
        <v>2021</v>
      </c>
      <c r="F327" s="8" t="s">
        <v>270</v>
      </c>
      <c r="G327" s="8" t="str">
        <f t="shared" si="73"/>
        <v>15.195.617/0001-87</v>
      </c>
      <c r="H327" s="45" t="s">
        <v>598</v>
      </c>
      <c r="I327" s="43" t="str">
        <f t="shared" si="74"/>
        <v xml:space="preserve"> SUAPE/DMS</v>
      </c>
      <c r="J327" s="12" t="s">
        <v>273</v>
      </c>
      <c r="K327" s="12" t="s">
        <v>258</v>
      </c>
      <c r="L327" s="12" t="s">
        <v>274</v>
      </c>
      <c r="M327" s="38">
        <v>1865.07</v>
      </c>
      <c r="N327" s="38">
        <v>4143.53</v>
      </c>
      <c r="O327" s="48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30">
      <c r="A328" s="7" t="str">
        <f t="shared" si="67"/>
        <v>Suape</v>
      </c>
      <c r="B328" s="7" t="str">
        <f t="shared" si="68"/>
        <v>Suape</v>
      </c>
      <c r="C328" s="8" t="str">
        <f t="shared" si="72"/>
        <v>PRESTAÇÃO DE SERVIÇO CONTINUADO DE VIGILÂNCIA ARMADA</v>
      </c>
      <c r="D328" s="9" t="s">
        <v>599</v>
      </c>
      <c r="E328" s="10">
        <v>2021</v>
      </c>
      <c r="F328" s="8" t="s">
        <v>270</v>
      </c>
      <c r="G328" s="8" t="str">
        <f t="shared" si="73"/>
        <v>15.195.617/0001-87</v>
      </c>
      <c r="H328" s="11" t="s">
        <v>600</v>
      </c>
      <c r="I328" s="43" t="str">
        <f t="shared" si="74"/>
        <v xml:space="preserve"> SUAPE/DMS</v>
      </c>
      <c r="J328" s="12" t="s">
        <v>273</v>
      </c>
      <c r="K328" s="12" t="s">
        <v>258</v>
      </c>
      <c r="L328" s="12" t="s">
        <v>278</v>
      </c>
      <c r="M328" s="38">
        <v>2069.0700000000002</v>
      </c>
      <c r="N328" s="38">
        <v>4426.47</v>
      </c>
      <c r="O328" s="48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30">
      <c r="A329" s="7" t="str">
        <f t="shared" si="67"/>
        <v>Suape</v>
      </c>
      <c r="B329" s="7" t="str">
        <f t="shared" si="68"/>
        <v>Suape</v>
      </c>
      <c r="C329" s="8" t="str">
        <f t="shared" si="72"/>
        <v>PRESTAÇÃO DE SERVIÇO CONTINUADO DE VIGILÂNCIA ARMADA</v>
      </c>
      <c r="D329" s="9" t="s">
        <v>601</v>
      </c>
      <c r="E329" s="10">
        <v>2021</v>
      </c>
      <c r="F329" s="8" t="s">
        <v>270</v>
      </c>
      <c r="G329" s="8" t="str">
        <f t="shared" si="73"/>
        <v>15.195.617/0001-87</v>
      </c>
      <c r="H329" s="45" t="s">
        <v>602</v>
      </c>
      <c r="I329" s="43" t="str">
        <f t="shared" si="74"/>
        <v xml:space="preserve"> SUAPE/DMS</v>
      </c>
      <c r="J329" s="12" t="s">
        <v>273</v>
      </c>
      <c r="K329" s="12" t="s">
        <v>258</v>
      </c>
      <c r="L329" s="12" t="s">
        <v>274</v>
      </c>
      <c r="M329" s="38">
        <v>1865.07</v>
      </c>
      <c r="N329" s="38">
        <v>4143.53</v>
      </c>
      <c r="O329" s="48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30">
      <c r="A330" s="7" t="str">
        <f t="shared" si="67"/>
        <v>Suape</v>
      </c>
      <c r="B330" s="7" t="str">
        <f t="shared" si="68"/>
        <v>Suape</v>
      </c>
      <c r="C330" s="8" t="str">
        <f t="shared" si="72"/>
        <v>PRESTAÇÃO DE SERVIÇO CONTINUADO DE VIGILÂNCIA ARMADA</v>
      </c>
      <c r="D330" s="9" t="s">
        <v>603</v>
      </c>
      <c r="E330" s="10">
        <v>2021</v>
      </c>
      <c r="F330" s="8" t="s">
        <v>270</v>
      </c>
      <c r="G330" s="8" t="str">
        <f t="shared" si="73"/>
        <v>15.195.617/0001-87</v>
      </c>
      <c r="H330" s="11" t="s">
        <v>604</v>
      </c>
      <c r="I330" s="43" t="str">
        <f t="shared" si="74"/>
        <v xml:space="preserve"> SUAPE/DMS</v>
      </c>
      <c r="J330" s="12" t="s">
        <v>273</v>
      </c>
      <c r="K330" s="12" t="s">
        <v>258</v>
      </c>
      <c r="L330" s="12" t="s">
        <v>274</v>
      </c>
      <c r="M330" s="38">
        <v>1865.07</v>
      </c>
      <c r="N330" s="38">
        <v>4143.53</v>
      </c>
      <c r="O330" s="48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30">
      <c r="A331" s="7" t="str">
        <f t="shared" si="67"/>
        <v>Suape</v>
      </c>
      <c r="B331" s="7" t="str">
        <f t="shared" si="68"/>
        <v>Suape</v>
      </c>
      <c r="C331" s="8" t="str">
        <f t="shared" si="72"/>
        <v>PRESTAÇÃO DE SERVIÇO CONTINUADO DE VIGILÂNCIA ARMADA</v>
      </c>
      <c r="D331" s="9" t="s">
        <v>605</v>
      </c>
      <c r="E331" s="10">
        <v>2021</v>
      </c>
      <c r="F331" s="8" t="s">
        <v>270</v>
      </c>
      <c r="G331" s="8" t="str">
        <f t="shared" si="73"/>
        <v>15.195.617/0001-87</v>
      </c>
      <c r="H331" s="45" t="s">
        <v>606</v>
      </c>
      <c r="I331" s="43" t="str">
        <f t="shared" si="74"/>
        <v xml:space="preserve"> SUAPE/DMS</v>
      </c>
      <c r="J331" s="12" t="s">
        <v>273</v>
      </c>
      <c r="K331" s="12" t="s">
        <v>258</v>
      </c>
      <c r="L331" s="12" t="s">
        <v>278</v>
      </c>
      <c r="M331" s="38">
        <v>2069.0700000000002</v>
      </c>
      <c r="N331" s="38">
        <v>4426.47</v>
      </c>
      <c r="O331" s="48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30">
      <c r="A332" s="7" t="str">
        <f t="shared" si="67"/>
        <v>Suape</v>
      </c>
      <c r="B332" s="7" t="str">
        <f t="shared" si="68"/>
        <v>Suape</v>
      </c>
      <c r="C332" s="8" t="str">
        <f t="shared" si="72"/>
        <v>PRESTAÇÃO DE SERVIÇO CONTINUADO DE VIGILÂNCIA ARMADA</v>
      </c>
      <c r="D332" s="9" t="s">
        <v>607</v>
      </c>
      <c r="E332" s="10">
        <v>2021</v>
      </c>
      <c r="F332" s="8" t="s">
        <v>270</v>
      </c>
      <c r="G332" s="8" t="str">
        <f t="shared" si="73"/>
        <v>15.195.617/0001-87</v>
      </c>
      <c r="H332" s="11" t="s">
        <v>608</v>
      </c>
      <c r="I332" s="43" t="str">
        <f t="shared" si="74"/>
        <v xml:space="preserve"> SUAPE/DMS</v>
      </c>
      <c r="J332" s="12" t="s">
        <v>273</v>
      </c>
      <c r="K332" s="12" t="s">
        <v>258</v>
      </c>
      <c r="L332" s="12" t="s">
        <v>274</v>
      </c>
      <c r="M332" s="38">
        <v>1865.07</v>
      </c>
      <c r="N332" s="38">
        <v>4143.53</v>
      </c>
      <c r="O332" s="48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30">
      <c r="A333" s="7" t="str">
        <f t="shared" si="67"/>
        <v>Suape</v>
      </c>
      <c r="B333" s="7" t="str">
        <f t="shared" si="68"/>
        <v>Suape</v>
      </c>
      <c r="C333" s="8" t="str">
        <f t="shared" si="72"/>
        <v>PRESTAÇÃO DE SERVIÇO CONTINUADO DE VIGILÂNCIA ARMADA</v>
      </c>
      <c r="D333" s="9" t="s">
        <v>609</v>
      </c>
      <c r="E333" s="10">
        <v>2021</v>
      </c>
      <c r="F333" s="8" t="s">
        <v>270</v>
      </c>
      <c r="G333" s="8" t="str">
        <f t="shared" si="73"/>
        <v>15.195.617/0001-87</v>
      </c>
      <c r="H333" s="45" t="s">
        <v>610</v>
      </c>
      <c r="I333" s="43" t="str">
        <f t="shared" si="74"/>
        <v xml:space="preserve"> SUAPE/DMS</v>
      </c>
      <c r="J333" s="12" t="s">
        <v>273</v>
      </c>
      <c r="K333" s="12" t="s">
        <v>258</v>
      </c>
      <c r="L333" s="12" t="s">
        <v>278</v>
      </c>
      <c r="M333" s="38">
        <v>2069.0700000000002</v>
      </c>
      <c r="N333" s="38">
        <v>4426.47</v>
      </c>
      <c r="O333" s="48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30">
      <c r="A334" s="7" t="str">
        <f t="shared" si="67"/>
        <v>Suape</v>
      </c>
      <c r="B334" s="7" t="str">
        <f t="shared" si="68"/>
        <v>Suape</v>
      </c>
      <c r="C334" s="8" t="str">
        <f t="shared" si="72"/>
        <v>PRESTAÇÃO DE SERVIÇO CONTINUADO DE VIGILÂNCIA ARMADA</v>
      </c>
      <c r="D334" s="9" t="s">
        <v>611</v>
      </c>
      <c r="E334" s="10">
        <v>2021</v>
      </c>
      <c r="F334" s="8" t="s">
        <v>270</v>
      </c>
      <c r="G334" s="8" t="str">
        <f t="shared" si="73"/>
        <v>15.195.617/0001-87</v>
      </c>
      <c r="H334" s="11" t="s">
        <v>612</v>
      </c>
      <c r="I334" s="43" t="str">
        <f t="shared" si="74"/>
        <v xml:space="preserve"> SUAPE/DMS</v>
      </c>
      <c r="J334" s="12" t="s">
        <v>273</v>
      </c>
      <c r="K334" s="12" t="s">
        <v>258</v>
      </c>
      <c r="L334" s="12" t="s">
        <v>274</v>
      </c>
      <c r="M334" s="38">
        <v>1865.07</v>
      </c>
      <c r="N334" s="38">
        <v>4143.53</v>
      </c>
      <c r="O334" s="48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30">
      <c r="A335" s="7" t="str">
        <f t="shared" si="67"/>
        <v>Suape</v>
      </c>
      <c r="B335" s="7" t="str">
        <f t="shared" si="68"/>
        <v>Suape</v>
      </c>
      <c r="C335" s="8" t="str">
        <f t="shared" si="72"/>
        <v>PRESTAÇÃO DE SERVIÇO CONTINUADO DE VIGILÂNCIA ARMADA</v>
      </c>
      <c r="D335" s="9" t="s">
        <v>613</v>
      </c>
      <c r="E335" s="10">
        <v>2021</v>
      </c>
      <c r="F335" s="8" t="s">
        <v>270</v>
      </c>
      <c r="G335" s="8" t="str">
        <f t="shared" si="73"/>
        <v>15.195.617/0001-87</v>
      </c>
      <c r="H335" s="45" t="s">
        <v>614</v>
      </c>
      <c r="I335" s="43" t="str">
        <f t="shared" si="74"/>
        <v xml:space="preserve"> SUAPE/DMS</v>
      </c>
      <c r="J335" s="12" t="s">
        <v>273</v>
      </c>
      <c r="K335" s="12" t="s">
        <v>258</v>
      </c>
      <c r="L335" s="12" t="s">
        <v>274</v>
      </c>
      <c r="M335" s="38">
        <v>1865.07</v>
      </c>
      <c r="N335" s="38">
        <v>4143.53</v>
      </c>
      <c r="O335" s="48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30">
      <c r="A336" s="7" t="str">
        <f t="shared" si="67"/>
        <v>Suape</v>
      </c>
      <c r="B336" s="7" t="str">
        <f t="shared" si="68"/>
        <v>Suape</v>
      </c>
      <c r="C336" s="8" t="str">
        <f t="shared" si="72"/>
        <v>PRESTAÇÃO DE SERVIÇO CONTINUADO DE VIGILÂNCIA ARMADA</v>
      </c>
      <c r="D336" s="9" t="s">
        <v>615</v>
      </c>
      <c r="E336" s="10">
        <v>2021</v>
      </c>
      <c r="F336" s="8" t="s">
        <v>270</v>
      </c>
      <c r="G336" s="8" t="str">
        <f t="shared" si="73"/>
        <v>15.195.617/0001-87</v>
      </c>
      <c r="H336" s="11" t="s">
        <v>616</v>
      </c>
      <c r="I336" s="43" t="str">
        <f t="shared" si="74"/>
        <v xml:space="preserve"> SUAPE/DMS</v>
      </c>
      <c r="J336" s="12" t="s">
        <v>273</v>
      </c>
      <c r="K336" s="12" t="s">
        <v>258</v>
      </c>
      <c r="L336" s="12" t="s">
        <v>274</v>
      </c>
      <c r="M336" s="38">
        <v>1865.07</v>
      </c>
      <c r="N336" s="38">
        <v>4143.53</v>
      </c>
      <c r="O336" s="48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30">
      <c r="A337" s="7" t="str">
        <f t="shared" si="67"/>
        <v>Suape</v>
      </c>
      <c r="B337" s="7" t="str">
        <f t="shared" si="68"/>
        <v>Suape</v>
      </c>
      <c r="C337" s="8" t="str">
        <f t="shared" si="72"/>
        <v>PRESTAÇÃO DE SERVIÇO CONTINUADO DE VIGILÂNCIA ARMADA</v>
      </c>
      <c r="D337" s="9" t="s">
        <v>617</v>
      </c>
      <c r="E337" s="10">
        <v>2021</v>
      </c>
      <c r="F337" s="8" t="s">
        <v>270</v>
      </c>
      <c r="G337" s="8" t="str">
        <f t="shared" si="73"/>
        <v>15.195.617/0001-87</v>
      </c>
      <c r="H337" s="45" t="s">
        <v>618</v>
      </c>
      <c r="I337" s="43" t="str">
        <f t="shared" si="74"/>
        <v xml:space="preserve"> SUAPE/DMS</v>
      </c>
      <c r="J337" s="12" t="s">
        <v>273</v>
      </c>
      <c r="K337" s="12" t="s">
        <v>258</v>
      </c>
      <c r="L337" s="12" t="s">
        <v>278</v>
      </c>
      <c r="M337" s="38">
        <v>2069.0700000000002</v>
      </c>
      <c r="N337" s="38">
        <v>4426.47</v>
      </c>
      <c r="O337" s="48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30">
      <c r="A338" s="7" t="str">
        <f t="shared" si="67"/>
        <v>Suape</v>
      </c>
      <c r="B338" s="7" t="str">
        <f t="shared" si="68"/>
        <v>Suape</v>
      </c>
      <c r="C338" s="8" t="str">
        <f t="shared" si="72"/>
        <v>PRESTAÇÃO DE SERVIÇO CONTINUADO DE VIGILÂNCIA ARMADA</v>
      </c>
      <c r="D338" s="9" t="s">
        <v>619</v>
      </c>
      <c r="E338" s="10">
        <v>2021</v>
      </c>
      <c r="F338" s="8" t="s">
        <v>270</v>
      </c>
      <c r="G338" s="8" t="str">
        <f t="shared" si="73"/>
        <v>15.195.617/0001-87</v>
      </c>
      <c r="H338" s="11" t="s">
        <v>620</v>
      </c>
      <c r="I338" s="43" t="str">
        <f t="shared" si="74"/>
        <v xml:space="preserve"> SUAPE/DMS</v>
      </c>
      <c r="J338" s="12" t="s">
        <v>273</v>
      </c>
      <c r="K338" s="12" t="s">
        <v>258</v>
      </c>
      <c r="L338" s="12" t="s">
        <v>274</v>
      </c>
      <c r="M338" s="38">
        <v>1865.07</v>
      </c>
      <c r="N338" s="38">
        <v>4143.53</v>
      </c>
      <c r="O338" s="48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30">
      <c r="A339" s="7" t="str">
        <f t="shared" ref="A339:A355" si="75">A338</f>
        <v>Suape</v>
      </c>
      <c r="B339" s="7" t="str">
        <f t="shared" ref="B339:B355" si="76">B338</f>
        <v>Suape</v>
      </c>
      <c r="C339" s="8" t="str">
        <f t="shared" si="72"/>
        <v>PRESTAÇÃO DE SERVIÇO CONTINUADO DE VIGILÂNCIA ARMADA</v>
      </c>
      <c r="D339" s="9" t="s">
        <v>621</v>
      </c>
      <c r="E339" s="10">
        <v>2021</v>
      </c>
      <c r="F339" s="8" t="s">
        <v>270</v>
      </c>
      <c r="G339" s="8" t="str">
        <f t="shared" si="73"/>
        <v>15.195.617/0001-87</v>
      </c>
      <c r="H339" s="45" t="s">
        <v>622</v>
      </c>
      <c r="I339" s="43" t="str">
        <f t="shared" si="74"/>
        <v xml:space="preserve"> SUAPE/DMS</v>
      </c>
      <c r="J339" s="12" t="s">
        <v>273</v>
      </c>
      <c r="K339" s="12" t="s">
        <v>258</v>
      </c>
      <c r="L339" s="12" t="s">
        <v>274</v>
      </c>
      <c r="M339" s="38">
        <v>1865.07</v>
      </c>
      <c r="N339" s="38">
        <v>4143.53</v>
      </c>
      <c r="O339" s="48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30">
      <c r="A340" s="7" t="str">
        <f t="shared" si="75"/>
        <v>Suape</v>
      </c>
      <c r="B340" s="7" t="str">
        <f t="shared" si="76"/>
        <v>Suape</v>
      </c>
      <c r="C340" s="8" t="str">
        <f t="shared" si="72"/>
        <v>PRESTAÇÃO DE SERVIÇO CONTINUADO DE VIGILÂNCIA ARMADA</v>
      </c>
      <c r="D340" s="9" t="s">
        <v>623</v>
      </c>
      <c r="E340" s="10">
        <v>2021</v>
      </c>
      <c r="F340" s="8" t="s">
        <v>270</v>
      </c>
      <c r="G340" s="8" t="str">
        <f t="shared" si="73"/>
        <v>15.195.617/0001-87</v>
      </c>
      <c r="H340" s="11" t="s">
        <v>624</v>
      </c>
      <c r="I340" s="43" t="str">
        <f t="shared" si="74"/>
        <v xml:space="preserve"> SUAPE/DMS</v>
      </c>
      <c r="J340" s="12" t="s">
        <v>273</v>
      </c>
      <c r="K340" s="12" t="s">
        <v>258</v>
      </c>
      <c r="L340" s="12" t="s">
        <v>278</v>
      </c>
      <c r="M340" s="38">
        <v>2069.0700000000002</v>
      </c>
      <c r="N340" s="38">
        <v>4426.47</v>
      </c>
      <c r="O340" s="48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30">
      <c r="A341" s="7" t="str">
        <f t="shared" si="75"/>
        <v>Suape</v>
      </c>
      <c r="B341" s="7" t="str">
        <f t="shared" si="76"/>
        <v>Suape</v>
      </c>
      <c r="C341" s="8" t="str">
        <f t="shared" si="72"/>
        <v>PRESTAÇÃO DE SERVIÇO CONTINUADO DE VIGILÂNCIA ARMADA</v>
      </c>
      <c r="D341" s="9" t="s">
        <v>625</v>
      </c>
      <c r="E341" s="10">
        <v>2021</v>
      </c>
      <c r="F341" s="8" t="s">
        <v>270</v>
      </c>
      <c r="G341" s="8" t="str">
        <f t="shared" si="73"/>
        <v>15.195.617/0001-87</v>
      </c>
      <c r="H341" s="45" t="s">
        <v>626</v>
      </c>
      <c r="I341" s="43" t="str">
        <f t="shared" si="74"/>
        <v xml:space="preserve"> SUAPE/DMS</v>
      </c>
      <c r="J341" s="12" t="s">
        <v>273</v>
      </c>
      <c r="K341" s="12" t="s">
        <v>258</v>
      </c>
      <c r="L341" s="12" t="s">
        <v>274</v>
      </c>
      <c r="M341" s="38">
        <v>1865.07</v>
      </c>
      <c r="N341" s="38">
        <v>4143.53</v>
      </c>
      <c r="O341" s="48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30">
      <c r="A342" s="7" t="str">
        <f t="shared" si="75"/>
        <v>Suape</v>
      </c>
      <c r="B342" s="7" t="str">
        <f t="shared" si="76"/>
        <v>Suape</v>
      </c>
      <c r="C342" s="8" t="str">
        <f t="shared" si="72"/>
        <v>PRESTAÇÃO DE SERVIÇO CONTINUADO DE VIGILÂNCIA ARMADA</v>
      </c>
      <c r="D342" s="9" t="s">
        <v>627</v>
      </c>
      <c r="E342" s="10">
        <v>2021</v>
      </c>
      <c r="F342" s="8" t="s">
        <v>270</v>
      </c>
      <c r="G342" s="8" t="str">
        <f t="shared" si="73"/>
        <v>15.195.617/0001-87</v>
      </c>
      <c r="H342" s="11" t="s">
        <v>628</v>
      </c>
      <c r="I342" s="43" t="str">
        <f t="shared" si="74"/>
        <v xml:space="preserve"> SUAPE/DMS</v>
      </c>
      <c r="J342" s="12" t="s">
        <v>273</v>
      </c>
      <c r="K342" s="12" t="s">
        <v>258</v>
      </c>
      <c r="L342" s="12" t="s">
        <v>278</v>
      </c>
      <c r="M342" s="38">
        <v>2069.0700000000002</v>
      </c>
      <c r="N342" s="38">
        <v>4426.47</v>
      </c>
      <c r="O342" s="48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30">
      <c r="A343" s="7" t="str">
        <f t="shared" si="75"/>
        <v>Suape</v>
      </c>
      <c r="B343" s="7" t="str">
        <f t="shared" si="76"/>
        <v>Suape</v>
      </c>
      <c r="C343" s="8" t="str">
        <f t="shared" si="72"/>
        <v>PRESTAÇÃO DE SERVIÇO CONTINUADO DE VIGILÂNCIA ARMADA</v>
      </c>
      <c r="D343" s="9" t="s">
        <v>629</v>
      </c>
      <c r="E343" s="10">
        <v>2021</v>
      </c>
      <c r="F343" s="8" t="s">
        <v>270</v>
      </c>
      <c r="G343" s="8" t="str">
        <f t="shared" si="73"/>
        <v>15.195.617/0001-87</v>
      </c>
      <c r="H343" s="45" t="s">
        <v>630</v>
      </c>
      <c r="I343" s="43" t="str">
        <f t="shared" si="74"/>
        <v xml:space="preserve"> SUAPE/DMS</v>
      </c>
      <c r="J343" s="12" t="s">
        <v>273</v>
      </c>
      <c r="K343" s="12" t="s">
        <v>258</v>
      </c>
      <c r="L343" s="12" t="s">
        <v>278</v>
      </c>
      <c r="M343" s="38">
        <v>2069.0700000000002</v>
      </c>
      <c r="N343" s="38">
        <v>4426.47</v>
      </c>
      <c r="O343" s="48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30">
      <c r="A344" s="7" t="str">
        <f t="shared" si="75"/>
        <v>Suape</v>
      </c>
      <c r="B344" s="7" t="str">
        <f t="shared" si="76"/>
        <v>Suape</v>
      </c>
      <c r="C344" s="8" t="str">
        <f t="shared" si="72"/>
        <v>PRESTAÇÃO DE SERVIÇO CONTINUADO DE VIGILÂNCIA ARMADA</v>
      </c>
      <c r="D344" s="9" t="s">
        <v>631</v>
      </c>
      <c r="E344" s="10">
        <v>2021</v>
      </c>
      <c r="F344" s="8" t="s">
        <v>270</v>
      </c>
      <c r="G344" s="8" t="str">
        <f t="shared" si="73"/>
        <v>15.195.617/0001-87</v>
      </c>
      <c r="H344" s="11" t="s">
        <v>632</v>
      </c>
      <c r="I344" s="43" t="str">
        <f t="shared" si="74"/>
        <v xml:space="preserve"> SUAPE/DMS</v>
      </c>
      <c r="J344" s="12" t="s">
        <v>273</v>
      </c>
      <c r="K344" s="12" t="s">
        <v>258</v>
      </c>
      <c r="L344" s="12" t="s">
        <v>274</v>
      </c>
      <c r="M344" s="38">
        <v>1865.07</v>
      </c>
      <c r="N344" s="38">
        <v>4143.53</v>
      </c>
      <c r="O344" s="48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30">
      <c r="A345" s="7" t="str">
        <f t="shared" si="75"/>
        <v>Suape</v>
      </c>
      <c r="B345" s="7" t="str">
        <f t="shared" si="76"/>
        <v>Suape</v>
      </c>
      <c r="C345" s="8" t="str">
        <f t="shared" si="72"/>
        <v>PRESTAÇÃO DE SERVIÇO CONTINUADO DE VIGILÂNCIA ARMADA</v>
      </c>
      <c r="D345" s="9" t="s">
        <v>633</v>
      </c>
      <c r="E345" s="10">
        <v>2021</v>
      </c>
      <c r="F345" s="8" t="s">
        <v>270</v>
      </c>
      <c r="G345" s="8" t="str">
        <f t="shared" si="73"/>
        <v>15.195.617/0001-87</v>
      </c>
      <c r="H345" s="45" t="s">
        <v>634</v>
      </c>
      <c r="I345" s="43" t="str">
        <f t="shared" si="74"/>
        <v xml:space="preserve"> SUAPE/DMS</v>
      </c>
      <c r="J345" s="12" t="s">
        <v>273</v>
      </c>
      <c r="K345" s="12" t="s">
        <v>258</v>
      </c>
      <c r="L345" s="12" t="s">
        <v>274</v>
      </c>
      <c r="M345" s="38">
        <v>1865.07</v>
      </c>
      <c r="N345" s="38">
        <v>4143.53</v>
      </c>
      <c r="O345" s="48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30">
      <c r="A346" s="7" t="str">
        <f t="shared" si="75"/>
        <v>Suape</v>
      </c>
      <c r="B346" s="7" t="str">
        <f t="shared" si="76"/>
        <v>Suape</v>
      </c>
      <c r="C346" s="8" t="str">
        <f t="shared" si="72"/>
        <v>PRESTAÇÃO DE SERVIÇO CONTINUADO DE VIGILÂNCIA ARMADA</v>
      </c>
      <c r="D346" s="9" t="s">
        <v>635</v>
      </c>
      <c r="E346" s="10">
        <v>2021</v>
      </c>
      <c r="F346" s="8" t="s">
        <v>270</v>
      </c>
      <c r="G346" s="8" t="str">
        <f t="shared" si="73"/>
        <v>15.195.617/0001-87</v>
      </c>
      <c r="H346" s="11" t="s">
        <v>636</v>
      </c>
      <c r="I346" s="43" t="str">
        <f t="shared" si="74"/>
        <v xml:space="preserve"> SUAPE/DMS</v>
      </c>
      <c r="J346" s="12" t="s">
        <v>273</v>
      </c>
      <c r="K346" s="12" t="s">
        <v>258</v>
      </c>
      <c r="L346" s="12" t="s">
        <v>274</v>
      </c>
      <c r="M346" s="38">
        <v>1865.07</v>
      </c>
      <c r="N346" s="38">
        <v>4143.53</v>
      </c>
      <c r="O346" s="48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30">
      <c r="A347" s="7" t="str">
        <f t="shared" si="75"/>
        <v>Suape</v>
      </c>
      <c r="B347" s="7" t="str">
        <f t="shared" si="76"/>
        <v>Suape</v>
      </c>
      <c r="C347" s="8" t="str">
        <f t="shared" si="72"/>
        <v>PRESTAÇÃO DE SERVIÇO CONTINUADO DE VIGILÂNCIA ARMADA</v>
      </c>
      <c r="D347" s="9" t="s">
        <v>637</v>
      </c>
      <c r="E347" s="10">
        <v>2021</v>
      </c>
      <c r="F347" s="8" t="s">
        <v>270</v>
      </c>
      <c r="G347" s="8" t="str">
        <f t="shared" si="73"/>
        <v>15.195.617/0001-87</v>
      </c>
      <c r="H347" s="45" t="s">
        <v>638</v>
      </c>
      <c r="I347" s="43" t="str">
        <f t="shared" si="74"/>
        <v xml:space="preserve"> SUAPE/DMS</v>
      </c>
      <c r="J347" s="12" t="s">
        <v>273</v>
      </c>
      <c r="K347" s="12" t="s">
        <v>258</v>
      </c>
      <c r="L347" s="12" t="s">
        <v>278</v>
      </c>
      <c r="M347" s="38">
        <v>2069.0700000000002</v>
      </c>
      <c r="N347" s="38">
        <v>4426.47</v>
      </c>
      <c r="O347" s="48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30">
      <c r="A348" s="7" t="str">
        <f t="shared" si="75"/>
        <v>Suape</v>
      </c>
      <c r="B348" s="7" t="str">
        <f t="shared" si="76"/>
        <v>Suape</v>
      </c>
      <c r="C348" s="8" t="str">
        <f t="shared" si="72"/>
        <v>PRESTAÇÃO DE SERVIÇO CONTINUADO DE VIGILÂNCIA ARMADA</v>
      </c>
      <c r="D348" s="9" t="s">
        <v>639</v>
      </c>
      <c r="E348" s="10">
        <v>2021</v>
      </c>
      <c r="F348" s="8" t="s">
        <v>270</v>
      </c>
      <c r="G348" s="8" t="str">
        <f t="shared" si="73"/>
        <v>15.195.617/0001-87</v>
      </c>
      <c r="H348" s="11" t="s">
        <v>640</v>
      </c>
      <c r="I348" s="43" t="str">
        <f t="shared" si="74"/>
        <v xml:space="preserve"> SUAPE/DMS</v>
      </c>
      <c r="J348" s="12" t="s">
        <v>273</v>
      </c>
      <c r="K348" s="12" t="s">
        <v>258</v>
      </c>
      <c r="L348" s="12" t="s">
        <v>274</v>
      </c>
      <c r="M348" s="38">
        <v>1865.07</v>
      </c>
      <c r="N348" s="38">
        <v>4143.53</v>
      </c>
      <c r="O348" s="48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30">
      <c r="A349" s="7" t="str">
        <f t="shared" si="75"/>
        <v>Suape</v>
      </c>
      <c r="B349" s="7" t="str">
        <f t="shared" si="76"/>
        <v>Suape</v>
      </c>
      <c r="C349" s="8" t="str">
        <f t="shared" si="72"/>
        <v>PRESTAÇÃO DE SERVIÇO CONTINUADO DE VIGILÂNCIA ARMADA</v>
      </c>
      <c r="D349" s="9" t="s">
        <v>641</v>
      </c>
      <c r="E349" s="10">
        <v>2021</v>
      </c>
      <c r="F349" s="8" t="s">
        <v>270</v>
      </c>
      <c r="G349" s="8" t="str">
        <f t="shared" si="73"/>
        <v>15.195.617/0001-87</v>
      </c>
      <c r="H349" s="45" t="s">
        <v>642</v>
      </c>
      <c r="I349" s="43" t="str">
        <f t="shared" si="74"/>
        <v xml:space="preserve"> SUAPE/DMS</v>
      </c>
      <c r="J349" s="12" t="s">
        <v>273</v>
      </c>
      <c r="K349" s="12" t="s">
        <v>258</v>
      </c>
      <c r="L349" s="12" t="s">
        <v>274</v>
      </c>
      <c r="M349" s="38">
        <v>1865.07</v>
      </c>
      <c r="N349" s="38">
        <v>4143.53</v>
      </c>
      <c r="O349" s="48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30">
      <c r="A350" s="7" t="str">
        <f t="shared" si="75"/>
        <v>Suape</v>
      </c>
      <c r="B350" s="7" t="str">
        <f t="shared" si="76"/>
        <v>Suape</v>
      </c>
      <c r="C350" s="8" t="str">
        <f t="shared" si="72"/>
        <v>PRESTAÇÃO DE SERVIÇO CONTINUADO DE VIGILÂNCIA ARMADA</v>
      </c>
      <c r="D350" s="9" t="s">
        <v>643</v>
      </c>
      <c r="E350" s="10">
        <v>2021</v>
      </c>
      <c r="F350" s="8" t="s">
        <v>270</v>
      </c>
      <c r="G350" s="8" t="str">
        <f t="shared" si="73"/>
        <v>15.195.617/0001-87</v>
      </c>
      <c r="H350" s="11" t="s">
        <v>644</v>
      </c>
      <c r="I350" s="43" t="str">
        <f t="shared" si="74"/>
        <v xml:space="preserve"> SUAPE/DMS</v>
      </c>
      <c r="J350" s="12" t="s">
        <v>273</v>
      </c>
      <c r="K350" s="12" t="s">
        <v>258</v>
      </c>
      <c r="L350" s="12" t="s">
        <v>278</v>
      </c>
      <c r="M350" s="38">
        <v>2069.0700000000002</v>
      </c>
      <c r="N350" s="38">
        <v>4426.47</v>
      </c>
      <c r="O350" s="48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30">
      <c r="A351" s="7" t="str">
        <f t="shared" si="75"/>
        <v>Suape</v>
      </c>
      <c r="B351" s="7" t="str">
        <f t="shared" si="76"/>
        <v>Suape</v>
      </c>
      <c r="C351" s="8" t="str">
        <f t="shared" si="72"/>
        <v>PRESTAÇÃO DE SERVIÇO CONTINUADO DE VIGILÂNCIA ARMADA</v>
      </c>
      <c r="D351" s="9" t="s">
        <v>645</v>
      </c>
      <c r="E351" s="10">
        <v>2021</v>
      </c>
      <c r="F351" s="8" t="s">
        <v>270</v>
      </c>
      <c r="G351" s="8" t="str">
        <f t="shared" si="73"/>
        <v>15.195.617/0001-87</v>
      </c>
      <c r="H351" s="45" t="s">
        <v>646</v>
      </c>
      <c r="I351" s="43" t="str">
        <f t="shared" si="74"/>
        <v xml:space="preserve"> SUAPE/DMS</v>
      </c>
      <c r="J351" s="12" t="s">
        <v>273</v>
      </c>
      <c r="K351" s="12" t="s">
        <v>258</v>
      </c>
      <c r="L351" s="12" t="s">
        <v>278</v>
      </c>
      <c r="M351" s="38">
        <v>2069.0700000000002</v>
      </c>
      <c r="N351" s="38">
        <v>4426.47</v>
      </c>
      <c r="O351" s="48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30">
      <c r="A352" s="7" t="str">
        <f t="shared" si="75"/>
        <v>Suape</v>
      </c>
      <c r="B352" s="7" t="str">
        <f t="shared" si="76"/>
        <v>Suape</v>
      </c>
      <c r="C352" s="8" t="str">
        <f t="shared" si="72"/>
        <v>PRESTAÇÃO DE SERVIÇO CONTINUADO DE VIGILÂNCIA ARMADA</v>
      </c>
      <c r="D352" s="9" t="s">
        <v>647</v>
      </c>
      <c r="E352" s="10">
        <v>2021</v>
      </c>
      <c r="F352" s="8" t="s">
        <v>270</v>
      </c>
      <c r="G352" s="8" t="str">
        <f t="shared" si="73"/>
        <v>15.195.617/0001-87</v>
      </c>
      <c r="H352" s="11" t="s">
        <v>648</v>
      </c>
      <c r="I352" s="43" t="str">
        <f t="shared" si="74"/>
        <v xml:space="preserve"> SUAPE/DMS</v>
      </c>
      <c r="J352" s="12" t="s">
        <v>273</v>
      </c>
      <c r="K352" s="12" t="s">
        <v>258</v>
      </c>
      <c r="L352" s="12" t="s">
        <v>274</v>
      </c>
      <c r="M352" s="38">
        <v>1865.07</v>
      </c>
      <c r="N352" s="38">
        <v>4143.53</v>
      </c>
      <c r="O352" s="48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30">
      <c r="A353" s="7" t="str">
        <f t="shared" si="75"/>
        <v>Suape</v>
      </c>
      <c r="B353" s="7" t="str">
        <f t="shared" si="76"/>
        <v>Suape</v>
      </c>
      <c r="C353" s="8" t="str">
        <f t="shared" si="72"/>
        <v>PRESTAÇÃO DE SERVIÇO CONTINUADO DE VIGILÂNCIA ARMADA</v>
      </c>
      <c r="D353" s="9" t="s">
        <v>649</v>
      </c>
      <c r="E353" s="10">
        <v>2021</v>
      </c>
      <c r="F353" s="8" t="s">
        <v>270</v>
      </c>
      <c r="G353" s="8" t="str">
        <f t="shared" si="73"/>
        <v>15.195.617/0001-87</v>
      </c>
      <c r="H353" s="45" t="s">
        <v>650</v>
      </c>
      <c r="I353" s="43" t="str">
        <f t="shared" si="74"/>
        <v xml:space="preserve"> SUAPE/DMS</v>
      </c>
      <c r="J353" s="12" t="s">
        <v>273</v>
      </c>
      <c r="K353" s="12" t="s">
        <v>258</v>
      </c>
      <c r="L353" s="12" t="s">
        <v>278</v>
      </c>
      <c r="M353" s="38">
        <v>2069.0700000000002</v>
      </c>
      <c r="N353" s="38">
        <v>4426.47</v>
      </c>
      <c r="O353" s="48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30">
      <c r="A354" s="7" t="str">
        <f t="shared" si="75"/>
        <v>Suape</v>
      </c>
      <c r="B354" s="7" t="str">
        <f t="shared" si="76"/>
        <v>Suape</v>
      </c>
      <c r="C354" s="8" t="str">
        <f t="shared" si="72"/>
        <v>PRESTAÇÃO DE SERVIÇO CONTINUADO DE VIGILÂNCIA ARMADA</v>
      </c>
      <c r="D354" s="9" t="s">
        <v>651</v>
      </c>
      <c r="E354" s="10">
        <v>2021</v>
      </c>
      <c r="F354" s="8" t="s">
        <v>270</v>
      </c>
      <c r="G354" s="8" t="str">
        <f t="shared" si="73"/>
        <v>15.195.617/0001-87</v>
      </c>
      <c r="H354" s="11" t="s">
        <v>652</v>
      </c>
      <c r="I354" s="43" t="str">
        <f t="shared" si="74"/>
        <v xml:space="preserve"> SUAPE/DMS</v>
      </c>
      <c r="J354" s="12" t="s">
        <v>273</v>
      </c>
      <c r="K354" s="12" t="s">
        <v>258</v>
      </c>
      <c r="L354" s="12" t="s">
        <v>274</v>
      </c>
      <c r="M354" s="38">
        <v>1865.07</v>
      </c>
      <c r="N354" s="38">
        <v>4143.53</v>
      </c>
      <c r="O354" s="48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52">
      <c r="A355" s="7" t="str">
        <f t="shared" si="75"/>
        <v>Suape</v>
      </c>
      <c r="B355" s="7" t="str">
        <f t="shared" si="76"/>
        <v>Suape</v>
      </c>
      <c r="C355" s="61" t="str">
        <f t="shared" si="72"/>
        <v>PRESTAÇÃO DE SERVIÇO CONTINUADO DE VIGILÂNCIA ARMADA</v>
      </c>
      <c r="D355" s="14" t="s">
        <v>653</v>
      </c>
      <c r="E355" s="7">
        <v>2021</v>
      </c>
      <c r="F355" s="13" t="s">
        <v>270</v>
      </c>
      <c r="G355" s="61" t="str">
        <f t="shared" si="73"/>
        <v>15.195.617/0001-87</v>
      </c>
      <c r="H355" s="45" t="s">
        <v>654</v>
      </c>
      <c r="I355" s="43" t="str">
        <f t="shared" si="74"/>
        <v xml:space="preserve"> SUAPE/DMS</v>
      </c>
      <c r="J355" s="12" t="s">
        <v>273</v>
      </c>
      <c r="K355" s="12" t="s">
        <v>273</v>
      </c>
      <c r="L355" s="12" t="s">
        <v>278</v>
      </c>
      <c r="M355" s="38">
        <v>2069.0700000000002</v>
      </c>
      <c r="N355" s="38">
        <v>4426.47</v>
      </c>
      <c r="O355" s="48"/>
      <c r="P355" s="2"/>
      <c r="Q355" s="2"/>
      <c r="R355" s="2"/>
      <c r="S355" s="2"/>
      <c r="T355" s="2"/>
      <c r="U355" s="2"/>
      <c r="V355" s="2"/>
      <c r="W355" s="2"/>
      <c r="X355" s="2"/>
    </row>
    <row r="356" spans="1:2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49"/>
      <c r="N356" s="49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49"/>
      <c r="N357" s="49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4.15" customHeight="1">
      <c r="A358" s="154" t="s">
        <v>656</v>
      </c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49"/>
      <c r="N358" s="49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4.15" customHeight="1">
      <c r="A359" s="155" t="s">
        <v>657</v>
      </c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49"/>
      <c r="N359" s="49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.15" customHeight="1">
      <c r="A360" s="153" t="s">
        <v>658</v>
      </c>
      <c r="B360" s="153"/>
      <c r="C360" s="153"/>
      <c r="D360" s="153"/>
      <c r="E360" s="153"/>
      <c r="F360" s="153"/>
      <c r="G360" s="153"/>
      <c r="H360" s="153"/>
      <c r="I360" s="153"/>
      <c r="J360" s="153"/>
      <c r="K360" s="153"/>
      <c r="L360" s="153"/>
    </row>
    <row r="361" spans="1:24" ht="14.15" customHeight="1">
      <c r="A361" s="153" t="s">
        <v>659</v>
      </c>
      <c r="B361" s="153"/>
      <c r="C361" s="153"/>
      <c r="D361" s="153"/>
      <c r="E361" s="153"/>
      <c r="F361" s="153"/>
      <c r="G361" s="153"/>
      <c r="H361" s="153"/>
      <c r="I361" s="153"/>
      <c r="J361" s="153"/>
      <c r="K361" s="153"/>
      <c r="L361" s="153"/>
    </row>
    <row r="362" spans="1:24" ht="14.15" customHeight="1">
      <c r="A362" s="153" t="s">
        <v>660</v>
      </c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</row>
    <row r="363" spans="1:24" ht="14.15" customHeight="1">
      <c r="A363" s="153" t="s">
        <v>661</v>
      </c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</row>
    <row r="364" spans="1:24" ht="14.15" customHeight="1">
      <c r="A364" s="153" t="s">
        <v>662</v>
      </c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</row>
    <row r="365" spans="1:24" ht="14.15" customHeight="1">
      <c r="A365" s="153" t="s">
        <v>663</v>
      </c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</row>
    <row r="366" spans="1:24" ht="14.15" customHeight="1">
      <c r="A366" s="153" t="s">
        <v>664</v>
      </c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</row>
    <row r="367" spans="1:24" ht="14.15" customHeight="1">
      <c r="A367" s="153" t="s">
        <v>665</v>
      </c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</row>
    <row r="368" spans="1:24" ht="14.15" customHeight="1">
      <c r="A368" s="153" t="s">
        <v>666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</row>
    <row r="369" spans="1:12" ht="14.15" customHeight="1">
      <c r="A369" s="153" t="s">
        <v>667</v>
      </c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</row>
    <row r="370" spans="1:12" ht="14.15" customHeight="1">
      <c r="A370" s="153" t="s">
        <v>668</v>
      </c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</row>
    <row r="371" spans="1:12" ht="14.15" customHeight="1">
      <c r="A371" s="153" t="s">
        <v>669</v>
      </c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</row>
    <row r="372" spans="1:12" ht="14.15" customHeight="1">
      <c r="A372" s="153" t="s">
        <v>670</v>
      </c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</row>
    <row r="373" spans="1:12" ht="14.15" customHeight="1">
      <c r="A373" s="153" t="s">
        <v>671</v>
      </c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</row>
    <row r="374" spans="1:12" ht="14.15" customHeight="1">
      <c r="A374" s="153" t="s">
        <v>672</v>
      </c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</row>
  </sheetData>
  <mergeCells count="23">
    <mergeCell ref="A1:A3"/>
    <mergeCell ref="B1:N1"/>
    <mergeCell ref="B2:N2"/>
    <mergeCell ref="B3:N3"/>
    <mergeCell ref="A4:B4"/>
    <mergeCell ref="C4:N4"/>
    <mergeCell ref="A358:L358"/>
    <mergeCell ref="A359:L359"/>
    <mergeCell ref="A360:L360"/>
    <mergeCell ref="A361:L361"/>
    <mergeCell ref="A362:L362"/>
    <mergeCell ref="A363:L363"/>
    <mergeCell ref="A364:L364"/>
    <mergeCell ref="A365:L365"/>
    <mergeCell ref="A366:L366"/>
    <mergeCell ref="A367:L367"/>
    <mergeCell ref="A373:L373"/>
    <mergeCell ref="A374:L374"/>
    <mergeCell ref="A368:L368"/>
    <mergeCell ref="A369:L369"/>
    <mergeCell ref="A370:L370"/>
    <mergeCell ref="A371:L371"/>
    <mergeCell ref="A372:L37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83A9-AFF4-43FB-8473-9FD29BDC5E84}">
  <dimension ref="A1:AA376"/>
  <sheetViews>
    <sheetView topLeftCell="D139" zoomScaleNormal="100" workbookViewId="0">
      <selection activeCell="C10" sqref="C10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8.5" style="1" customWidth="1"/>
    <col min="14" max="14" width="8.75" style="1" customWidth="1"/>
    <col min="15" max="27" width="4" customWidth="1"/>
  </cols>
  <sheetData>
    <row r="1" spans="1:27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ht="17.899999999999999" customHeight="1">
      <c r="A4" s="159" t="s">
        <v>693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6" t="s">
        <v>16</v>
      </c>
      <c r="N5" s="6" t="s">
        <v>17</v>
      </c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33.75" customHeight="1">
      <c r="A6" s="7" t="s">
        <v>18</v>
      </c>
      <c r="B6" s="7" t="s">
        <v>18</v>
      </c>
      <c r="C6" s="71" t="s">
        <v>19</v>
      </c>
      <c r="D6" s="72" t="s">
        <v>20</v>
      </c>
      <c r="E6" s="73">
        <v>2020</v>
      </c>
      <c r="F6" s="71" t="s">
        <v>21</v>
      </c>
      <c r="G6" s="71" t="s">
        <v>22</v>
      </c>
      <c r="H6" s="74" t="s">
        <v>23</v>
      </c>
      <c r="I6" s="74" t="s">
        <v>24</v>
      </c>
      <c r="J6" s="71" t="s">
        <v>25</v>
      </c>
      <c r="K6" s="74" t="s">
        <v>26</v>
      </c>
      <c r="L6" s="74" t="s">
        <v>27</v>
      </c>
      <c r="M6" s="75">
        <v>1212</v>
      </c>
      <c r="N6" s="76">
        <v>2662.27</v>
      </c>
      <c r="O6" s="2"/>
      <c r="P6" s="2"/>
      <c r="Q6" s="2"/>
      <c r="R6" s="2"/>
      <c r="S6" s="2"/>
      <c r="T6" s="2"/>
      <c r="U6" s="2"/>
      <c r="V6" s="2"/>
      <c r="W6" s="2"/>
      <c r="X6" s="2"/>
    </row>
    <row r="7" spans="1:27" ht="33.75" customHeight="1">
      <c r="A7" s="7" t="str">
        <f t="shared" ref="A7:G43" si="0">A6</f>
        <v>Suape</v>
      </c>
      <c r="B7" s="7" t="str">
        <f t="shared" si="0"/>
        <v>Suape</v>
      </c>
      <c r="C7" s="71" t="str">
        <f t="shared" si="0"/>
        <v>PRESTAÇÃO DE SERVIÇOS GERAIS DE LIMPEZA E CONSERVAÇÃO PREDIAL, COPEIRA, RECEPCIONISTA E CONTÍNUO</v>
      </c>
      <c r="D7" s="72" t="str">
        <f t="shared" si="0"/>
        <v>005</v>
      </c>
      <c r="E7" s="73">
        <f t="shared" si="0"/>
        <v>2020</v>
      </c>
      <c r="F7" s="71" t="str">
        <f t="shared" si="0"/>
        <v>UNIKA TERCEIRIZAÇÃO E SERVIÇOS EIRELI - EPP</v>
      </c>
      <c r="G7" s="71" t="str">
        <f t="shared" si="0"/>
        <v>11.788.943/0001-47</v>
      </c>
      <c r="H7" s="74" t="s">
        <v>28</v>
      </c>
      <c r="I7" s="77" t="str">
        <f t="shared" ref="I7:I70" si="1">I6</f>
        <v>SUAPE/DAF</v>
      </c>
      <c r="J7" s="71" t="s">
        <v>25</v>
      </c>
      <c r="K7" s="77" t="s">
        <v>26</v>
      </c>
      <c r="L7" s="77" t="s">
        <v>27</v>
      </c>
      <c r="M7" s="75">
        <v>1212</v>
      </c>
      <c r="N7" s="78">
        <v>2662.27</v>
      </c>
      <c r="O7" s="2"/>
      <c r="P7" s="2"/>
      <c r="Q7" s="2"/>
      <c r="R7" s="2"/>
      <c r="S7" s="2"/>
      <c r="T7" s="2"/>
      <c r="U7" s="2"/>
      <c r="V7" s="2"/>
      <c r="W7" s="2"/>
      <c r="X7" s="2"/>
    </row>
    <row r="8" spans="1:27" ht="33.75" customHeight="1">
      <c r="A8" s="7" t="str">
        <f t="shared" si="0"/>
        <v>Suape</v>
      </c>
      <c r="B8" s="7" t="str">
        <f t="shared" si="0"/>
        <v>Suape</v>
      </c>
      <c r="C8" s="71" t="str">
        <f t="shared" si="0"/>
        <v>PRESTAÇÃO DE SERVIÇOS GERAIS DE LIMPEZA E CONSERVAÇÃO PREDIAL, COPEIRA, RECEPCIONISTA E CONTÍNUO</v>
      </c>
      <c r="D8" s="72" t="str">
        <f t="shared" si="0"/>
        <v>005</v>
      </c>
      <c r="E8" s="73">
        <f t="shared" si="0"/>
        <v>2020</v>
      </c>
      <c r="F8" s="71" t="str">
        <f t="shared" si="0"/>
        <v>UNIKA TERCEIRIZAÇÃO E SERVIÇOS EIRELI - EPP</v>
      </c>
      <c r="G8" s="71" t="str">
        <f t="shared" si="0"/>
        <v>11.788.943/0001-47</v>
      </c>
      <c r="H8" s="74" t="s">
        <v>29</v>
      </c>
      <c r="I8" s="77" t="str">
        <f t="shared" si="1"/>
        <v>SUAPE/DAF</v>
      </c>
      <c r="J8" s="71" t="s">
        <v>25</v>
      </c>
      <c r="K8" s="77" t="s">
        <v>26</v>
      </c>
      <c r="L8" s="77" t="s">
        <v>27</v>
      </c>
      <c r="M8" s="75">
        <v>1212</v>
      </c>
      <c r="N8" s="78">
        <v>2662.27</v>
      </c>
      <c r="O8" s="2"/>
      <c r="P8" s="2"/>
      <c r="Q8" s="2"/>
      <c r="R8" s="2"/>
      <c r="S8" s="2"/>
      <c r="T8" s="2"/>
      <c r="U8" s="2"/>
      <c r="V8" s="2"/>
      <c r="W8" s="2"/>
      <c r="X8" s="2"/>
    </row>
    <row r="9" spans="1:27" ht="33.75" customHeight="1">
      <c r="A9" s="7" t="str">
        <f t="shared" si="0"/>
        <v>Suape</v>
      </c>
      <c r="B9" s="7" t="str">
        <f t="shared" si="0"/>
        <v>Suape</v>
      </c>
      <c r="C9" s="71" t="str">
        <f t="shared" si="0"/>
        <v>PRESTAÇÃO DE SERVIÇOS GERAIS DE LIMPEZA E CONSERVAÇÃO PREDIAL, COPEIRA, RECEPCIONISTA E CONTÍNUO</v>
      </c>
      <c r="D9" s="72" t="str">
        <f t="shared" si="0"/>
        <v>005</v>
      </c>
      <c r="E9" s="73">
        <f t="shared" si="0"/>
        <v>2020</v>
      </c>
      <c r="F9" s="71" t="str">
        <f t="shared" si="0"/>
        <v>UNIKA TERCEIRIZAÇÃO E SERVIÇOS EIRELI - EPP</v>
      </c>
      <c r="G9" s="71" t="str">
        <f t="shared" si="0"/>
        <v>11.788.943/0001-47</v>
      </c>
      <c r="H9" s="74" t="s">
        <v>30</v>
      </c>
      <c r="I9" s="77" t="str">
        <f t="shared" si="1"/>
        <v>SUAPE/DAF</v>
      </c>
      <c r="J9" s="71" t="s">
        <v>25</v>
      </c>
      <c r="K9" s="77" t="s">
        <v>26</v>
      </c>
      <c r="L9" s="77" t="s">
        <v>27</v>
      </c>
      <c r="M9" s="75">
        <v>1212</v>
      </c>
      <c r="N9" s="78">
        <v>2662.27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7" ht="33.75" customHeight="1">
      <c r="A10" s="7" t="str">
        <f t="shared" si="0"/>
        <v>Suape</v>
      </c>
      <c r="B10" s="7" t="str">
        <f t="shared" si="0"/>
        <v>Suape</v>
      </c>
      <c r="C10" s="71" t="str">
        <f t="shared" si="0"/>
        <v>PRESTAÇÃO DE SERVIÇOS GERAIS DE LIMPEZA E CONSERVAÇÃO PREDIAL, COPEIRA, RECEPCIONISTA E CONTÍNUO</v>
      </c>
      <c r="D10" s="72" t="str">
        <f t="shared" si="0"/>
        <v>005</v>
      </c>
      <c r="E10" s="73">
        <f t="shared" si="0"/>
        <v>2020</v>
      </c>
      <c r="F10" s="71" t="str">
        <f t="shared" si="0"/>
        <v>UNIKA TERCEIRIZAÇÃO E SERVIÇOS EIRELI - EPP</v>
      </c>
      <c r="G10" s="71" t="str">
        <f t="shared" si="0"/>
        <v>11.788.943/0001-47</v>
      </c>
      <c r="H10" s="74" t="s">
        <v>31</v>
      </c>
      <c r="I10" s="77" t="str">
        <f t="shared" si="1"/>
        <v>SUAPE/DAF</v>
      </c>
      <c r="J10" s="71" t="s">
        <v>25</v>
      </c>
      <c r="K10" s="77" t="s">
        <v>26</v>
      </c>
      <c r="L10" s="77" t="s">
        <v>27</v>
      </c>
      <c r="M10" s="75">
        <v>1212</v>
      </c>
      <c r="N10" s="78">
        <v>2662.27</v>
      </c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7" ht="33.75" customHeight="1">
      <c r="A11" s="7" t="str">
        <f t="shared" si="0"/>
        <v>Suape</v>
      </c>
      <c r="B11" s="7" t="str">
        <f t="shared" si="0"/>
        <v>Suape</v>
      </c>
      <c r="C11" s="71" t="str">
        <f t="shared" si="0"/>
        <v>PRESTAÇÃO DE SERVIÇOS GERAIS DE LIMPEZA E CONSERVAÇÃO PREDIAL, COPEIRA, RECEPCIONISTA E CONTÍNUO</v>
      </c>
      <c r="D11" s="72" t="str">
        <f t="shared" si="0"/>
        <v>005</v>
      </c>
      <c r="E11" s="73">
        <f t="shared" si="0"/>
        <v>2020</v>
      </c>
      <c r="F11" s="71" t="str">
        <f t="shared" si="0"/>
        <v>UNIKA TERCEIRIZAÇÃO E SERVIÇOS EIRELI - EPP</v>
      </c>
      <c r="G11" s="71" t="str">
        <f t="shared" si="0"/>
        <v>11.788.943/0001-47</v>
      </c>
      <c r="H11" s="74" t="s">
        <v>32</v>
      </c>
      <c r="I11" s="77" t="str">
        <f t="shared" si="1"/>
        <v>SUAPE/DAF</v>
      </c>
      <c r="J11" s="71" t="s">
        <v>25</v>
      </c>
      <c r="K11" s="77" t="s">
        <v>26</v>
      </c>
      <c r="L11" s="77" t="s">
        <v>27</v>
      </c>
      <c r="M11" s="75">
        <v>1212</v>
      </c>
      <c r="N11" s="78">
        <v>2662.27</v>
      </c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7" ht="33.75" customHeight="1">
      <c r="A12" s="7" t="str">
        <f t="shared" si="0"/>
        <v>Suape</v>
      </c>
      <c r="B12" s="7" t="str">
        <f t="shared" si="0"/>
        <v>Suape</v>
      </c>
      <c r="C12" s="71" t="str">
        <f t="shared" si="0"/>
        <v>PRESTAÇÃO DE SERVIÇOS GERAIS DE LIMPEZA E CONSERVAÇÃO PREDIAL, COPEIRA, RECEPCIONISTA E CONTÍNUO</v>
      </c>
      <c r="D12" s="72" t="str">
        <f t="shared" si="0"/>
        <v>005</v>
      </c>
      <c r="E12" s="73">
        <f t="shared" si="0"/>
        <v>2020</v>
      </c>
      <c r="F12" s="71" t="str">
        <f t="shared" si="0"/>
        <v>UNIKA TERCEIRIZAÇÃO E SERVIÇOS EIRELI - EPP</v>
      </c>
      <c r="G12" s="71" t="str">
        <f t="shared" si="0"/>
        <v>11.788.943/0001-47</v>
      </c>
      <c r="H12" s="74" t="s">
        <v>33</v>
      </c>
      <c r="I12" s="77" t="str">
        <f t="shared" si="1"/>
        <v>SUAPE/DAF</v>
      </c>
      <c r="J12" s="71" t="s">
        <v>25</v>
      </c>
      <c r="K12" s="77" t="s">
        <v>26</v>
      </c>
      <c r="L12" s="77" t="s">
        <v>27</v>
      </c>
      <c r="M12" s="75">
        <v>1212</v>
      </c>
      <c r="N12" s="78">
        <v>2662.27</v>
      </c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7" ht="33.75" customHeight="1">
      <c r="A13" s="7" t="str">
        <f t="shared" si="0"/>
        <v>Suape</v>
      </c>
      <c r="B13" s="7" t="str">
        <f t="shared" si="0"/>
        <v>Suape</v>
      </c>
      <c r="C13" s="71" t="str">
        <f t="shared" si="0"/>
        <v>PRESTAÇÃO DE SERVIÇOS GERAIS DE LIMPEZA E CONSERVAÇÃO PREDIAL, COPEIRA, RECEPCIONISTA E CONTÍNUO</v>
      </c>
      <c r="D13" s="72" t="str">
        <f t="shared" si="0"/>
        <v>005</v>
      </c>
      <c r="E13" s="73">
        <f t="shared" si="0"/>
        <v>2020</v>
      </c>
      <c r="F13" s="71" t="str">
        <f t="shared" si="0"/>
        <v>UNIKA TERCEIRIZAÇÃO E SERVIÇOS EIRELI - EPP</v>
      </c>
      <c r="G13" s="71" t="str">
        <f t="shared" si="0"/>
        <v>11.788.943/0001-47</v>
      </c>
      <c r="H13" s="74" t="s">
        <v>34</v>
      </c>
      <c r="I13" s="77" t="str">
        <f t="shared" si="1"/>
        <v>SUAPE/DAF</v>
      </c>
      <c r="J13" s="71" t="s">
        <v>25</v>
      </c>
      <c r="K13" s="77" t="s">
        <v>26</v>
      </c>
      <c r="L13" s="77" t="s">
        <v>27</v>
      </c>
      <c r="M13" s="75">
        <v>1212</v>
      </c>
      <c r="N13" s="78">
        <v>2662.27</v>
      </c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7" ht="33.75" customHeight="1">
      <c r="A14" s="7" t="str">
        <f t="shared" si="0"/>
        <v>Suape</v>
      </c>
      <c r="B14" s="7" t="str">
        <f t="shared" si="0"/>
        <v>Suape</v>
      </c>
      <c r="C14" s="71" t="str">
        <f t="shared" si="0"/>
        <v>PRESTAÇÃO DE SERVIÇOS GERAIS DE LIMPEZA E CONSERVAÇÃO PREDIAL, COPEIRA, RECEPCIONISTA E CONTÍNUO</v>
      </c>
      <c r="D14" s="72" t="str">
        <f t="shared" si="0"/>
        <v>005</v>
      </c>
      <c r="E14" s="73">
        <f t="shared" si="0"/>
        <v>2020</v>
      </c>
      <c r="F14" s="71" t="str">
        <f t="shared" si="0"/>
        <v>UNIKA TERCEIRIZAÇÃO E SERVIÇOS EIRELI - EPP</v>
      </c>
      <c r="G14" s="71" t="str">
        <f t="shared" si="0"/>
        <v>11.788.943/0001-47</v>
      </c>
      <c r="H14" s="74" t="s">
        <v>35</v>
      </c>
      <c r="I14" s="77" t="str">
        <f t="shared" si="1"/>
        <v>SUAPE/DAF</v>
      </c>
      <c r="J14" s="71" t="s">
        <v>25</v>
      </c>
      <c r="K14" s="77" t="s">
        <v>26</v>
      </c>
      <c r="L14" s="77" t="s">
        <v>27</v>
      </c>
      <c r="M14" s="75">
        <v>1212</v>
      </c>
      <c r="N14" s="78">
        <v>2662.27</v>
      </c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7" ht="33.75" customHeight="1">
      <c r="A15" s="7" t="str">
        <f t="shared" si="0"/>
        <v>Suape</v>
      </c>
      <c r="B15" s="7" t="str">
        <f t="shared" si="0"/>
        <v>Suape</v>
      </c>
      <c r="C15" s="71" t="str">
        <f t="shared" si="0"/>
        <v>PRESTAÇÃO DE SERVIÇOS GERAIS DE LIMPEZA E CONSERVAÇÃO PREDIAL, COPEIRA, RECEPCIONISTA E CONTÍNUO</v>
      </c>
      <c r="D15" s="72" t="str">
        <f t="shared" si="0"/>
        <v>005</v>
      </c>
      <c r="E15" s="73">
        <f t="shared" si="0"/>
        <v>2020</v>
      </c>
      <c r="F15" s="71" t="str">
        <f t="shared" si="0"/>
        <v>UNIKA TERCEIRIZAÇÃO E SERVIÇOS EIRELI - EPP</v>
      </c>
      <c r="G15" s="71" t="str">
        <f t="shared" si="0"/>
        <v>11.788.943/0001-47</v>
      </c>
      <c r="H15" s="74" t="s">
        <v>36</v>
      </c>
      <c r="I15" s="77" t="str">
        <f t="shared" si="1"/>
        <v>SUAPE/DAF</v>
      </c>
      <c r="J15" s="71" t="s">
        <v>25</v>
      </c>
      <c r="K15" s="77" t="s">
        <v>26</v>
      </c>
      <c r="L15" s="77" t="s">
        <v>27</v>
      </c>
      <c r="M15" s="75">
        <v>1212</v>
      </c>
      <c r="N15" s="78">
        <v>2662.27</v>
      </c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7" ht="33.75" customHeight="1">
      <c r="A16" s="7" t="str">
        <f t="shared" si="0"/>
        <v>Suape</v>
      </c>
      <c r="B16" s="7" t="str">
        <f t="shared" si="0"/>
        <v>Suape</v>
      </c>
      <c r="C16" s="71" t="str">
        <f t="shared" si="0"/>
        <v>PRESTAÇÃO DE SERVIÇOS GERAIS DE LIMPEZA E CONSERVAÇÃO PREDIAL, COPEIRA, RECEPCIONISTA E CONTÍNUO</v>
      </c>
      <c r="D16" s="72" t="str">
        <f t="shared" si="0"/>
        <v>005</v>
      </c>
      <c r="E16" s="73">
        <f t="shared" si="0"/>
        <v>2020</v>
      </c>
      <c r="F16" s="71" t="str">
        <f t="shared" si="0"/>
        <v>UNIKA TERCEIRIZAÇÃO E SERVIÇOS EIRELI - EPP</v>
      </c>
      <c r="G16" s="71" t="str">
        <f t="shared" si="0"/>
        <v>11.788.943/0001-47</v>
      </c>
      <c r="H16" s="74" t="s">
        <v>37</v>
      </c>
      <c r="I16" s="77" t="str">
        <f t="shared" si="1"/>
        <v>SUAPE/DAF</v>
      </c>
      <c r="J16" s="71" t="s">
        <v>25</v>
      </c>
      <c r="K16" s="77" t="s">
        <v>26</v>
      </c>
      <c r="L16" s="77" t="s">
        <v>27</v>
      </c>
      <c r="M16" s="75">
        <v>1212</v>
      </c>
      <c r="N16" s="78">
        <v>2662.27</v>
      </c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 customHeight="1">
      <c r="A17" s="7" t="str">
        <f t="shared" si="0"/>
        <v>Suape</v>
      </c>
      <c r="B17" s="7" t="str">
        <f t="shared" si="0"/>
        <v>Suape</v>
      </c>
      <c r="C17" s="71" t="str">
        <f t="shared" si="0"/>
        <v>PRESTAÇÃO DE SERVIÇOS GERAIS DE LIMPEZA E CONSERVAÇÃO PREDIAL, COPEIRA, RECEPCIONISTA E CONTÍNUO</v>
      </c>
      <c r="D17" s="72" t="str">
        <f t="shared" si="0"/>
        <v>005</v>
      </c>
      <c r="E17" s="73">
        <f t="shared" si="0"/>
        <v>2020</v>
      </c>
      <c r="F17" s="71" t="str">
        <f t="shared" si="0"/>
        <v>UNIKA TERCEIRIZAÇÃO E SERVIÇOS EIRELI - EPP</v>
      </c>
      <c r="G17" s="71" t="str">
        <f t="shared" si="0"/>
        <v>11.788.943/0001-47</v>
      </c>
      <c r="H17" s="74" t="s">
        <v>38</v>
      </c>
      <c r="I17" s="77" t="str">
        <f t="shared" si="1"/>
        <v>SUAPE/DAF</v>
      </c>
      <c r="J17" s="71" t="s">
        <v>25</v>
      </c>
      <c r="K17" s="77" t="s">
        <v>26</v>
      </c>
      <c r="L17" s="77" t="s">
        <v>27</v>
      </c>
      <c r="M17" s="75">
        <v>1212</v>
      </c>
      <c r="N17" s="78">
        <v>2662.27</v>
      </c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 customHeight="1">
      <c r="A18" s="7" t="str">
        <f t="shared" si="0"/>
        <v>Suape</v>
      </c>
      <c r="B18" s="7" t="str">
        <f t="shared" si="0"/>
        <v>Suape</v>
      </c>
      <c r="C18" s="71" t="str">
        <f t="shared" si="0"/>
        <v>PRESTAÇÃO DE SERVIÇOS GERAIS DE LIMPEZA E CONSERVAÇÃO PREDIAL, COPEIRA, RECEPCIONISTA E CONTÍNUO</v>
      </c>
      <c r="D18" s="72" t="str">
        <f t="shared" si="0"/>
        <v>005</v>
      </c>
      <c r="E18" s="73">
        <f t="shared" si="0"/>
        <v>2020</v>
      </c>
      <c r="F18" s="71" t="str">
        <f t="shared" si="0"/>
        <v>UNIKA TERCEIRIZAÇÃO E SERVIÇOS EIRELI - EPP</v>
      </c>
      <c r="G18" s="71" t="str">
        <f t="shared" si="0"/>
        <v>11.788.943/0001-47</v>
      </c>
      <c r="H18" s="74" t="s">
        <v>39</v>
      </c>
      <c r="I18" s="77" t="str">
        <f t="shared" si="1"/>
        <v>SUAPE/DAF</v>
      </c>
      <c r="J18" s="71" t="s">
        <v>51</v>
      </c>
      <c r="K18" s="77" t="s">
        <v>26</v>
      </c>
      <c r="L18" s="77" t="s">
        <v>27</v>
      </c>
      <c r="M18" s="75">
        <v>1575.6</v>
      </c>
      <c r="N18" s="78">
        <v>3237.82</v>
      </c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 customHeight="1">
      <c r="A19" s="7" t="str">
        <f t="shared" si="0"/>
        <v>Suape</v>
      </c>
      <c r="B19" s="7" t="str">
        <f t="shared" si="0"/>
        <v>Suape</v>
      </c>
      <c r="C19" s="71" t="str">
        <f t="shared" si="0"/>
        <v>PRESTAÇÃO DE SERVIÇOS GERAIS DE LIMPEZA E CONSERVAÇÃO PREDIAL, COPEIRA, RECEPCIONISTA E CONTÍNUO</v>
      </c>
      <c r="D19" s="72" t="str">
        <f t="shared" si="0"/>
        <v>005</v>
      </c>
      <c r="E19" s="73">
        <f t="shared" si="0"/>
        <v>2020</v>
      </c>
      <c r="F19" s="71" t="str">
        <f t="shared" si="0"/>
        <v>UNIKA TERCEIRIZAÇÃO E SERVIÇOS EIRELI - EPP</v>
      </c>
      <c r="G19" s="71" t="str">
        <f t="shared" si="0"/>
        <v>11.788.943/0001-47</v>
      </c>
      <c r="H19" s="74" t="s">
        <v>40</v>
      </c>
      <c r="I19" s="77" t="str">
        <f t="shared" si="1"/>
        <v>SUAPE/DAF</v>
      </c>
      <c r="J19" s="71" t="s">
        <v>25</v>
      </c>
      <c r="K19" s="77" t="s">
        <v>26</v>
      </c>
      <c r="L19" s="77" t="s">
        <v>27</v>
      </c>
      <c r="M19" s="75">
        <v>1212</v>
      </c>
      <c r="N19" s="78">
        <v>2662.27</v>
      </c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 customHeight="1">
      <c r="A20" s="7" t="str">
        <f t="shared" si="0"/>
        <v>Suape</v>
      </c>
      <c r="B20" s="7" t="str">
        <f t="shared" si="0"/>
        <v>Suape</v>
      </c>
      <c r="C20" s="71" t="str">
        <f t="shared" si="0"/>
        <v>PRESTAÇÃO DE SERVIÇOS GERAIS DE LIMPEZA E CONSERVAÇÃO PREDIAL, COPEIRA, RECEPCIONISTA E CONTÍNUO</v>
      </c>
      <c r="D20" s="72" t="str">
        <f t="shared" si="0"/>
        <v>005</v>
      </c>
      <c r="E20" s="73">
        <f t="shared" si="0"/>
        <v>2020</v>
      </c>
      <c r="F20" s="71" t="str">
        <f t="shared" si="0"/>
        <v>UNIKA TERCEIRIZAÇÃO E SERVIÇOS EIRELI - EPP</v>
      </c>
      <c r="G20" s="71" t="str">
        <f t="shared" si="0"/>
        <v>11.788.943/0001-47</v>
      </c>
      <c r="H20" s="74" t="s">
        <v>41</v>
      </c>
      <c r="I20" s="77" t="str">
        <f t="shared" si="1"/>
        <v>SUAPE/DAF</v>
      </c>
      <c r="J20" s="71" t="s">
        <v>51</v>
      </c>
      <c r="K20" s="77" t="s">
        <v>26</v>
      </c>
      <c r="L20" s="77" t="s">
        <v>27</v>
      </c>
      <c r="M20" s="75">
        <v>1575.6</v>
      </c>
      <c r="N20" s="78">
        <v>3237.82</v>
      </c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 customHeight="1">
      <c r="A21" s="7" t="str">
        <f t="shared" si="0"/>
        <v>Suape</v>
      </c>
      <c r="B21" s="7" t="str">
        <f t="shared" si="0"/>
        <v>Suape</v>
      </c>
      <c r="C21" s="71" t="str">
        <f t="shared" si="0"/>
        <v>PRESTAÇÃO DE SERVIÇOS GERAIS DE LIMPEZA E CONSERVAÇÃO PREDIAL, COPEIRA, RECEPCIONISTA E CONTÍNUO</v>
      </c>
      <c r="D21" s="72" t="str">
        <f t="shared" si="0"/>
        <v>005</v>
      </c>
      <c r="E21" s="73">
        <f t="shared" si="0"/>
        <v>2020</v>
      </c>
      <c r="F21" s="71" t="str">
        <f t="shared" si="0"/>
        <v>UNIKA TERCEIRIZAÇÃO E SERVIÇOS EIRELI - EPP</v>
      </c>
      <c r="G21" s="71" t="str">
        <f t="shared" si="0"/>
        <v>11.788.943/0001-47</v>
      </c>
      <c r="H21" s="74" t="s">
        <v>42</v>
      </c>
      <c r="I21" s="77" t="str">
        <f t="shared" si="1"/>
        <v>SUAPE/DAF</v>
      </c>
      <c r="J21" s="71" t="s">
        <v>25</v>
      </c>
      <c r="K21" s="77" t="s">
        <v>26</v>
      </c>
      <c r="L21" s="77" t="s">
        <v>27</v>
      </c>
      <c r="M21" s="75">
        <v>1212</v>
      </c>
      <c r="N21" s="78">
        <v>2662.27</v>
      </c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 customHeight="1">
      <c r="A22" s="7" t="str">
        <f t="shared" si="0"/>
        <v>Suape</v>
      </c>
      <c r="B22" s="7" t="str">
        <f t="shared" si="0"/>
        <v>Suape</v>
      </c>
      <c r="C22" s="71" t="str">
        <f t="shared" si="0"/>
        <v>PRESTAÇÃO DE SERVIÇOS GERAIS DE LIMPEZA E CONSERVAÇÃO PREDIAL, COPEIRA, RECEPCIONISTA E CONTÍNUO</v>
      </c>
      <c r="D22" s="72" t="str">
        <f t="shared" si="0"/>
        <v>005</v>
      </c>
      <c r="E22" s="73">
        <f t="shared" si="0"/>
        <v>2020</v>
      </c>
      <c r="F22" s="71" t="str">
        <f t="shared" si="0"/>
        <v>UNIKA TERCEIRIZAÇÃO E SERVIÇOS EIRELI - EPP</v>
      </c>
      <c r="G22" s="71" t="str">
        <f t="shared" si="0"/>
        <v>11.788.943/0001-47</v>
      </c>
      <c r="H22" s="74" t="s">
        <v>43</v>
      </c>
      <c r="I22" s="77" t="str">
        <f t="shared" si="1"/>
        <v>SUAPE/DAF</v>
      </c>
      <c r="J22" s="71" t="s">
        <v>25</v>
      </c>
      <c r="K22" s="77" t="s">
        <v>26</v>
      </c>
      <c r="L22" s="77" t="s">
        <v>27</v>
      </c>
      <c r="M22" s="75">
        <v>1212</v>
      </c>
      <c r="N22" s="78">
        <v>2662.27</v>
      </c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 customHeight="1">
      <c r="A23" s="7" t="str">
        <f t="shared" si="0"/>
        <v>Suape</v>
      </c>
      <c r="B23" s="7" t="str">
        <f t="shared" si="0"/>
        <v>Suape</v>
      </c>
      <c r="C23" s="71" t="str">
        <f t="shared" si="0"/>
        <v>PRESTAÇÃO DE SERVIÇOS GERAIS DE LIMPEZA E CONSERVAÇÃO PREDIAL, COPEIRA, RECEPCIONISTA E CONTÍNUO</v>
      </c>
      <c r="D23" s="72" t="str">
        <f t="shared" si="0"/>
        <v>005</v>
      </c>
      <c r="E23" s="73">
        <f t="shared" si="0"/>
        <v>2020</v>
      </c>
      <c r="F23" s="71" t="str">
        <f t="shared" si="0"/>
        <v>UNIKA TERCEIRIZAÇÃO E SERVIÇOS EIRELI - EPP</v>
      </c>
      <c r="G23" s="71" t="str">
        <f t="shared" si="0"/>
        <v>11.788.943/0001-47</v>
      </c>
      <c r="H23" s="74" t="s">
        <v>44</v>
      </c>
      <c r="I23" s="77" t="str">
        <f t="shared" si="1"/>
        <v>SUAPE/DAF</v>
      </c>
      <c r="J23" s="71" t="s">
        <v>25</v>
      </c>
      <c r="K23" s="77" t="s">
        <v>26</v>
      </c>
      <c r="L23" s="77" t="s">
        <v>27</v>
      </c>
      <c r="M23" s="75">
        <v>1212</v>
      </c>
      <c r="N23" s="78">
        <v>2662.27</v>
      </c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 customHeight="1">
      <c r="A24" s="7" t="str">
        <f t="shared" si="0"/>
        <v>Suape</v>
      </c>
      <c r="B24" s="7" t="str">
        <f t="shared" si="0"/>
        <v>Suape</v>
      </c>
      <c r="C24" s="71" t="str">
        <f t="shared" si="0"/>
        <v>PRESTAÇÃO DE SERVIÇOS GERAIS DE LIMPEZA E CONSERVAÇÃO PREDIAL, COPEIRA, RECEPCIONISTA E CONTÍNUO</v>
      </c>
      <c r="D24" s="72" t="str">
        <f t="shared" si="0"/>
        <v>005</v>
      </c>
      <c r="E24" s="73">
        <f t="shared" si="0"/>
        <v>2020</v>
      </c>
      <c r="F24" s="71" t="str">
        <f t="shared" si="0"/>
        <v>UNIKA TERCEIRIZAÇÃO E SERVIÇOS EIRELI - EPP</v>
      </c>
      <c r="G24" s="71" t="str">
        <f t="shared" si="0"/>
        <v>11.788.943/0001-47</v>
      </c>
      <c r="H24" s="74" t="s">
        <v>45</v>
      </c>
      <c r="I24" s="77" t="str">
        <f t="shared" si="1"/>
        <v>SUAPE/DAF</v>
      </c>
      <c r="J24" s="71" t="s">
        <v>25</v>
      </c>
      <c r="K24" s="77" t="s">
        <v>26</v>
      </c>
      <c r="L24" s="77" t="s">
        <v>27</v>
      </c>
      <c r="M24" s="75">
        <v>1212</v>
      </c>
      <c r="N24" s="78">
        <v>2662.27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 customHeight="1">
      <c r="A25" s="7" t="str">
        <f t="shared" si="0"/>
        <v>Suape</v>
      </c>
      <c r="B25" s="7" t="str">
        <f t="shared" si="0"/>
        <v>Suape</v>
      </c>
      <c r="C25" s="71" t="str">
        <f t="shared" si="0"/>
        <v>PRESTAÇÃO DE SERVIÇOS GERAIS DE LIMPEZA E CONSERVAÇÃO PREDIAL, COPEIRA, RECEPCIONISTA E CONTÍNUO</v>
      </c>
      <c r="D25" s="72" t="str">
        <f t="shared" si="0"/>
        <v>005</v>
      </c>
      <c r="E25" s="73">
        <f t="shared" si="0"/>
        <v>2020</v>
      </c>
      <c r="F25" s="71" t="str">
        <f t="shared" si="0"/>
        <v>UNIKA TERCEIRIZAÇÃO E SERVIÇOS EIRELI - EPP</v>
      </c>
      <c r="G25" s="71" t="str">
        <f t="shared" si="0"/>
        <v>11.788.943/0001-47</v>
      </c>
      <c r="H25" s="74" t="s">
        <v>46</v>
      </c>
      <c r="I25" s="77" t="str">
        <f t="shared" si="1"/>
        <v>SUAPE/DAF</v>
      </c>
      <c r="J25" s="71" t="s">
        <v>25</v>
      </c>
      <c r="K25" s="77" t="s">
        <v>26</v>
      </c>
      <c r="L25" s="77" t="s">
        <v>27</v>
      </c>
      <c r="M25" s="75">
        <v>1212</v>
      </c>
      <c r="N25" s="78">
        <v>2662.27</v>
      </c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 customHeight="1">
      <c r="A26" s="7" t="str">
        <f t="shared" si="0"/>
        <v>Suape</v>
      </c>
      <c r="B26" s="7" t="str">
        <f t="shared" si="0"/>
        <v>Suape</v>
      </c>
      <c r="C26" s="71" t="str">
        <f t="shared" si="0"/>
        <v>PRESTAÇÃO DE SERVIÇOS GERAIS DE LIMPEZA E CONSERVAÇÃO PREDIAL, COPEIRA, RECEPCIONISTA E CONTÍNUO</v>
      </c>
      <c r="D26" s="72" t="str">
        <f t="shared" si="0"/>
        <v>005</v>
      </c>
      <c r="E26" s="73">
        <f t="shared" si="0"/>
        <v>2020</v>
      </c>
      <c r="F26" s="71" t="str">
        <f t="shared" si="0"/>
        <v>UNIKA TERCEIRIZAÇÃO E SERVIÇOS EIRELI - EPP</v>
      </c>
      <c r="G26" s="71" t="str">
        <f t="shared" si="0"/>
        <v>11.788.943/0001-47</v>
      </c>
      <c r="H26" s="74" t="s">
        <v>47</v>
      </c>
      <c r="I26" s="77" t="str">
        <f t="shared" si="1"/>
        <v>SUAPE/DAF</v>
      </c>
      <c r="J26" s="71" t="s">
        <v>25</v>
      </c>
      <c r="K26" s="77" t="s">
        <v>26</v>
      </c>
      <c r="L26" s="77" t="s">
        <v>27</v>
      </c>
      <c r="M26" s="75">
        <v>1212</v>
      </c>
      <c r="N26" s="78">
        <v>2662.27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 customHeight="1">
      <c r="A27" s="7" t="str">
        <f t="shared" si="0"/>
        <v>Suape</v>
      </c>
      <c r="B27" s="7" t="str">
        <f t="shared" si="0"/>
        <v>Suape</v>
      </c>
      <c r="C27" s="71" t="str">
        <f t="shared" si="0"/>
        <v>PRESTAÇÃO DE SERVIÇOS GERAIS DE LIMPEZA E CONSERVAÇÃO PREDIAL, COPEIRA, RECEPCIONISTA E CONTÍNUO</v>
      </c>
      <c r="D27" s="72" t="str">
        <f t="shared" si="0"/>
        <v>005</v>
      </c>
      <c r="E27" s="73">
        <f t="shared" si="0"/>
        <v>2020</v>
      </c>
      <c r="F27" s="71" t="str">
        <f t="shared" si="0"/>
        <v>UNIKA TERCEIRIZAÇÃO E SERVIÇOS EIRELI - EPP</v>
      </c>
      <c r="G27" s="71" t="str">
        <f t="shared" si="0"/>
        <v>11.788.943/0001-47</v>
      </c>
      <c r="H27" s="74" t="s">
        <v>48</v>
      </c>
      <c r="I27" s="77" t="str">
        <f t="shared" si="1"/>
        <v>SUAPE/DAF</v>
      </c>
      <c r="J27" s="71" t="s">
        <v>25</v>
      </c>
      <c r="K27" s="77" t="s">
        <v>26</v>
      </c>
      <c r="L27" s="77" t="s">
        <v>27</v>
      </c>
      <c r="M27" s="75">
        <v>1212</v>
      </c>
      <c r="N27" s="78">
        <v>2662.27</v>
      </c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 customHeight="1">
      <c r="A28" s="7" t="str">
        <f t="shared" si="0"/>
        <v>Suape</v>
      </c>
      <c r="B28" s="7" t="str">
        <f t="shared" si="0"/>
        <v>Suape</v>
      </c>
      <c r="C28" s="71" t="str">
        <f t="shared" si="0"/>
        <v>PRESTAÇÃO DE SERVIÇOS GERAIS DE LIMPEZA E CONSERVAÇÃO PREDIAL, COPEIRA, RECEPCIONISTA E CONTÍNUO</v>
      </c>
      <c r="D28" s="72" t="str">
        <f t="shared" si="0"/>
        <v>005</v>
      </c>
      <c r="E28" s="73">
        <f t="shared" si="0"/>
        <v>2020</v>
      </c>
      <c r="F28" s="71" t="str">
        <f t="shared" si="0"/>
        <v>UNIKA TERCEIRIZAÇÃO E SERVIÇOS EIRELI - EPP</v>
      </c>
      <c r="G28" s="71" t="str">
        <f t="shared" si="0"/>
        <v>11.788.943/0001-47</v>
      </c>
      <c r="H28" s="74" t="s">
        <v>49</v>
      </c>
      <c r="I28" s="77" t="str">
        <f t="shared" si="1"/>
        <v>SUAPE/DAF</v>
      </c>
      <c r="J28" s="71" t="s">
        <v>25</v>
      </c>
      <c r="K28" s="77" t="s">
        <v>26</v>
      </c>
      <c r="L28" s="77" t="s">
        <v>27</v>
      </c>
      <c r="M28" s="75">
        <v>1212</v>
      </c>
      <c r="N28" s="78">
        <v>2662.27</v>
      </c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 customHeight="1">
      <c r="A29" s="7" t="str">
        <f t="shared" si="0"/>
        <v>Suape</v>
      </c>
      <c r="B29" s="7" t="str">
        <f t="shared" si="0"/>
        <v>Suape</v>
      </c>
      <c r="C29" s="71" t="str">
        <f t="shared" si="0"/>
        <v>PRESTAÇÃO DE SERVIÇOS GERAIS DE LIMPEZA E CONSERVAÇÃO PREDIAL, COPEIRA, RECEPCIONISTA E CONTÍNUO</v>
      </c>
      <c r="D29" s="72" t="str">
        <f t="shared" si="0"/>
        <v>005</v>
      </c>
      <c r="E29" s="73">
        <f t="shared" si="0"/>
        <v>2020</v>
      </c>
      <c r="F29" s="71" t="str">
        <f t="shared" si="0"/>
        <v>UNIKA TERCEIRIZAÇÃO E SERVIÇOS EIRELI - EPP</v>
      </c>
      <c r="G29" s="71" t="str">
        <f t="shared" si="0"/>
        <v>11.788.943/0001-47</v>
      </c>
      <c r="H29" s="74" t="s">
        <v>50</v>
      </c>
      <c r="I29" s="77" t="str">
        <f t="shared" si="1"/>
        <v>SUAPE/DAF</v>
      </c>
      <c r="J29" s="71" t="s">
        <v>25</v>
      </c>
      <c r="K29" s="77" t="s">
        <v>26</v>
      </c>
      <c r="L29" s="77" t="s">
        <v>27</v>
      </c>
      <c r="M29" s="75">
        <v>1212</v>
      </c>
      <c r="N29" s="78">
        <v>2662.27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 customHeight="1">
      <c r="A30" s="7" t="str">
        <f t="shared" si="0"/>
        <v>Suape</v>
      </c>
      <c r="B30" s="7" t="str">
        <f t="shared" si="0"/>
        <v>Suape</v>
      </c>
      <c r="C30" s="71" t="str">
        <f t="shared" si="0"/>
        <v>PRESTAÇÃO DE SERVIÇOS GERAIS DE LIMPEZA E CONSERVAÇÃO PREDIAL, COPEIRA, RECEPCIONISTA E CONTÍNUO</v>
      </c>
      <c r="D30" s="72" t="str">
        <f t="shared" si="0"/>
        <v>005</v>
      </c>
      <c r="E30" s="73">
        <f t="shared" si="0"/>
        <v>2020</v>
      </c>
      <c r="F30" s="71" t="str">
        <f t="shared" si="0"/>
        <v>UNIKA TERCEIRIZAÇÃO E SERVIÇOS EIRELI - EPP</v>
      </c>
      <c r="G30" s="71" t="str">
        <f t="shared" si="0"/>
        <v>11.788.943/0001-47</v>
      </c>
      <c r="H30" s="74" t="s">
        <v>52</v>
      </c>
      <c r="I30" s="77" t="str">
        <f t="shared" si="1"/>
        <v>SUAPE/DAF</v>
      </c>
      <c r="J30" s="71" t="s">
        <v>51</v>
      </c>
      <c r="K30" s="77" t="s">
        <v>26</v>
      </c>
      <c r="L30" s="77" t="s">
        <v>27</v>
      </c>
      <c r="M30" s="75">
        <v>1575.6</v>
      </c>
      <c r="N30" s="78">
        <v>3237.82</v>
      </c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3.75" customHeight="1">
      <c r="A31" s="7" t="str">
        <f t="shared" si="0"/>
        <v>Suape</v>
      </c>
      <c r="B31" s="7" t="str">
        <f t="shared" si="0"/>
        <v>Suape</v>
      </c>
      <c r="C31" s="71" t="str">
        <f t="shared" si="0"/>
        <v>PRESTAÇÃO DE SERVIÇOS GERAIS DE LIMPEZA E CONSERVAÇÃO PREDIAL, COPEIRA, RECEPCIONISTA E CONTÍNUO</v>
      </c>
      <c r="D31" s="72" t="str">
        <f t="shared" si="0"/>
        <v>005</v>
      </c>
      <c r="E31" s="73">
        <f t="shared" si="0"/>
        <v>2020</v>
      </c>
      <c r="F31" s="71" t="str">
        <f t="shared" si="0"/>
        <v>UNIKA TERCEIRIZAÇÃO E SERVIÇOS EIRELI - EPP</v>
      </c>
      <c r="G31" s="71" t="str">
        <f t="shared" si="0"/>
        <v>11.788.943/0001-47</v>
      </c>
      <c r="H31" s="74" t="s">
        <v>53</v>
      </c>
      <c r="I31" s="77" t="str">
        <f t="shared" si="1"/>
        <v>SUAPE/DAF</v>
      </c>
      <c r="J31" s="71" t="s">
        <v>51</v>
      </c>
      <c r="K31" s="77" t="s">
        <v>26</v>
      </c>
      <c r="L31" s="77" t="s">
        <v>27</v>
      </c>
      <c r="M31" s="75">
        <v>1575.6</v>
      </c>
      <c r="N31" s="78">
        <v>3237.82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3.75" customHeight="1">
      <c r="A32" s="7" t="str">
        <f t="shared" si="0"/>
        <v>Suape</v>
      </c>
      <c r="B32" s="7" t="str">
        <f t="shared" si="0"/>
        <v>Suape</v>
      </c>
      <c r="C32" s="71" t="str">
        <f t="shared" si="0"/>
        <v>PRESTAÇÃO DE SERVIÇOS GERAIS DE LIMPEZA E CONSERVAÇÃO PREDIAL, COPEIRA, RECEPCIONISTA E CONTÍNUO</v>
      </c>
      <c r="D32" s="72" t="str">
        <f t="shared" si="0"/>
        <v>005</v>
      </c>
      <c r="E32" s="73">
        <f t="shared" si="0"/>
        <v>2020</v>
      </c>
      <c r="F32" s="71" t="str">
        <f t="shared" si="0"/>
        <v>UNIKA TERCEIRIZAÇÃO E SERVIÇOS EIRELI - EPP</v>
      </c>
      <c r="G32" s="71" t="str">
        <f t="shared" si="0"/>
        <v>11.788.943/0001-47</v>
      </c>
      <c r="H32" s="74" t="s">
        <v>54</v>
      </c>
      <c r="I32" s="77" t="str">
        <f t="shared" si="1"/>
        <v>SUAPE/DAF</v>
      </c>
      <c r="J32" s="71" t="s">
        <v>51</v>
      </c>
      <c r="K32" s="77" t="s">
        <v>26</v>
      </c>
      <c r="L32" s="77" t="s">
        <v>27</v>
      </c>
      <c r="M32" s="75">
        <v>1575.6</v>
      </c>
      <c r="N32" s="78">
        <v>3237.82</v>
      </c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3.75" customHeight="1">
      <c r="A33" s="7" t="str">
        <f t="shared" si="0"/>
        <v>Suape</v>
      </c>
      <c r="B33" s="7" t="str">
        <f t="shared" si="0"/>
        <v>Suape</v>
      </c>
      <c r="C33" s="71" t="str">
        <f t="shared" si="0"/>
        <v>PRESTAÇÃO DE SERVIÇOS GERAIS DE LIMPEZA E CONSERVAÇÃO PREDIAL, COPEIRA, RECEPCIONISTA E CONTÍNUO</v>
      </c>
      <c r="D33" s="72" t="str">
        <f t="shared" si="0"/>
        <v>005</v>
      </c>
      <c r="E33" s="73">
        <f t="shared" si="0"/>
        <v>2020</v>
      </c>
      <c r="F33" s="71" t="str">
        <f t="shared" si="0"/>
        <v>UNIKA TERCEIRIZAÇÃO E SERVIÇOS EIRELI - EPP</v>
      </c>
      <c r="G33" s="71" t="str">
        <f t="shared" si="0"/>
        <v>11.788.943/0001-47</v>
      </c>
      <c r="H33" s="74" t="s">
        <v>55</v>
      </c>
      <c r="I33" s="77" t="str">
        <f t="shared" si="1"/>
        <v>SUAPE/DAF</v>
      </c>
      <c r="J33" s="71" t="s">
        <v>51</v>
      </c>
      <c r="K33" s="77" t="s">
        <v>26</v>
      </c>
      <c r="L33" s="77" t="s">
        <v>27</v>
      </c>
      <c r="M33" s="75">
        <v>1575.6</v>
      </c>
      <c r="N33" s="78">
        <v>3237.82</v>
      </c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3.75" customHeight="1">
      <c r="A34" s="7" t="str">
        <f t="shared" si="0"/>
        <v>Suape</v>
      </c>
      <c r="B34" s="7" t="str">
        <f t="shared" si="0"/>
        <v>Suape</v>
      </c>
      <c r="C34" s="71" t="str">
        <f t="shared" si="0"/>
        <v>PRESTAÇÃO DE SERVIÇOS GERAIS DE LIMPEZA E CONSERVAÇÃO PREDIAL, COPEIRA, RECEPCIONISTA E CONTÍNUO</v>
      </c>
      <c r="D34" s="72" t="str">
        <f t="shared" si="0"/>
        <v>005</v>
      </c>
      <c r="E34" s="73">
        <f t="shared" si="0"/>
        <v>2020</v>
      </c>
      <c r="F34" s="71" t="str">
        <f t="shared" si="0"/>
        <v>UNIKA TERCEIRIZAÇÃO E SERVIÇOS EIRELI - EPP</v>
      </c>
      <c r="G34" s="71" t="str">
        <f t="shared" si="0"/>
        <v>11.788.943/0001-47</v>
      </c>
      <c r="H34" s="74" t="s">
        <v>56</v>
      </c>
      <c r="I34" s="77" t="str">
        <f t="shared" si="1"/>
        <v>SUAPE/DAF</v>
      </c>
      <c r="J34" s="71" t="s">
        <v>51</v>
      </c>
      <c r="K34" s="77" t="s">
        <v>26</v>
      </c>
      <c r="L34" s="77" t="s">
        <v>27</v>
      </c>
      <c r="M34" s="75">
        <v>1575.6</v>
      </c>
      <c r="N34" s="78">
        <v>3237.82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3.75" customHeight="1">
      <c r="A35" s="7" t="str">
        <f t="shared" si="0"/>
        <v>Suape</v>
      </c>
      <c r="B35" s="7" t="str">
        <f t="shared" si="0"/>
        <v>Suape</v>
      </c>
      <c r="C35" s="71" t="str">
        <f t="shared" si="0"/>
        <v>PRESTAÇÃO DE SERVIÇOS GERAIS DE LIMPEZA E CONSERVAÇÃO PREDIAL, COPEIRA, RECEPCIONISTA E CONTÍNUO</v>
      </c>
      <c r="D35" s="72" t="str">
        <f t="shared" si="0"/>
        <v>005</v>
      </c>
      <c r="E35" s="73">
        <f t="shared" si="0"/>
        <v>2020</v>
      </c>
      <c r="F35" s="71" t="str">
        <f t="shared" si="0"/>
        <v>UNIKA TERCEIRIZAÇÃO E SERVIÇOS EIRELI - EPP</v>
      </c>
      <c r="G35" s="71" t="str">
        <f t="shared" si="0"/>
        <v>11.788.943/0001-47</v>
      </c>
      <c r="H35" s="74" t="s">
        <v>57</v>
      </c>
      <c r="I35" s="77" t="str">
        <f t="shared" si="1"/>
        <v>SUAPE/DAF</v>
      </c>
      <c r="J35" s="71" t="s">
        <v>51</v>
      </c>
      <c r="K35" s="77" t="s">
        <v>26</v>
      </c>
      <c r="L35" s="77" t="s">
        <v>27</v>
      </c>
      <c r="M35" s="75">
        <v>1575.6</v>
      </c>
      <c r="N35" s="78">
        <v>3237.82</v>
      </c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3.75" customHeight="1">
      <c r="A36" s="7" t="str">
        <f t="shared" si="0"/>
        <v>Suape</v>
      </c>
      <c r="B36" s="7" t="str">
        <f t="shared" si="0"/>
        <v>Suape</v>
      </c>
      <c r="C36" s="71" t="str">
        <f t="shared" si="0"/>
        <v>PRESTAÇÃO DE SERVIÇOS GERAIS DE LIMPEZA E CONSERVAÇÃO PREDIAL, COPEIRA, RECEPCIONISTA E CONTÍNUO</v>
      </c>
      <c r="D36" s="72" t="str">
        <f t="shared" si="0"/>
        <v>005</v>
      </c>
      <c r="E36" s="73">
        <f t="shared" si="0"/>
        <v>2020</v>
      </c>
      <c r="F36" s="71" t="str">
        <f t="shared" si="0"/>
        <v>UNIKA TERCEIRIZAÇÃO E SERVIÇOS EIRELI - EPP</v>
      </c>
      <c r="G36" s="71" t="str">
        <f t="shared" si="0"/>
        <v>11.788.943/0001-47</v>
      </c>
      <c r="H36" s="74" t="s">
        <v>58</v>
      </c>
      <c r="I36" s="77" t="str">
        <f t="shared" si="1"/>
        <v>SUAPE/DAF</v>
      </c>
      <c r="J36" s="71" t="s">
        <v>51</v>
      </c>
      <c r="K36" s="77" t="s">
        <v>26</v>
      </c>
      <c r="L36" s="77" t="s">
        <v>27</v>
      </c>
      <c r="M36" s="75">
        <v>1575.6</v>
      </c>
      <c r="N36" s="78">
        <v>3237.82</v>
      </c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3.75" customHeight="1">
      <c r="A37" s="7" t="str">
        <f t="shared" si="0"/>
        <v>Suape</v>
      </c>
      <c r="B37" s="7" t="str">
        <f t="shared" si="0"/>
        <v>Suape</v>
      </c>
      <c r="C37" s="71" t="str">
        <f t="shared" si="0"/>
        <v>PRESTAÇÃO DE SERVIÇOS GERAIS DE LIMPEZA E CONSERVAÇÃO PREDIAL, COPEIRA, RECEPCIONISTA E CONTÍNUO</v>
      </c>
      <c r="D37" s="72" t="str">
        <f t="shared" si="0"/>
        <v>005</v>
      </c>
      <c r="E37" s="73">
        <f t="shared" si="0"/>
        <v>2020</v>
      </c>
      <c r="F37" s="71" t="str">
        <f t="shared" si="0"/>
        <v>UNIKA TERCEIRIZAÇÃO E SERVIÇOS EIRELI - EPP</v>
      </c>
      <c r="G37" s="71" t="str">
        <f t="shared" si="0"/>
        <v>11.788.943/0001-47</v>
      </c>
      <c r="H37" s="74" t="s">
        <v>60</v>
      </c>
      <c r="I37" s="77" t="str">
        <f t="shared" si="1"/>
        <v>SUAPE/DAF</v>
      </c>
      <c r="J37" s="71" t="s">
        <v>59</v>
      </c>
      <c r="K37" s="77" t="s">
        <v>26</v>
      </c>
      <c r="L37" s="77" t="s">
        <v>27</v>
      </c>
      <c r="M37" s="75">
        <v>1212</v>
      </c>
      <c r="N37" s="78">
        <v>2387.5500000000002</v>
      </c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3.75" customHeight="1">
      <c r="A38" s="7" t="str">
        <f t="shared" si="0"/>
        <v>Suape</v>
      </c>
      <c r="B38" s="7" t="str">
        <f t="shared" si="0"/>
        <v>Suape</v>
      </c>
      <c r="C38" s="71" t="str">
        <f t="shared" si="0"/>
        <v>PRESTAÇÃO DE SERVIÇOS GERAIS DE LIMPEZA E CONSERVAÇÃO PREDIAL, COPEIRA, RECEPCIONISTA E CONTÍNUO</v>
      </c>
      <c r="D38" s="72" t="str">
        <f t="shared" si="0"/>
        <v>005</v>
      </c>
      <c r="E38" s="73">
        <f t="shared" si="0"/>
        <v>2020</v>
      </c>
      <c r="F38" s="71" t="str">
        <f t="shared" si="0"/>
        <v>UNIKA TERCEIRIZAÇÃO E SERVIÇOS EIRELI - EPP</v>
      </c>
      <c r="G38" s="71" t="str">
        <f t="shared" si="0"/>
        <v>11.788.943/0001-47</v>
      </c>
      <c r="H38" s="74" t="s">
        <v>61</v>
      </c>
      <c r="I38" s="77" t="str">
        <f t="shared" si="1"/>
        <v>SUAPE/DAF</v>
      </c>
      <c r="J38" s="71" t="s">
        <v>674</v>
      </c>
      <c r="K38" s="77" t="s">
        <v>26</v>
      </c>
      <c r="L38" s="77" t="s">
        <v>27</v>
      </c>
      <c r="M38" s="75">
        <v>1575.6</v>
      </c>
      <c r="N38" s="78">
        <v>2962.94</v>
      </c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33.75" customHeight="1">
      <c r="A39" s="7" t="str">
        <f t="shared" si="0"/>
        <v>Suape</v>
      </c>
      <c r="B39" s="7" t="str">
        <f t="shared" si="0"/>
        <v>Suape</v>
      </c>
      <c r="C39" s="71" t="str">
        <f t="shared" si="0"/>
        <v>PRESTAÇÃO DE SERVIÇOS GERAIS DE LIMPEZA E CONSERVAÇÃO PREDIAL, COPEIRA, RECEPCIONISTA E CONTÍNUO</v>
      </c>
      <c r="D39" s="72" t="str">
        <f t="shared" si="0"/>
        <v>005</v>
      </c>
      <c r="E39" s="73">
        <f t="shared" si="0"/>
        <v>2020</v>
      </c>
      <c r="F39" s="71" t="str">
        <f t="shared" si="0"/>
        <v>UNIKA TERCEIRIZAÇÃO E SERVIÇOS EIRELI - EPP</v>
      </c>
      <c r="G39" s="71" t="str">
        <f t="shared" si="0"/>
        <v>11.788.943/0001-47</v>
      </c>
      <c r="H39" s="74" t="s">
        <v>62</v>
      </c>
      <c r="I39" s="77" t="str">
        <f t="shared" si="1"/>
        <v>SUAPE/DAF</v>
      </c>
      <c r="J39" s="71" t="s">
        <v>59</v>
      </c>
      <c r="K39" s="77" t="s">
        <v>26</v>
      </c>
      <c r="L39" s="77" t="s">
        <v>27</v>
      </c>
      <c r="M39" s="75">
        <v>1212</v>
      </c>
      <c r="N39" s="78">
        <v>2387.5500000000002</v>
      </c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3.75" customHeight="1">
      <c r="A40" s="7" t="str">
        <f t="shared" si="0"/>
        <v>Suape</v>
      </c>
      <c r="B40" s="7" t="str">
        <f t="shared" si="0"/>
        <v>Suape</v>
      </c>
      <c r="C40" s="71" t="str">
        <f t="shared" si="0"/>
        <v>PRESTAÇÃO DE SERVIÇOS GERAIS DE LIMPEZA E CONSERVAÇÃO PREDIAL, COPEIRA, RECEPCIONISTA E CONTÍNUO</v>
      </c>
      <c r="D40" s="72" t="str">
        <f t="shared" si="0"/>
        <v>005</v>
      </c>
      <c r="E40" s="73">
        <f t="shared" si="0"/>
        <v>2020</v>
      </c>
      <c r="F40" s="71" t="str">
        <f t="shared" si="0"/>
        <v>UNIKA TERCEIRIZAÇÃO E SERVIÇOS EIRELI - EPP</v>
      </c>
      <c r="G40" s="71" t="str">
        <f t="shared" si="0"/>
        <v>11.788.943/0001-47</v>
      </c>
      <c r="H40" s="74" t="s">
        <v>64</v>
      </c>
      <c r="I40" s="77" t="str">
        <f t="shared" si="1"/>
        <v>SUAPE/DAF</v>
      </c>
      <c r="J40" s="71" t="s">
        <v>674</v>
      </c>
      <c r="K40" s="77" t="s">
        <v>26</v>
      </c>
      <c r="L40" s="77" t="s">
        <v>27</v>
      </c>
      <c r="M40" s="75">
        <v>1575.6</v>
      </c>
      <c r="N40" s="78">
        <v>2962.94</v>
      </c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33.75" customHeight="1">
      <c r="A41" s="7" t="str">
        <f t="shared" si="0"/>
        <v>Suape</v>
      </c>
      <c r="B41" s="7" t="str">
        <f t="shared" si="0"/>
        <v>Suape</v>
      </c>
      <c r="C41" s="71" t="str">
        <f t="shared" si="0"/>
        <v>PRESTAÇÃO DE SERVIÇOS GERAIS DE LIMPEZA E CONSERVAÇÃO PREDIAL, COPEIRA, RECEPCIONISTA E CONTÍNUO</v>
      </c>
      <c r="D41" s="72" t="str">
        <f t="shared" si="0"/>
        <v>005</v>
      </c>
      <c r="E41" s="73">
        <f t="shared" si="0"/>
        <v>2020</v>
      </c>
      <c r="F41" s="71" t="str">
        <f t="shared" si="0"/>
        <v>UNIKA TERCEIRIZAÇÃO E SERVIÇOS EIRELI - EPP</v>
      </c>
      <c r="G41" s="71" t="str">
        <f t="shared" si="0"/>
        <v>11.788.943/0001-47</v>
      </c>
      <c r="H41" s="74" t="s">
        <v>65</v>
      </c>
      <c r="I41" s="77" t="str">
        <f t="shared" si="1"/>
        <v>SUAPE/DAF</v>
      </c>
      <c r="J41" s="71" t="s">
        <v>59</v>
      </c>
      <c r="K41" s="77" t="s">
        <v>26</v>
      </c>
      <c r="L41" s="77" t="s">
        <v>27</v>
      </c>
      <c r="M41" s="75">
        <v>1212</v>
      </c>
      <c r="N41" s="78">
        <v>2387.5500000000002</v>
      </c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3.75" customHeight="1">
      <c r="A42" s="7" t="str">
        <f t="shared" si="0"/>
        <v>Suape</v>
      </c>
      <c r="B42" s="7" t="str">
        <f t="shared" si="0"/>
        <v>Suape</v>
      </c>
      <c r="C42" s="71" t="str">
        <f t="shared" si="0"/>
        <v>PRESTAÇÃO DE SERVIÇOS GERAIS DE LIMPEZA E CONSERVAÇÃO PREDIAL, COPEIRA, RECEPCIONISTA E CONTÍNUO</v>
      </c>
      <c r="D42" s="72" t="str">
        <f t="shared" si="0"/>
        <v>005</v>
      </c>
      <c r="E42" s="73">
        <f t="shared" si="0"/>
        <v>2020</v>
      </c>
      <c r="F42" s="71" t="str">
        <f t="shared" si="0"/>
        <v>UNIKA TERCEIRIZAÇÃO E SERVIÇOS EIRELI - EPP</v>
      </c>
      <c r="G42" s="71" t="str">
        <f t="shared" si="0"/>
        <v>11.788.943/0001-47</v>
      </c>
      <c r="H42" s="74" t="s">
        <v>66</v>
      </c>
      <c r="I42" s="77" t="str">
        <f t="shared" si="1"/>
        <v>SUAPE/DAF</v>
      </c>
      <c r="J42" s="71" t="s">
        <v>63</v>
      </c>
      <c r="K42" s="77" t="s">
        <v>26</v>
      </c>
      <c r="L42" s="77" t="s">
        <v>27</v>
      </c>
      <c r="M42" s="75">
        <v>1212</v>
      </c>
      <c r="N42" s="78">
        <v>2404.87</v>
      </c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3.75" customHeight="1">
      <c r="A43" s="7" t="str">
        <f t="shared" si="0"/>
        <v>Suape</v>
      </c>
      <c r="B43" s="7" t="str">
        <f t="shared" si="0"/>
        <v>Suape</v>
      </c>
      <c r="C43" s="71" t="str">
        <f t="shared" si="0"/>
        <v>PRESTAÇÃO DE SERVIÇOS GERAIS DE LIMPEZA E CONSERVAÇÃO PREDIAL, COPEIRA, RECEPCIONISTA E CONTÍNUO</v>
      </c>
      <c r="D43" s="72" t="str">
        <f t="shared" ref="D43:G53" si="2">D42</f>
        <v>005</v>
      </c>
      <c r="E43" s="73">
        <f t="shared" si="2"/>
        <v>2020</v>
      </c>
      <c r="F43" s="71" t="str">
        <f t="shared" si="2"/>
        <v>UNIKA TERCEIRIZAÇÃO E SERVIÇOS EIRELI - EPP</v>
      </c>
      <c r="G43" s="71" t="str">
        <f t="shared" si="2"/>
        <v>11.788.943/0001-47</v>
      </c>
      <c r="H43" s="74" t="s">
        <v>67</v>
      </c>
      <c r="I43" s="77" t="str">
        <f t="shared" si="1"/>
        <v>SUAPE/DAF</v>
      </c>
      <c r="J43" s="71" t="s">
        <v>675</v>
      </c>
      <c r="K43" s="77" t="s">
        <v>26</v>
      </c>
      <c r="L43" s="77" t="s">
        <v>27</v>
      </c>
      <c r="M43" s="75">
        <v>1575.6</v>
      </c>
      <c r="N43" s="78">
        <v>2962.96</v>
      </c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3.75" customHeight="1">
      <c r="A44" s="7" t="str">
        <f t="shared" ref="A44:C51" si="3">A43</f>
        <v>Suape</v>
      </c>
      <c r="B44" s="7" t="str">
        <f t="shared" si="3"/>
        <v>Suape</v>
      </c>
      <c r="C44" s="71" t="str">
        <f t="shared" si="3"/>
        <v>PRESTAÇÃO DE SERVIÇOS GERAIS DE LIMPEZA E CONSERVAÇÃO PREDIAL, COPEIRA, RECEPCIONISTA E CONTÍNUO</v>
      </c>
      <c r="D44" s="72" t="str">
        <f t="shared" si="2"/>
        <v>005</v>
      </c>
      <c r="E44" s="73">
        <f t="shared" si="2"/>
        <v>2020</v>
      </c>
      <c r="F44" s="71" t="str">
        <f t="shared" si="2"/>
        <v>UNIKA TERCEIRIZAÇÃO E SERVIÇOS EIRELI - EPP</v>
      </c>
      <c r="G44" s="71" t="str">
        <f t="shared" si="2"/>
        <v>11.788.943/0001-47</v>
      </c>
      <c r="H44" s="74" t="s">
        <v>69</v>
      </c>
      <c r="I44" s="77" t="str">
        <f t="shared" si="1"/>
        <v>SUAPE/DAF</v>
      </c>
      <c r="J44" s="71" t="s">
        <v>63</v>
      </c>
      <c r="K44" s="77" t="s">
        <v>26</v>
      </c>
      <c r="L44" s="77" t="s">
        <v>27</v>
      </c>
      <c r="M44" s="75">
        <v>1212</v>
      </c>
      <c r="N44" s="78">
        <v>2404.87</v>
      </c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33.75" customHeight="1">
      <c r="A45" s="7" t="str">
        <f t="shared" si="3"/>
        <v>Suape</v>
      </c>
      <c r="B45" s="7" t="str">
        <f t="shared" si="3"/>
        <v>Suape</v>
      </c>
      <c r="C45" s="71" t="str">
        <f t="shared" si="3"/>
        <v>PRESTAÇÃO DE SERVIÇOS GERAIS DE LIMPEZA E CONSERVAÇÃO PREDIAL, COPEIRA, RECEPCIONISTA E CONTÍNUO</v>
      </c>
      <c r="D45" s="72" t="str">
        <f t="shared" si="2"/>
        <v>005</v>
      </c>
      <c r="E45" s="73">
        <f t="shared" si="2"/>
        <v>2020</v>
      </c>
      <c r="F45" s="71" t="str">
        <f t="shared" si="2"/>
        <v>UNIKA TERCEIRIZAÇÃO E SERVIÇOS EIRELI - EPP</v>
      </c>
      <c r="G45" s="71" t="str">
        <f t="shared" si="2"/>
        <v>11.788.943/0001-47</v>
      </c>
      <c r="H45" s="74" t="s">
        <v>71</v>
      </c>
      <c r="I45" s="77" t="str">
        <f t="shared" si="1"/>
        <v>SUAPE/DAF</v>
      </c>
      <c r="J45" s="71" t="s">
        <v>63</v>
      </c>
      <c r="K45" s="77" t="s">
        <v>26</v>
      </c>
      <c r="L45" s="77" t="s">
        <v>27</v>
      </c>
      <c r="M45" s="75">
        <v>1212</v>
      </c>
      <c r="N45" s="78">
        <v>2404.87</v>
      </c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33.75" customHeight="1">
      <c r="A46" s="7" t="str">
        <f t="shared" si="3"/>
        <v>Suape</v>
      </c>
      <c r="B46" s="7" t="str">
        <f t="shared" si="3"/>
        <v>Suape</v>
      </c>
      <c r="C46" s="71" t="str">
        <f t="shared" si="3"/>
        <v>PRESTAÇÃO DE SERVIÇOS GERAIS DE LIMPEZA E CONSERVAÇÃO PREDIAL, COPEIRA, RECEPCIONISTA E CONTÍNUO</v>
      </c>
      <c r="D46" s="72" t="str">
        <f t="shared" si="2"/>
        <v>005</v>
      </c>
      <c r="E46" s="73">
        <f t="shared" si="2"/>
        <v>2020</v>
      </c>
      <c r="F46" s="71" t="str">
        <f t="shared" si="2"/>
        <v>UNIKA TERCEIRIZAÇÃO E SERVIÇOS EIRELI - EPP</v>
      </c>
      <c r="G46" s="71" t="str">
        <f t="shared" si="2"/>
        <v>11.788.943/0001-47</v>
      </c>
      <c r="H46" s="74" t="s">
        <v>72</v>
      </c>
      <c r="I46" s="77" t="str">
        <f t="shared" si="1"/>
        <v>SUAPE/DAF</v>
      </c>
      <c r="J46" s="71" t="s">
        <v>68</v>
      </c>
      <c r="K46" s="77" t="s">
        <v>26</v>
      </c>
      <c r="L46" s="77" t="s">
        <v>27</v>
      </c>
      <c r="M46" s="75">
        <v>1212</v>
      </c>
      <c r="N46" s="78">
        <v>2404.87</v>
      </c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33.75" customHeight="1">
      <c r="A47" s="7" t="str">
        <f t="shared" si="3"/>
        <v>Suape</v>
      </c>
      <c r="B47" s="7" t="str">
        <f t="shared" si="3"/>
        <v>Suape</v>
      </c>
      <c r="C47" s="71" t="str">
        <f t="shared" si="3"/>
        <v>PRESTAÇÃO DE SERVIÇOS GERAIS DE LIMPEZA E CONSERVAÇÃO PREDIAL, COPEIRA, RECEPCIONISTA E CONTÍNUO</v>
      </c>
      <c r="D47" s="72" t="str">
        <f t="shared" si="2"/>
        <v>005</v>
      </c>
      <c r="E47" s="73">
        <f t="shared" si="2"/>
        <v>2020</v>
      </c>
      <c r="F47" s="71" t="str">
        <f t="shared" si="2"/>
        <v>UNIKA TERCEIRIZAÇÃO E SERVIÇOS EIRELI - EPP</v>
      </c>
      <c r="G47" s="71" t="str">
        <f t="shared" si="2"/>
        <v>11.788.943/0001-47</v>
      </c>
      <c r="H47" s="74" t="s">
        <v>73</v>
      </c>
      <c r="I47" s="77" t="str">
        <f t="shared" si="1"/>
        <v>SUAPE/DAF</v>
      </c>
      <c r="J47" s="71" t="s">
        <v>70</v>
      </c>
      <c r="K47" s="77" t="s">
        <v>26</v>
      </c>
      <c r="L47" s="77" t="s">
        <v>27</v>
      </c>
      <c r="M47" s="75">
        <v>1212</v>
      </c>
      <c r="N47" s="78">
        <v>2521.4899999999998</v>
      </c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33.75" customHeight="1">
      <c r="A48" s="7" t="str">
        <f t="shared" si="3"/>
        <v>Suape</v>
      </c>
      <c r="B48" s="7" t="str">
        <f t="shared" si="3"/>
        <v>Suape</v>
      </c>
      <c r="C48" s="71" t="str">
        <f t="shared" si="3"/>
        <v>PRESTAÇÃO DE SERVIÇOS GERAIS DE LIMPEZA E CONSERVAÇÃO PREDIAL, COPEIRA, RECEPCIONISTA E CONTÍNUO</v>
      </c>
      <c r="D48" s="72" t="str">
        <f t="shared" si="2"/>
        <v>005</v>
      </c>
      <c r="E48" s="73">
        <f t="shared" si="2"/>
        <v>2020</v>
      </c>
      <c r="F48" s="71" t="str">
        <f t="shared" si="2"/>
        <v>UNIKA TERCEIRIZAÇÃO E SERVIÇOS EIRELI - EPP</v>
      </c>
      <c r="G48" s="71" t="str">
        <f t="shared" si="2"/>
        <v>11.788.943/0001-47</v>
      </c>
      <c r="H48" s="74" t="s">
        <v>74</v>
      </c>
      <c r="I48" s="77" t="str">
        <f t="shared" si="1"/>
        <v>SUAPE/DAF</v>
      </c>
      <c r="J48" s="71" t="s">
        <v>70</v>
      </c>
      <c r="K48" s="77" t="s">
        <v>26</v>
      </c>
      <c r="L48" s="77" t="s">
        <v>27</v>
      </c>
      <c r="M48" s="75">
        <v>1212</v>
      </c>
      <c r="N48" s="78">
        <v>2521.4899999999998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33.75" customHeight="1">
      <c r="A49" s="7" t="str">
        <f t="shared" si="3"/>
        <v>Suape</v>
      </c>
      <c r="B49" s="7" t="str">
        <f t="shared" si="3"/>
        <v>Suape</v>
      </c>
      <c r="C49" s="71" t="str">
        <f t="shared" si="3"/>
        <v>PRESTAÇÃO DE SERVIÇOS GERAIS DE LIMPEZA E CONSERVAÇÃO PREDIAL, COPEIRA, RECEPCIONISTA E CONTÍNUO</v>
      </c>
      <c r="D49" s="72" t="str">
        <f t="shared" si="2"/>
        <v>005</v>
      </c>
      <c r="E49" s="73">
        <f t="shared" si="2"/>
        <v>2020</v>
      </c>
      <c r="F49" s="71" t="str">
        <f t="shared" si="2"/>
        <v>UNIKA TERCEIRIZAÇÃO E SERVIÇOS EIRELI - EPP</v>
      </c>
      <c r="G49" s="71" t="str">
        <f t="shared" si="2"/>
        <v>11.788.943/0001-47</v>
      </c>
      <c r="H49" s="74" t="s">
        <v>75</v>
      </c>
      <c r="I49" s="77" t="str">
        <f t="shared" si="1"/>
        <v>SUAPE/DAF</v>
      </c>
      <c r="J49" s="71" t="s">
        <v>70</v>
      </c>
      <c r="K49" s="77" t="s">
        <v>26</v>
      </c>
      <c r="L49" s="77" t="s">
        <v>27</v>
      </c>
      <c r="M49" s="75">
        <v>1212</v>
      </c>
      <c r="N49" s="78">
        <v>2521.4899999999998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33.75" customHeight="1">
      <c r="A50" s="7" t="str">
        <f t="shared" si="3"/>
        <v>Suape</v>
      </c>
      <c r="B50" s="7" t="str">
        <f t="shared" si="3"/>
        <v>Suape</v>
      </c>
      <c r="C50" s="71" t="str">
        <f t="shared" si="3"/>
        <v>PRESTAÇÃO DE SERVIÇOS GERAIS DE LIMPEZA E CONSERVAÇÃO PREDIAL, COPEIRA, RECEPCIONISTA E CONTÍNUO</v>
      </c>
      <c r="D50" s="72" t="str">
        <f t="shared" si="2"/>
        <v>005</v>
      </c>
      <c r="E50" s="73">
        <f t="shared" si="2"/>
        <v>2020</v>
      </c>
      <c r="F50" s="71" t="str">
        <f t="shared" si="2"/>
        <v>UNIKA TERCEIRIZAÇÃO E SERVIÇOS EIRELI - EPP</v>
      </c>
      <c r="G50" s="71" t="str">
        <f t="shared" si="2"/>
        <v>11.788.943/0001-47</v>
      </c>
      <c r="H50" s="74" t="s">
        <v>676</v>
      </c>
      <c r="I50" s="77" t="str">
        <f t="shared" si="1"/>
        <v>SUAPE/DAF</v>
      </c>
      <c r="J50" s="71" t="s">
        <v>70</v>
      </c>
      <c r="K50" s="77" t="s">
        <v>26</v>
      </c>
      <c r="L50" s="77" t="s">
        <v>27</v>
      </c>
      <c r="M50" s="75">
        <v>1212</v>
      </c>
      <c r="N50" s="78">
        <v>2521.4899999999998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3.75" customHeight="1">
      <c r="A51" s="7" t="str">
        <f t="shared" si="3"/>
        <v>Suape</v>
      </c>
      <c r="B51" s="7" t="str">
        <f t="shared" si="3"/>
        <v>Suape</v>
      </c>
      <c r="C51" s="71" t="str">
        <f t="shared" si="3"/>
        <v>PRESTAÇÃO DE SERVIÇOS GERAIS DE LIMPEZA E CONSERVAÇÃO PREDIAL, COPEIRA, RECEPCIONISTA E CONTÍNUO</v>
      </c>
      <c r="D51" s="72" t="str">
        <f t="shared" si="2"/>
        <v>005</v>
      </c>
      <c r="E51" s="73">
        <f t="shared" si="2"/>
        <v>2020</v>
      </c>
      <c r="F51" s="71" t="str">
        <f t="shared" si="2"/>
        <v>UNIKA TERCEIRIZAÇÃO E SERVIÇOS EIRELI - EPP</v>
      </c>
      <c r="G51" s="71" t="str">
        <f t="shared" si="2"/>
        <v>11.788.943/0001-47</v>
      </c>
      <c r="H51" s="74" t="s">
        <v>677</v>
      </c>
      <c r="I51" s="77" t="str">
        <f t="shared" si="1"/>
        <v>SUAPE/DAF</v>
      </c>
      <c r="J51" s="71" t="s">
        <v>70</v>
      </c>
      <c r="K51" s="77" t="s">
        <v>26</v>
      </c>
      <c r="L51" s="77" t="s">
        <v>27</v>
      </c>
      <c r="M51" s="75">
        <v>1212</v>
      </c>
      <c r="N51" s="78">
        <v>2521.4899999999998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33.75" customHeight="1">
      <c r="A52" s="7" t="str">
        <f>A47</f>
        <v>Suape</v>
      </c>
      <c r="B52" s="7" t="str">
        <f>B47</f>
        <v>Suape</v>
      </c>
      <c r="C52" s="71" t="str">
        <f>C47</f>
        <v>PRESTAÇÃO DE SERVIÇOS GERAIS DE LIMPEZA E CONSERVAÇÃO PREDIAL, COPEIRA, RECEPCIONISTA E CONTÍNUO</v>
      </c>
      <c r="D52" s="72" t="str">
        <f t="shared" si="2"/>
        <v>005</v>
      </c>
      <c r="E52" s="73">
        <f t="shared" si="2"/>
        <v>2020</v>
      </c>
      <c r="F52" s="71" t="str">
        <f t="shared" si="2"/>
        <v>UNIKA TERCEIRIZAÇÃO E SERVIÇOS EIRELI - EPP</v>
      </c>
      <c r="G52" s="71" t="str">
        <f t="shared" si="2"/>
        <v>11.788.943/0001-47</v>
      </c>
      <c r="H52" s="74" t="s">
        <v>678</v>
      </c>
      <c r="I52" s="77" t="str">
        <f t="shared" si="1"/>
        <v>SUAPE/DAF</v>
      </c>
      <c r="J52" s="71" t="s">
        <v>70</v>
      </c>
      <c r="K52" s="77" t="s">
        <v>26</v>
      </c>
      <c r="L52" s="77" t="s">
        <v>27</v>
      </c>
      <c r="M52" s="75">
        <v>1212</v>
      </c>
      <c r="N52" s="78">
        <v>2521.4899999999998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91">
      <c r="A53" s="7" t="str">
        <f>A52</f>
        <v>Suape</v>
      </c>
      <c r="B53" s="7" t="str">
        <f>B52</f>
        <v>Suape</v>
      </c>
      <c r="C53" s="79" t="str">
        <f>C52</f>
        <v>PRESTAÇÃO DE SERVIÇOS GERAIS DE LIMPEZA E CONSERVAÇÃO PREDIAL, COPEIRA, RECEPCIONISTA E CONTÍNUO</v>
      </c>
      <c r="D53" s="73" t="str">
        <f t="shared" si="2"/>
        <v>005</v>
      </c>
      <c r="E53" s="73">
        <f t="shared" si="2"/>
        <v>2020</v>
      </c>
      <c r="F53" s="79" t="str">
        <f t="shared" si="2"/>
        <v>UNIKA TERCEIRIZAÇÃO E SERVIÇOS EIRELI - EPP</v>
      </c>
      <c r="G53" s="79" t="str">
        <f t="shared" si="2"/>
        <v>11.788.943/0001-47</v>
      </c>
      <c r="H53" s="74" t="s">
        <v>679</v>
      </c>
      <c r="I53" s="77" t="str">
        <f t="shared" si="1"/>
        <v>SUAPE/DAF</v>
      </c>
      <c r="J53" s="79" t="s">
        <v>76</v>
      </c>
      <c r="K53" s="77" t="s">
        <v>26</v>
      </c>
      <c r="L53" s="77" t="s">
        <v>27</v>
      </c>
      <c r="M53" s="80">
        <v>1429.13</v>
      </c>
      <c r="N53" s="78">
        <v>3751.05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30">
      <c r="A54" s="15" t="str">
        <f>A53</f>
        <v>Suape</v>
      </c>
      <c r="B54" s="15" t="str">
        <f>B53</f>
        <v>Suape</v>
      </c>
      <c r="C54" s="82" t="s">
        <v>77</v>
      </c>
      <c r="D54" s="81" t="s">
        <v>313</v>
      </c>
      <c r="E54" s="88">
        <v>2021</v>
      </c>
      <c r="F54" s="82" t="s">
        <v>688</v>
      </c>
      <c r="G54" s="82" t="s">
        <v>689</v>
      </c>
      <c r="H54" s="83" t="s">
        <v>81</v>
      </c>
      <c r="I54" s="84" t="str">
        <f t="shared" si="1"/>
        <v>SUAPE/DAF</v>
      </c>
      <c r="J54" s="82" t="s">
        <v>82</v>
      </c>
      <c r="K54" s="84" t="s">
        <v>26</v>
      </c>
      <c r="L54" s="84" t="s">
        <v>27</v>
      </c>
      <c r="M54" s="85">
        <v>2277.27</v>
      </c>
      <c r="N54" s="86">
        <v>4888.82</v>
      </c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39">
      <c r="A55" s="21" t="str">
        <f>A54</f>
        <v>Suape</v>
      </c>
      <c r="B55" s="21" t="str">
        <f>B54</f>
        <v>Suape</v>
      </c>
      <c r="C55" s="87" t="str">
        <f t="shared" ref="C55:G75" si="4">C54</f>
        <v>PRESTAÇÃO DE SERVIÇOS DE MOTORISTAS</v>
      </c>
      <c r="D55" s="81" t="str">
        <f t="shared" si="4"/>
        <v>113</v>
      </c>
      <c r="E55" s="88">
        <f t="shared" si="4"/>
        <v>2021</v>
      </c>
      <c r="F55" s="87" t="str">
        <f t="shared" si="4"/>
        <v>AJ SERVIÇOS DE MÃO DE OBRA EIRELI</v>
      </c>
      <c r="G55" s="87" t="str">
        <f t="shared" si="4"/>
        <v>02.633.573/0001-88</v>
      </c>
      <c r="H55" s="83" t="s">
        <v>83</v>
      </c>
      <c r="I55" s="84" t="str">
        <f t="shared" si="1"/>
        <v>SUAPE/DAF</v>
      </c>
      <c r="J55" s="87" t="s">
        <v>82</v>
      </c>
      <c r="K55" s="84" t="s">
        <v>26</v>
      </c>
      <c r="L55" s="84" t="s">
        <v>27</v>
      </c>
      <c r="M55" s="89">
        <v>2277.27</v>
      </c>
      <c r="N55" s="86">
        <v>4888.82</v>
      </c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39">
      <c r="A56" s="21"/>
      <c r="B56" s="21"/>
      <c r="C56" s="87" t="str">
        <f t="shared" si="4"/>
        <v>PRESTAÇÃO DE SERVIÇOS DE MOTORISTAS</v>
      </c>
      <c r="D56" s="81" t="str">
        <f t="shared" si="4"/>
        <v>113</v>
      </c>
      <c r="E56" s="88">
        <f t="shared" si="4"/>
        <v>2021</v>
      </c>
      <c r="F56" s="87" t="str">
        <f t="shared" si="4"/>
        <v>AJ SERVIÇOS DE MÃO DE OBRA EIRELI</v>
      </c>
      <c r="G56" s="87" t="str">
        <f t="shared" si="4"/>
        <v>02.633.573/0001-88</v>
      </c>
      <c r="H56" s="83" t="s">
        <v>84</v>
      </c>
      <c r="I56" s="84" t="str">
        <f t="shared" si="1"/>
        <v>SUAPE/DAF</v>
      </c>
      <c r="J56" s="87" t="s">
        <v>82</v>
      </c>
      <c r="K56" s="84" t="s">
        <v>26</v>
      </c>
      <c r="L56" s="84" t="s">
        <v>27</v>
      </c>
      <c r="M56" s="89">
        <v>2277.27</v>
      </c>
      <c r="N56" s="86">
        <v>4888.82</v>
      </c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39">
      <c r="A57" s="21" t="str">
        <f>A55</f>
        <v>Suape</v>
      </c>
      <c r="B57" s="21" t="str">
        <f>B55</f>
        <v>Suape</v>
      </c>
      <c r="C57" s="87" t="str">
        <f t="shared" si="4"/>
        <v>PRESTAÇÃO DE SERVIÇOS DE MOTORISTAS</v>
      </c>
      <c r="D57" s="81" t="str">
        <f t="shared" si="4"/>
        <v>113</v>
      </c>
      <c r="E57" s="88">
        <f t="shared" si="4"/>
        <v>2021</v>
      </c>
      <c r="F57" s="87" t="str">
        <f t="shared" si="4"/>
        <v>AJ SERVIÇOS DE MÃO DE OBRA EIRELI</v>
      </c>
      <c r="G57" s="87" t="str">
        <f t="shared" si="4"/>
        <v>02.633.573/0001-88</v>
      </c>
      <c r="H57" s="83" t="s">
        <v>85</v>
      </c>
      <c r="I57" s="84" t="str">
        <f t="shared" si="1"/>
        <v>SUAPE/DAF</v>
      </c>
      <c r="J57" s="87" t="s">
        <v>82</v>
      </c>
      <c r="K57" s="84" t="s">
        <v>26</v>
      </c>
      <c r="L57" s="84" t="s">
        <v>27</v>
      </c>
      <c r="M57" s="89">
        <v>2277.27</v>
      </c>
      <c r="N57" s="86">
        <v>4888.82</v>
      </c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39">
      <c r="A58" s="21" t="str">
        <f t="shared" ref="A58:B73" si="5">A57</f>
        <v>Suape</v>
      </c>
      <c r="B58" s="21" t="str">
        <f t="shared" si="5"/>
        <v>Suape</v>
      </c>
      <c r="C58" s="87" t="str">
        <f t="shared" si="4"/>
        <v>PRESTAÇÃO DE SERVIÇOS DE MOTORISTAS</v>
      </c>
      <c r="D58" s="81" t="str">
        <f t="shared" si="4"/>
        <v>113</v>
      </c>
      <c r="E58" s="88">
        <f t="shared" si="4"/>
        <v>2021</v>
      </c>
      <c r="F58" s="87" t="str">
        <f t="shared" si="4"/>
        <v>AJ SERVIÇOS DE MÃO DE OBRA EIRELI</v>
      </c>
      <c r="G58" s="87" t="str">
        <f t="shared" si="4"/>
        <v>02.633.573/0001-88</v>
      </c>
      <c r="H58" s="83" t="s">
        <v>86</v>
      </c>
      <c r="I58" s="84" t="str">
        <f t="shared" si="1"/>
        <v>SUAPE/DAF</v>
      </c>
      <c r="J58" s="87" t="s">
        <v>82</v>
      </c>
      <c r="K58" s="84" t="s">
        <v>26</v>
      </c>
      <c r="L58" s="84" t="s">
        <v>27</v>
      </c>
      <c r="M58" s="89">
        <v>2277.27</v>
      </c>
      <c r="N58" s="86">
        <v>4888.82</v>
      </c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39">
      <c r="A59" s="21" t="str">
        <f t="shared" si="5"/>
        <v>Suape</v>
      </c>
      <c r="B59" s="21" t="str">
        <f t="shared" si="5"/>
        <v>Suape</v>
      </c>
      <c r="C59" s="87" t="str">
        <f t="shared" si="4"/>
        <v>PRESTAÇÃO DE SERVIÇOS DE MOTORISTAS</v>
      </c>
      <c r="D59" s="81" t="str">
        <f t="shared" si="4"/>
        <v>113</v>
      </c>
      <c r="E59" s="88">
        <f t="shared" si="4"/>
        <v>2021</v>
      </c>
      <c r="F59" s="87" t="str">
        <f t="shared" si="4"/>
        <v>AJ SERVIÇOS DE MÃO DE OBRA EIRELI</v>
      </c>
      <c r="G59" s="87" t="str">
        <f t="shared" si="4"/>
        <v>02.633.573/0001-88</v>
      </c>
      <c r="H59" s="83" t="s">
        <v>87</v>
      </c>
      <c r="I59" s="84" t="str">
        <f t="shared" si="1"/>
        <v>SUAPE/DAF</v>
      </c>
      <c r="J59" s="87" t="s">
        <v>82</v>
      </c>
      <c r="K59" s="84" t="s">
        <v>26</v>
      </c>
      <c r="L59" s="84" t="s">
        <v>27</v>
      </c>
      <c r="M59" s="89">
        <v>2277.27</v>
      </c>
      <c r="N59" s="86">
        <v>4888.82</v>
      </c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39">
      <c r="A60" s="21" t="str">
        <f t="shared" si="5"/>
        <v>Suape</v>
      </c>
      <c r="B60" s="21" t="str">
        <f t="shared" si="5"/>
        <v>Suape</v>
      </c>
      <c r="C60" s="87" t="str">
        <f t="shared" si="4"/>
        <v>PRESTAÇÃO DE SERVIÇOS DE MOTORISTAS</v>
      </c>
      <c r="D60" s="81" t="str">
        <f t="shared" si="4"/>
        <v>113</v>
      </c>
      <c r="E60" s="88">
        <f t="shared" si="4"/>
        <v>2021</v>
      </c>
      <c r="F60" s="87" t="str">
        <f t="shared" si="4"/>
        <v>AJ SERVIÇOS DE MÃO DE OBRA EIRELI</v>
      </c>
      <c r="G60" s="87" t="str">
        <f t="shared" si="4"/>
        <v>02.633.573/0001-88</v>
      </c>
      <c r="H60" s="83" t="s">
        <v>88</v>
      </c>
      <c r="I60" s="84" t="str">
        <f t="shared" si="1"/>
        <v>SUAPE/DAF</v>
      </c>
      <c r="J60" s="87" t="s">
        <v>82</v>
      </c>
      <c r="K60" s="84" t="s">
        <v>26</v>
      </c>
      <c r="L60" s="84" t="s">
        <v>27</v>
      </c>
      <c r="M60" s="89">
        <v>2277.27</v>
      </c>
      <c r="N60" s="86">
        <v>4888.82</v>
      </c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39">
      <c r="A61" s="21" t="str">
        <f t="shared" si="5"/>
        <v>Suape</v>
      </c>
      <c r="B61" s="21" t="str">
        <f t="shared" si="5"/>
        <v>Suape</v>
      </c>
      <c r="C61" s="87" t="str">
        <f t="shared" si="4"/>
        <v>PRESTAÇÃO DE SERVIÇOS DE MOTORISTAS</v>
      </c>
      <c r="D61" s="81" t="str">
        <f t="shared" si="4"/>
        <v>113</v>
      </c>
      <c r="E61" s="88">
        <f t="shared" si="4"/>
        <v>2021</v>
      </c>
      <c r="F61" s="87" t="str">
        <f t="shared" si="4"/>
        <v>AJ SERVIÇOS DE MÃO DE OBRA EIRELI</v>
      </c>
      <c r="G61" s="87" t="str">
        <f t="shared" si="4"/>
        <v>02.633.573/0001-88</v>
      </c>
      <c r="H61" s="83" t="s">
        <v>89</v>
      </c>
      <c r="I61" s="84" t="str">
        <f t="shared" si="1"/>
        <v>SUAPE/DAF</v>
      </c>
      <c r="J61" s="87" t="s">
        <v>82</v>
      </c>
      <c r="K61" s="84" t="s">
        <v>26</v>
      </c>
      <c r="L61" s="84" t="s">
        <v>27</v>
      </c>
      <c r="M61" s="89">
        <v>2277.27</v>
      </c>
      <c r="N61" s="86">
        <v>4888.82</v>
      </c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39">
      <c r="A62" s="21" t="str">
        <f t="shared" si="5"/>
        <v>Suape</v>
      </c>
      <c r="B62" s="21" t="str">
        <f t="shared" si="5"/>
        <v>Suape</v>
      </c>
      <c r="C62" s="87" t="str">
        <f t="shared" si="4"/>
        <v>PRESTAÇÃO DE SERVIÇOS DE MOTORISTAS</v>
      </c>
      <c r="D62" s="81" t="str">
        <f t="shared" si="4"/>
        <v>113</v>
      </c>
      <c r="E62" s="88">
        <f t="shared" si="4"/>
        <v>2021</v>
      </c>
      <c r="F62" s="87" t="str">
        <f t="shared" si="4"/>
        <v>AJ SERVIÇOS DE MÃO DE OBRA EIRELI</v>
      </c>
      <c r="G62" s="87" t="str">
        <f t="shared" si="4"/>
        <v>02.633.573/0001-88</v>
      </c>
      <c r="H62" s="83" t="s">
        <v>90</v>
      </c>
      <c r="I62" s="84" t="str">
        <f t="shared" si="1"/>
        <v>SUAPE/DAF</v>
      </c>
      <c r="J62" s="87" t="s">
        <v>82</v>
      </c>
      <c r="K62" s="84" t="s">
        <v>26</v>
      </c>
      <c r="L62" s="84" t="s">
        <v>27</v>
      </c>
      <c r="M62" s="89">
        <v>2277.27</v>
      </c>
      <c r="N62" s="86">
        <v>4888.82</v>
      </c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39">
      <c r="A63" s="21" t="str">
        <f t="shared" si="5"/>
        <v>Suape</v>
      </c>
      <c r="B63" s="21" t="str">
        <f t="shared" si="5"/>
        <v>Suape</v>
      </c>
      <c r="C63" s="87" t="str">
        <f t="shared" si="4"/>
        <v>PRESTAÇÃO DE SERVIÇOS DE MOTORISTAS</v>
      </c>
      <c r="D63" s="81" t="str">
        <f t="shared" si="4"/>
        <v>113</v>
      </c>
      <c r="E63" s="88">
        <f t="shared" si="4"/>
        <v>2021</v>
      </c>
      <c r="F63" s="87" t="str">
        <f t="shared" si="4"/>
        <v>AJ SERVIÇOS DE MÃO DE OBRA EIRELI</v>
      </c>
      <c r="G63" s="87" t="str">
        <f t="shared" si="4"/>
        <v>02.633.573/0001-88</v>
      </c>
      <c r="H63" s="83" t="s">
        <v>91</v>
      </c>
      <c r="I63" s="84" t="str">
        <f t="shared" si="1"/>
        <v>SUAPE/DAF</v>
      </c>
      <c r="J63" s="87" t="s">
        <v>82</v>
      </c>
      <c r="K63" s="84" t="s">
        <v>26</v>
      </c>
      <c r="L63" s="84" t="s">
        <v>27</v>
      </c>
      <c r="M63" s="89">
        <v>2277.27</v>
      </c>
      <c r="N63" s="86">
        <v>4888.82</v>
      </c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39">
      <c r="A64" s="21" t="str">
        <f t="shared" si="5"/>
        <v>Suape</v>
      </c>
      <c r="B64" s="21" t="str">
        <f t="shared" si="5"/>
        <v>Suape</v>
      </c>
      <c r="C64" s="87" t="str">
        <f t="shared" si="4"/>
        <v>PRESTAÇÃO DE SERVIÇOS DE MOTORISTAS</v>
      </c>
      <c r="D64" s="81" t="str">
        <f t="shared" si="4"/>
        <v>113</v>
      </c>
      <c r="E64" s="88">
        <f t="shared" si="4"/>
        <v>2021</v>
      </c>
      <c r="F64" s="87" t="str">
        <f t="shared" si="4"/>
        <v>AJ SERVIÇOS DE MÃO DE OBRA EIRELI</v>
      </c>
      <c r="G64" s="87" t="str">
        <f t="shared" si="4"/>
        <v>02.633.573/0001-88</v>
      </c>
      <c r="H64" s="83" t="s">
        <v>92</v>
      </c>
      <c r="I64" s="84" t="str">
        <f t="shared" si="1"/>
        <v>SUAPE/DAF</v>
      </c>
      <c r="J64" s="87" t="s">
        <v>82</v>
      </c>
      <c r="K64" s="84" t="s">
        <v>26</v>
      </c>
      <c r="L64" s="84" t="s">
        <v>27</v>
      </c>
      <c r="M64" s="89">
        <v>2277.27</v>
      </c>
      <c r="N64" s="86">
        <v>4888.82</v>
      </c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39">
      <c r="A65" s="21" t="str">
        <f t="shared" si="5"/>
        <v>Suape</v>
      </c>
      <c r="B65" s="21" t="str">
        <f t="shared" si="5"/>
        <v>Suape</v>
      </c>
      <c r="C65" s="87" t="str">
        <f t="shared" si="4"/>
        <v>PRESTAÇÃO DE SERVIÇOS DE MOTORISTAS</v>
      </c>
      <c r="D65" s="81" t="str">
        <f t="shared" si="4"/>
        <v>113</v>
      </c>
      <c r="E65" s="88">
        <f t="shared" si="4"/>
        <v>2021</v>
      </c>
      <c r="F65" s="87" t="str">
        <f t="shared" si="4"/>
        <v>AJ SERVIÇOS DE MÃO DE OBRA EIRELI</v>
      </c>
      <c r="G65" s="87" t="str">
        <f t="shared" si="4"/>
        <v>02.633.573/0001-88</v>
      </c>
      <c r="H65" s="83" t="s">
        <v>93</v>
      </c>
      <c r="I65" s="84" t="str">
        <f t="shared" si="1"/>
        <v>SUAPE/DAF</v>
      </c>
      <c r="J65" s="87" t="s">
        <v>82</v>
      </c>
      <c r="K65" s="84" t="s">
        <v>26</v>
      </c>
      <c r="L65" s="84" t="s">
        <v>27</v>
      </c>
      <c r="M65" s="89">
        <v>2277.27</v>
      </c>
      <c r="N65" s="86">
        <v>4888.82</v>
      </c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39">
      <c r="A66" s="21" t="str">
        <f t="shared" si="5"/>
        <v>Suape</v>
      </c>
      <c r="B66" s="21" t="str">
        <f t="shared" si="5"/>
        <v>Suape</v>
      </c>
      <c r="C66" s="87" t="str">
        <f t="shared" si="4"/>
        <v>PRESTAÇÃO DE SERVIÇOS DE MOTORISTAS</v>
      </c>
      <c r="D66" s="81" t="str">
        <f t="shared" si="4"/>
        <v>113</v>
      </c>
      <c r="E66" s="88">
        <f t="shared" si="4"/>
        <v>2021</v>
      </c>
      <c r="F66" s="87" t="str">
        <f t="shared" si="4"/>
        <v>AJ SERVIÇOS DE MÃO DE OBRA EIRELI</v>
      </c>
      <c r="G66" s="87" t="str">
        <f t="shared" si="4"/>
        <v>02.633.573/0001-88</v>
      </c>
      <c r="H66" s="83" t="s">
        <v>94</v>
      </c>
      <c r="I66" s="84" t="str">
        <f t="shared" si="1"/>
        <v>SUAPE/DAF</v>
      </c>
      <c r="J66" s="87" t="s">
        <v>82</v>
      </c>
      <c r="K66" s="84" t="s">
        <v>26</v>
      </c>
      <c r="L66" s="84" t="s">
        <v>27</v>
      </c>
      <c r="M66" s="89">
        <v>2277.27</v>
      </c>
      <c r="N66" s="86">
        <v>4888.82</v>
      </c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39">
      <c r="A67" s="21" t="str">
        <f t="shared" si="5"/>
        <v>Suape</v>
      </c>
      <c r="B67" s="21" t="str">
        <f t="shared" si="5"/>
        <v>Suape</v>
      </c>
      <c r="C67" s="87" t="str">
        <f t="shared" si="4"/>
        <v>PRESTAÇÃO DE SERVIÇOS DE MOTORISTAS</v>
      </c>
      <c r="D67" s="81" t="str">
        <f t="shared" si="4"/>
        <v>113</v>
      </c>
      <c r="E67" s="88">
        <f t="shared" si="4"/>
        <v>2021</v>
      </c>
      <c r="F67" s="87" t="str">
        <f t="shared" si="4"/>
        <v>AJ SERVIÇOS DE MÃO DE OBRA EIRELI</v>
      </c>
      <c r="G67" s="87" t="str">
        <f t="shared" si="4"/>
        <v>02.633.573/0001-88</v>
      </c>
      <c r="H67" s="83" t="s">
        <v>95</v>
      </c>
      <c r="I67" s="84" t="str">
        <f t="shared" si="1"/>
        <v>SUAPE/DAF</v>
      </c>
      <c r="J67" s="87" t="s">
        <v>82</v>
      </c>
      <c r="K67" s="84" t="s">
        <v>26</v>
      </c>
      <c r="L67" s="84" t="s">
        <v>27</v>
      </c>
      <c r="M67" s="89">
        <v>2277.27</v>
      </c>
      <c r="N67" s="86">
        <v>4888.82</v>
      </c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39">
      <c r="A68" s="21" t="str">
        <f t="shared" si="5"/>
        <v>Suape</v>
      </c>
      <c r="B68" s="21" t="str">
        <f t="shared" si="5"/>
        <v>Suape</v>
      </c>
      <c r="C68" s="87" t="str">
        <f t="shared" si="4"/>
        <v>PRESTAÇÃO DE SERVIÇOS DE MOTORISTAS</v>
      </c>
      <c r="D68" s="81" t="str">
        <f t="shared" si="4"/>
        <v>113</v>
      </c>
      <c r="E68" s="88">
        <f t="shared" si="4"/>
        <v>2021</v>
      </c>
      <c r="F68" s="87" t="str">
        <f t="shared" si="4"/>
        <v>AJ SERVIÇOS DE MÃO DE OBRA EIRELI</v>
      </c>
      <c r="G68" s="87" t="str">
        <f t="shared" si="4"/>
        <v>02.633.573/0001-88</v>
      </c>
      <c r="H68" s="83" t="s">
        <v>96</v>
      </c>
      <c r="I68" s="84" t="str">
        <f t="shared" si="1"/>
        <v>SUAPE/DAF</v>
      </c>
      <c r="J68" s="87" t="s">
        <v>82</v>
      </c>
      <c r="K68" s="84" t="s">
        <v>26</v>
      </c>
      <c r="L68" s="84" t="s">
        <v>27</v>
      </c>
      <c r="M68" s="89">
        <v>2277.27</v>
      </c>
      <c r="N68" s="86">
        <v>4888.82</v>
      </c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39">
      <c r="A69" s="21" t="str">
        <f t="shared" si="5"/>
        <v>Suape</v>
      </c>
      <c r="B69" s="21" t="str">
        <f t="shared" si="5"/>
        <v>Suape</v>
      </c>
      <c r="C69" s="87" t="str">
        <f t="shared" si="4"/>
        <v>PRESTAÇÃO DE SERVIÇOS DE MOTORISTAS</v>
      </c>
      <c r="D69" s="81" t="str">
        <f t="shared" si="4"/>
        <v>113</v>
      </c>
      <c r="E69" s="88">
        <f t="shared" si="4"/>
        <v>2021</v>
      </c>
      <c r="F69" s="87" t="str">
        <f t="shared" si="4"/>
        <v>AJ SERVIÇOS DE MÃO DE OBRA EIRELI</v>
      </c>
      <c r="G69" s="87" t="str">
        <f t="shared" si="4"/>
        <v>02.633.573/0001-88</v>
      </c>
      <c r="H69" s="83" t="s">
        <v>97</v>
      </c>
      <c r="I69" s="84" t="str">
        <f t="shared" si="1"/>
        <v>SUAPE/DAF</v>
      </c>
      <c r="J69" s="87" t="s">
        <v>82</v>
      </c>
      <c r="K69" s="84" t="s">
        <v>26</v>
      </c>
      <c r="L69" s="84" t="s">
        <v>27</v>
      </c>
      <c r="M69" s="89">
        <v>2277.27</v>
      </c>
      <c r="N69" s="86">
        <v>4888.82</v>
      </c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39">
      <c r="A70" s="21" t="str">
        <f t="shared" si="5"/>
        <v>Suape</v>
      </c>
      <c r="B70" s="21" t="str">
        <f t="shared" si="5"/>
        <v>Suape</v>
      </c>
      <c r="C70" s="87" t="str">
        <f t="shared" si="4"/>
        <v>PRESTAÇÃO DE SERVIÇOS DE MOTORISTAS</v>
      </c>
      <c r="D70" s="81" t="str">
        <f t="shared" si="4"/>
        <v>113</v>
      </c>
      <c r="E70" s="88">
        <f t="shared" si="4"/>
        <v>2021</v>
      </c>
      <c r="F70" s="87" t="str">
        <f t="shared" si="4"/>
        <v>AJ SERVIÇOS DE MÃO DE OBRA EIRELI</v>
      </c>
      <c r="G70" s="87" t="str">
        <f t="shared" si="4"/>
        <v>02.633.573/0001-88</v>
      </c>
      <c r="H70" s="83" t="s">
        <v>98</v>
      </c>
      <c r="I70" s="84" t="str">
        <f t="shared" si="1"/>
        <v>SUAPE/DAF</v>
      </c>
      <c r="J70" s="87" t="s">
        <v>82</v>
      </c>
      <c r="K70" s="84" t="s">
        <v>26</v>
      </c>
      <c r="L70" s="84" t="s">
        <v>27</v>
      </c>
      <c r="M70" s="89">
        <v>2277.27</v>
      </c>
      <c r="N70" s="86">
        <v>4888.82</v>
      </c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39">
      <c r="A71" s="21" t="str">
        <f t="shared" si="5"/>
        <v>Suape</v>
      </c>
      <c r="B71" s="21" t="str">
        <f t="shared" si="5"/>
        <v>Suape</v>
      </c>
      <c r="C71" s="87" t="str">
        <f t="shared" si="4"/>
        <v>PRESTAÇÃO DE SERVIÇOS DE MOTORISTAS</v>
      </c>
      <c r="D71" s="81" t="str">
        <f t="shared" si="4"/>
        <v>113</v>
      </c>
      <c r="E71" s="88">
        <f t="shared" si="4"/>
        <v>2021</v>
      </c>
      <c r="F71" s="87" t="str">
        <f t="shared" si="4"/>
        <v>AJ SERVIÇOS DE MÃO DE OBRA EIRELI</v>
      </c>
      <c r="G71" s="87" t="str">
        <f t="shared" si="4"/>
        <v>02.633.573/0001-88</v>
      </c>
      <c r="H71" s="83" t="s">
        <v>99</v>
      </c>
      <c r="I71" s="84" t="str">
        <f t="shared" ref="I71:I75" si="6">I70</f>
        <v>SUAPE/DAF</v>
      </c>
      <c r="J71" s="87" t="s">
        <v>82</v>
      </c>
      <c r="K71" s="84" t="s">
        <v>26</v>
      </c>
      <c r="L71" s="84" t="s">
        <v>27</v>
      </c>
      <c r="M71" s="89">
        <v>2277.27</v>
      </c>
      <c r="N71" s="86">
        <v>4888.82</v>
      </c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39">
      <c r="A72" s="21" t="str">
        <f t="shared" si="5"/>
        <v>Suape</v>
      </c>
      <c r="B72" s="21" t="str">
        <f t="shared" si="5"/>
        <v>Suape</v>
      </c>
      <c r="C72" s="87" t="str">
        <f t="shared" si="4"/>
        <v>PRESTAÇÃO DE SERVIÇOS DE MOTORISTAS</v>
      </c>
      <c r="D72" s="81" t="str">
        <f t="shared" si="4"/>
        <v>113</v>
      </c>
      <c r="E72" s="88">
        <f t="shared" si="4"/>
        <v>2021</v>
      </c>
      <c r="F72" s="87" t="str">
        <f t="shared" si="4"/>
        <v>AJ SERVIÇOS DE MÃO DE OBRA EIRELI</v>
      </c>
      <c r="G72" s="87" t="str">
        <f t="shared" si="4"/>
        <v>02.633.573/0001-88</v>
      </c>
      <c r="H72" s="83" t="s">
        <v>100</v>
      </c>
      <c r="I72" s="84" t="str">
        <f t="shared" si="6"/>
        <v>SUAPE/DAF</v>
      </c>
      <c r="J72" s="87" t="s">
        <v>82</v>
      </c>
      <c r="K72" s="84" t="s">
        <v>26</v>
      </c>
      <c r="L72" s="84" t="s">
        <v>27</v>
      </c>
      <c r="M72" s="89">
        <v>2277.27</v>
      </c>
      <c r="N72" s="86">
        <v>4888.82</v>
      </c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39">
      <c r="A73" s="21" t="str">
        <f t="shared" si="5"/>
        <v>Suape</v>
      </c>
      <c r="B73" s="21" t="str">
        <f t="shared" si="5"/>
        <v>Suape</v>
      </c>
      <c r="C73" s="87" t="str">
        <f t="shared" si="4"/>
        <v>PRESTAÇÃO DE SERVIÇOS DE MOTORISTAS</v>
      </c>
      <c r="D73" s="81" t="str">
        <f t="shared" si="4"/>
        <v>113</v>
      </c>
      <c r="E73" s="88">
        <f t="shared" si="4"/>
        <v>2021</v>
      </c>
      <c r="F73" s="87" t="str">
        <f t="shared" si="4"/>
        <v>AJ SERVIÇOS DE MÃO DE OBRA EIRELI</v>
      </c>
      <c r="G73" s="87" t="str">
        <f t="shared" si="4"/>
        <v>02.633.573/0001-88</v>
      </c>
      <c r="H73" s="83" t="s">
        <v>680</v>
      </c>
      <c r="I73" s="84" t="str">
        <f t="shared" si="6"/>
        <v>SUAPE/DAF</v>
      </c>
      <c r="J73" s="87" t="s">
        <v>82</v>
      </c>
      <c r="K73" s="84" t="s">
        <v>26</v>
      </c>
      <c r="L73" s="84" t="s">
        <v>27</v>
      </c>
      <c r="M73" s="89">
        <v>2277.27</v>
      </c>
      <c r="N73" s="86">
        <v>4888.82</v>
      </c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39">
      <c r="A74" s="21" t="str">
        <f>A71</f>
        <v>Suape</v>
      </c>
      <c r="B74" s="21" t="str">
        <f>B71</f>
        <v>Suape</v>
      </c>
      <c r="C74" s="87" t="str">
        <f t="shared" si="4"/>
        <v>PRESTAÇÃO DE SERVIÇOS DE MOTORISTAS</v>
      </c>
      <c r="D74" s="81" t="str">
        <f t="shared" si="4"/>
        <v>113</v>
      </c>
      <c r="E74" s="88">
        <f t="shared" si="4"/>
        <v>2021</v>
      </c>
      <c r="F74" s="87" t="str">
        <f t="shared" si="4"/>
        <v>AJ SERVIÇOS DE MÃO DE OBRA EIRELI</v>
      </c>
      <c r="G74" s="87" t="str">
        <f t="shared" si="4"/>
        <v>02.633.573/0001-88</v>
      </c>
      <c r="H74" s="83" t="s">
        <v>681</v>
      </c>
      <c r="I74" s="84" t="str">
        <f t="shared" si="6"/>
        <v>SUAPE/DAF</v>
      </c>
      <c r="J74" s="87" t="s">
        <v>82</v>
      </c>
      <c r="K74" s="84" t="s">
        <v>26</v>
      </c>
      <c r="L74" s="84" t="s">
        <v>27</v>
      </c>
      <c r="M74" s="89">
        <v>2277.27</v>
      </c>
      <c r="N74" s="86">
        <v>4888.82</v>
      </c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39">
      <c r="A75" s="21" t="str">
        <f t="shared" ref="A75:G94" si="7">A74</f>
        <v>Suape</v>
      </c>
      <c r="B75" s="21" t="str">
        <f t="shared" si="7"/>
        <v>Suape</v>
      </c>
      <c r="C75" s="87" t="str">
        <f t="shared" si="4"/>
        <v>PRESTAÇÃO DE SERVIÇOS DE MOTORISTAS</v>
      </c>
      <c r="D75" s="81" t="str">
        <f t="shared" si="4"/>
        <v>113</v>
      </c>
      <c r="E75" s="88">
        <f t="shared" si="4"/>
        <v>2021</v>
      </c>
      <c r="F75" s="87" t="str">
        <f t="shared" si="4"/>
        <v>AJ SERVIÇOS DE MÃO DE OBRA EIRELI</v>
      </c>
      <c r="G75" s="87" t="str">
        <f t="shared" si="4"/>
        <v>02.633.573/0001-88</v>
      </c>
      <c r="H75" s="83" t="s">
        <v>694</v>
      </c>
      <c r="I75" s="84" t="str">
        <f t="shared" si="6"/>
        <v>SUAPE/DAF</v>
      </c>
      <c r="J75" s="87" t="s">
        <v>82</v>
      </c>
      <c r="K75" s="84" t="s">
        <v>26</v>
      </c>
      <c r="L75" s="84" t="s">
        <v>27</v>
      </c>
      <c r="M75" s="89">
        <v>2277.27</v>
      </c>
      <c r="N75" s="86">
        <v>4888.82</v>
      </c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70">
      <c r="A76" s="29" t="str">
        <f t="shared" si="7"/>
        <v>Suape</v>
      </c>
      <c r="B76" s="29" t="str">
        <f t="shared" si="7"/>
        <v>Suape</v>
      </c>
      <c r="C76" s="30" t="s">
        <v>101</v>
      </c>
      <c r="D76" s="31" t="s">
        <v>102</v>
      </c>
      <c r="E76" s="32">
        <v>2015</v>
      </c>
      <c r="F76" s="30" t="s">
        <v>103</v>
      </c>
      <c r="G76" s="30"/>
      <c r="H76" s="11" t="s">
        <v>104</v>
      </c>
      <c r="I76" s="11" t="s">
        <v>105</v>
      </c>
      <c r="J76" s="30" t="s">
        <v>106</v>
      </c>
      <c r="K76" s="11" t="s">
        <v>26</v>
      </c>
      <c r="L76" s="11" t="s">
        <v>27</v>
      </c>
      <c r="M76" s="90">
        <v>39677.040000000001</v>
      </c>
      <c r="N76" s="64">
        <v>12721.37</v>
      </c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70">
      <c r="A77" s="7" t="str">
        <f t="shared" si="7"/>
        <v>Suape</v>
      </c>
      <c r="B77" s="7" t="str">
        <f t="shared" si="7"/>
        <v>Suape</v>
      </c>
      <c r="C77" s="8" t="str">
        <f t="shared" si="7"/>
        <v>PRESTAÇÃO DE SERVIÇO DE APOIO TÉCNICO ÀS ATIVIDADES DE MANUTENÇÃO MECÂNICA E ELÉTRICA NA ÁREA DO PORTO ORGANIZADO.</v>
      </c>
      <c r="D77" s="9" t="str">
        <f t="shared" si="7"/>
        <v>035</v>
      </c>
      <c r="E77" s="10">
        <f t="shared" si="7"/>
        <v>2015</v>
      </c>
      <c r="F77" s="8" t="str">
        <f t="shared" si="7"/>
        <v>TPF ENGENHARIA LTDA</v>
      </c>
      <c r="G77" s="8">
        <f t="shared" si="7"/>
        <v>0</v>
      </c>
      <c r="H77" s="11" t="s">
        <v>107</v>
      </c>
      <c r="I77" s="11" t="s">
        <v>105</v>
      </c>
      <c r="J77" s="8" t="s">
        <v>108</v>
      </c>
      <c r="K77" s="11" t="s">
        <v>26</v>
      </c>
      <c r="L77" s="11" t="s">
        <v>27</v>
      </c>
      <c r="M77" s="91">
        <v>25422.38</v>
      </c>
      <c r="N77" s="64">
        <v>8151</v>
      </c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70">
      <c r="A78" s="7" t="str">
        <f t="shared" si="7"/>
        <v>Suape</v>
      </c>
      <c r="B78" s="7" t="str">
        <f t="shared" si="7"/>
        <v>Suape</v>
      </c>
      <c r="C78" s="8" t="str">
        <f t="shared" si="7"/>
        <v>PRESTAÇÃO DE SERVIÇO DE APOIO TÉCNICO ÀS ATIVIDADES DE MANUTENÇÃO MECÂNICA E ELÉTRICA NA ÁREA DO PORTO ORGANIZADO.</v>
      </c>
      <c r="D78" s="9" t="str">
        <f t="shared" si="7"/>
        <v>035</v>
      </c>
      <c r="E78" s="10">
        <f t="shared" si="7"/>
        <v>2015</v>
      </c>
      <c r="F78" s="8" t="str">
        <f t="shared" si="7"/>
        <v>TPF ENGENHARIA LTDA</v>
      </c>
      <c r="G78" s="8">
        <f t="shared" si="7"/>
        <v>0</v>
      </c>
      <c r="H78" s="11" t="s">
        <v>109</v>
      </c>
      <c r="I78" s="11" t="s">
        <v>105</v>
      </c>
      <c r="J78" s="8" t="s">
        <v>108</v>
      </c>
      <c r="K78" s="11" t="s">
        <v>26</v>
      </c>
      <c r="L78" s="11" t="s">
        <v>27</v>
      </c>
      <c r="M78" s="91">
        <v>25422.38</v>
      </c>
      <c r="N78" s="64">
        <v>8151</v>
      </c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70">
      <c r="A79" s="7" t="str">
        <f t="shared" si="7"/>
        <v>Suape</v>
      </c>
      <c r="B79" s="7" t="str">
        <f t="shared" si="7"/>
        <v>Suape</v>
      </c>
      <c r="C79" s="8" t="str">
        <f t="shared" si="7"/>
        <v>PRESTAÇÃO DE SERVIÇO DE APOIO TÉCNICO ÀS ATIVIDADES DE MANUTENÇÃO MECÂNICA E ELÉTRICA NA ÁREA DO PORTO ORGANIZADO.</v>
      </c>
      <c r="D79" s="9" t="str">
        <f t="shared" si="7"/>
        <v>035</v>
      </c>
      <c r="E79" s="10">
        <f t="shared" si="7"/>
        <v>2015</v>
      </c>
      <c r="F79" s="8" t="str">
        <f t="shared" si="7"/>
        <v>TPF ENGENHARIA LTDA</v>
      </c>
      <c r="G79" s="8">
        <f t="shared" si="7"/>
        <v>0</v>
      </c>
      <c r="H79" s="11" t="s">
        <v>110</v>
      </c>
      <c r="I79" s="11" t="s">
        <v>105</v>
      </c>
      <c r="J79" s="8" t="s">
        <v>111</v>
      </c>
      <c r="K79" s="11" t="s">
        <v>26</v>
      </c>
      <c r="L79" s="11" t="s">
        <v>27</v>
      </c>
      <c r="M79" s="91">
        <v>16453.59</v>
      </c>
      <c r="N79" s="64">
        <v>5275.4</v>
      </c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04">
      <c r="A80" s="7" t="str">
        <f t="shared" si="7"/>
        <v>Suape</v>
      </c>
      <c r="B80" s="7" t="str">
        <f t="shared" si="7"/>
        <v>Suape</v>
      </c>
      <c r="C80" s="61" t="str">
        <f t="shared" si="7"/>
        <v>PRESTAÇÃO DE SERVIÇO DE APOIO TÉCNICO ÀS ATIVIDADES DE MANUTENÇÃO MECÂNICA E ELÉTRICA NA ÁREA DO PORTO ORGANIZADO.</v>
      </c>
      <c r="D80" s="14" t="str">
        <f t="shared" si="7"/>
        <v>035</v>
      </c>
      <c r="E80" s="7">
        <f t="shared" si="7"/>
        <v>2015</v>
      </c>
      <c r="F80" s="61" t="str">
        <f t="shared" si="7"/>
        <v>TPF ENGENHARIA LTDA</v>
      </c>
      <c r="G80" s="61">
        <f t="shared" si="7"/>
        <v>0</v>
      </c>
      <c r="H80" s="11" t="s">
        <v>112</v>
      </c>
      <c r="I80" s="11" t="s">
        <v>105</v>
      </c>
      <c r="J80" s="61" t="s">
        <v>111</v>
      </c>
      <c r="K80" s="11" t="s">
        <v>26</v>
      </c>
      <c r="L80" s="11" t="s">
        <v>27</v>
      </c>
      <c r="M80" s="92">
        <v>16453.59</v>
      </c>
      <c r="N80" s="64">
        <v>5275.4</v>
      </c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0">
      <c r="A81" s="15" t="str">
        <f t="shared" si="7"/>
        <v>Suape</v>
      </c>
      <c r="B81" s="15" t="str">
        <f t="shared" si="7"/>
        <v>Suape</v>
      </c>
      <c r="C81" s="16" t="s">
        <v>113</v>
      </c>
      <c r="D81" s="17" t="s">
        <v>114</v>
      </c>
      <c r="E81" s="18">
        <v>2019</v>
      </c>
      <c r="F81" s="16" t="s">
        <v>115</v>
      </c>
      <c r="G81" s="16" t="s">
        <v>116</v>
      </c>
      <c r="H81" s="20" t="s">
        <v>117</v>
      </c>
      <c r="I81" s="16" t="s">
        <v>118</v>
      </c>
      <c r="J81" s="16" t="s">
        <v>119</v>
      </c>
      <c r="K81" s="16" t="s">
        <v>120</v>
      </c>
      <c r="L81" s="16" t="s">
        <v>121</v>
      </c>
      <c r="M81" s="93">
        <v>516.66</v>
      </c>
      <c r="N81" s="93">
        <v>899.07</v>
      </c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39">
      <c r="A82" s="21" t="str">
        <f t="shared" si="7"/>
        <v>Suape</v>
      </c>
      <c r="B82" s="21" t="str">
        <f t="shared" si="7"/>
        <v>Suape</v>
      </c>
      <c r="C82" s="55" t="str">
        <f t="shared" si="7"/>
        <v>CONTRATAÇÃO DE JOVEM APRENDIZ</v>
      </c>
      <c r="D82" s="23" t="str">
        <f t="shared" si="7"/>
        <v>025</v>
      </c>
      <c r="E82" s="24">
        <f t="shared" si="7"/>
        <v>2019</v>
      </c>
      <c r="F82" s="55" t="str">
        <f t="shared" si="7"/>
        <v>CENTRO DE INTEGRAÇÃO EMPRESA ESCOLA DE PERNAMBUCO - CIEE</v>
      </c>
      <c r="G82" s="55" t="str">
        <f t="shared" si="7"/>
        <v>010.998.292/0001-57</v>
      </c>
      <c r="H82" s="26" t="s">
        <v>122</v>
      </c>
      <c r="I82" s="55" t="s">
        <v>123</v>
      </c>
      <c r="J82" s="55" t="s">
        <v>119</v>
      </c>
      <c r="K82" s="55" t="s">
        <v>120</v>
      </c>
      <c r="L82" s="55" t="s">
        <v>121</v>
      </c>
      <c r="M82" s="94">
        <v>516.66</v>
      </c>
      <c r="N82" s="94">
        <v>899.07</v>
      </c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39">
      <c r="A83" s="21" t="str">
        <f t="shared" si="7"/>
        <v>Suape</v>
      </c>
      <c r="B83" s="21" t="str">
        <f t="shared" si="7"/>
        <v>Suape</v>
      </c>
      <c r="C83" s="55" t="str">
        <f t="shared" si="7"/>
        <v>CONTRATAÇÃO DE JOVEM APRENDIZ</v>
      </c>
      <c r="D83" s="23" t="str">
        <f t="shared" si="7"/>
        <v>025</v>
      </c>
      <c r="E83" s="24">
        <f t="shared" si="7"/>
        <v>2019</v>
      </c>
      <c r="F83" s="55" t="str">
        <f t="shared" si="7"/>
        <v>CENTRO DE INTEGRAÇÃO EMPRESA ESCOLA DE PERNAMBUCO - CIEE</v>
      </c>
      <c r="G83" s="55" t="str">
        <f t="shared" si="7"/>
        <v>010.998.292/0001-57</v>
      </c>
      <c r="H83" s="26" t="s">
        <v>124</v>
      </c>
      <c r="I83" s="55" t="s">
        <v>125</v>
      </c>
      <c r="J83" s="55" t="s">
        <v>119</v>
      </c>
      <c r="K83" s="55" t="s">
        <v>120</v>
      </c>
      <c r="L83" s="55" t="s">
        <v>121</v>
      </c>
      <c r="M83" s="94">
        <v>516.66</v>
      </c>
      <c r="N83" s="94">
        <v>901.92</v>
      </c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39">
      <c r="A84" s="21" t="str">
        <f t="shared" si="7"/>
        <v>Suape</v>
      </c>
      <c r="B84" s="21" t="str">
        <f t="shared" si="7"/>
        <v>Suape</v>
      </c>
      <c r="C84" s="55" t="str">
        <f t="shared" si="7"/>
        <v>CONTRATAÇÃO DE JOVEM APRENDIZ</v>
      </c>
      <c r="D84" s="23" t="str">
        <f t="shared" si="7"/>
        <v>025</v>
      </c>
      <c r="E84" s="24">
        <f t="shared" si="7"/>
        <v>2019</v>
      </c>
      <c r="F84" s="55" t="str">
        <f t="shared" si="7"/>
        <v>CENTRO DE INTEGRAÇÃO EMPRESA ESCOLA DE PERNAMBUCO - CIEE</v>
      </c>
      <c r="G84" s="55" t="str">
        <f t="shared" si="7"/>
        <v>010.998.292/0001-57</v>
      </c>
      <c r="H84" s="26" t="s">
        <v>126</v>
      </c>
      <c r="I84" s="55" t="s">
        <v>123</v>
      </c>
      <c r="J84" s="55" t="s">
        <v>119</v>
      </c>
      <c r="K84" s="55" t="s">
        <v>120</v>
      </c>
      <c r="L84" s="55" t="s">
        <v>121</v>
      </c>
      <c r="M84" s="94">
        <v>516.66</v>
      </c>
      <c r="N84" s="94">
        <v>899.07</v>
      </c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39">
      <c r="A85" s="21" t="str">
        <f t="shared" si="7"/>
        <v>Suape</v>
      </c>
      <c r="B85" s="21" t="str">
        <f t="shared" si="7"/>
        <v>Suape</v>
      </c>
      <c r="C85" s="55" t="str">
        <f t="shared" si="7"/>
        <v>CONTRATAÇÃO DE JOVEM APRENDIZ</v>
      </c>
      <c r="D85" s="23" t="str">
        <f t="shared" si="7"/>
        <v>025</v>
      </c>
      <c r="E85" s="24">
        <f t="shared" si="7"/>
        <v>2019</v>
      </c>
      <c r="F85" s="55" t="str">
        <f t="shared" si="7"/>
        <v>CENTRO DE INTEGRAÇÃO EMPRESA ESCOLA DE PERNAMBUCO - CIEE</v>
      </c>
      <c r="G85" s="55" t="str">
        <f t="shared" si="7"/>
        <v>010.998.292/0001-57</v>
      </c>
      <c r="H85" s="26" t="s">
        <v>127</v>
      </c>
      <c r="I85" s="55" t="s">
        <v>123</v>
      </c>
      <c r="J85" s="55" t="s">
        <v>119</v>
      </c>
      <c r="K85" s="55" t="s">
        <v>120</v>
      </c>
      <c r="L85" s="55" t="s">
        <v>121</v>
      </c>
      <c r="M85" s="94">
        <v>516.66</v>
      </c>
      <c r="N85" s="94">
        <v>990.96</v>
      </c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39">
      <c r="A86" s="21" t="str">
        <f t="shared" si="7"/>
        <v>Suape</v>
      </c>
      <c r="B86" s="21" t="str">
        <f t="shared" si="7"/>
        <v>Suape</v>
      </c>
      <c r="C86" s="55" t="str">
        <f t="shared" si="7"/>
        <v>CONTRATAÇÃO DE JOVEM APRENDIZ</v>
      </c>
      <c r="D86" s="23" t="str">
        <f t="shared" si="7"/>
        <v>025</v>
      </c>
      <c r="E86" s="24">
        <f t="shared" si="7"/>
        <v>2019</v>
      </c>
      <c r="F86" s="55" t="str">
        <f t="shared" si="7"/>
        <v>CENTRO DE INTEGRAÇÃO EMPRESA ESCOLA DE PERNAMBUCO - CIEE</v>
      </c>
      <c r="G86" s="55" t="str">
        <f t="shared" si="7"/>
        <v>010.998.292/0001-57</v>
      </c>
      <c r="H86" s="26" t="s">
        <v>128</v>
      </c>
      <c r="I86" s="55" t="s">
        <v>129</v>
      </c>
      <c r="J86" s="55" t="s">
        <v>119</v>
      </c>
      <c r="K86" s="55" t="s">
        <v>120</v>
      </c>
      <c r="L86" s="55" t="s">
        <v>121</v>
      </c>
      <c r="M86" s="94">
        <v>516.66</v>
      </c>
      <c r="N86" s="94">
        <v>899.07</v>
      </c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39">
      <c r="A87" s="21" t="str">
        <f t="shared" si="7"/>
        <v>Suape</v>
      </c>
      <c r="B87" s="21" t="str">
        <f t="shared" si="7"/>
        <v>Suape</v>
      </c>
      <c r="C87" s="57" t="str">
        <f t="shared" si="7"/>
        <v>CONTRATAÇÃO DE JOVEM APRENDIZ</v>
      </c>
      <c r="D87" s="23" t="str">
        <f t="shared" si="7"/>
        <v>025</v>
      </c>
      <c r="E87" s="21">
        <f t="shared" si="7"/>
        <v>2019</v>
      </c>
      <c r="F87" s="57" t="str">
        <f t="shared" si="7"/>
        <v>CENTRO DE INTEGRAÇÃO EMPRESA ESCOLA DE PERNAMBUCO - CIEE</v>
      </c>
      <c r="G87" s="57" t="str">
        <f t="shared" si="7"/>
        <v>010.998.292/0001-57</v>
      </c>
      <c r="H87" s="26" t="s">
        <v>130</v>
      </c>
      <c r="I87" s="57" t="s">
        <v>131</v>
      </c>
      <c r="J87" s="57" t="s">
        <v>119</v>
      </c>
      <c r="K87" s="57" t="s">
        <v>120</v>
      </c>
      <c r="L87" s="57" t="s">
        <v>121</v>
      </c>
      <c r="M87" s="95">
        <v>516.66</v>
      </c>
      <c r="N87" s="95">
        <v>959.1</v>
      </c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60">
      <c r="A88" s="29" t="str">
        <f t="shared" si="7"/>
        <v>Suape</v>
      </c>
      <c r="B88" s="29" t="str">
        <f t="shared" si="7"/>
        <v>Suape</v>
      </c>
      <c r="C88" s="30" t="s">
        <v>134</v>
      </c>
      <c r="D88" s="31" t="s">
        <v>135</v>
      </c>
      <c r="E88" s="32">
        <f t="shared" si="7"/>
        <v>2019</v>
      </c>
      <c r="F88" s="30" t="s">
        <v>136</v>
      </c>
      <c r="G88" s="30" t="s">
        <v>137</v>
      </c>
      <c r="H88" s="11" t="s">
        <v>138</v>
      </c>
      <c r="I88" s="33" t="s">
        <v>139</v>
      </c>
      <c r="J88" s="30" t="s">
        <v>140</v>
      </c>
      <c r="K88" s="33" t="s">
        <v>691</v>
      </c>
      <c r="L88" s="33" t="s">
        <v>142</v>
      </c>
      <c r="M88" s="90">
        <v>2820</v>
      </c>
      <c r="N88" s="47">
        <v>3083.1</v>
      </c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60">
      <c r="A89" s="7" t="str">
        <f t="shared" si="7"/>
        <v>Suape</v>
      </c>
      <c r="B89" s="7" t="str">
        <f t="shared" si="7"/>
        <v>Suape</v>
      </c>
      <c r="C89" s="8" t="str">
        <f t="shared" si="7"/>
        <v>PRESTAÇÃO EM SERVIÇOES ESPECIALIZADOS EM ENGENHARIA E
SEGURANÇA DO TRABALHO</v>
      </c>
      <c r="D89" s="9" t="str">
        <f t="shared" si="7"/>
        <v>056</v>
      </c>
      <c r="E89" s="10">
        <f t="shared" si="7"/>
        <v>2019</v>
      </c>
      <c r="F89" s="8" t="str">
        <f t="shared" si="7"/>
        <v>SINGULAR SERVIÇOS DE SAÚDE LTDA</v>
      </c>
      <c r="G89" s="8" t="str">
        <f t="shared" si="7"/>
        <v>007.901.265/0001-43</v>
      </c>
      <c r="H89" s="11" t="s">
        <v>143</v>
      </c>
      <c r="I89" s="43" t="str">
        <f t="shared" ref="I89:I94" si="8">I88</f>
        <v>DAF / SESMT/CRH</v>
      </c>
      <c r="J89" s="8" t="s">
        <v>695</v>
      </c>
      <c r="K89" s="43" t="s">
        <v>696</v>
      </c>
      <c r="L89" s="43" t="s">
        <v>121</v>
      </c>
      <c r="M89" s="91">
        <v>1050</v>
      </c>
      <c r="N89" s="96">
        <v>1956.71</v>
      </c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60">
      <c r="A90" s="7" t="str">
        <f t="shared" si="7"/>
        <v>Suape</v>
      </c>
      <c r="B90" s="7" t="str">
        <f t="shared" si="7"/>
        <v>Suape</v>
      </c>
      <c r="C90" s="8" t="str">
        <f t="shared" si="7"/>
        <v>PRESTAÇÃO EM SERVIÇOES ESPECIALIZADOS EM ENGENHARIA E
SEGURANÇA DO TRABALHO</v>
      </c>
      <c r="D90" s="9" t="str">
        <f t="shared" si="7"/>
        <v>056</v>
      </c>
      <c r="E90" s="10">
        <f t="shared" si="7"/>
        <v>2019</v>
      </c>
      <c r="F90" s="8" t="str">
        <f t="shared" si="7"/>
        <v>SINGULAR SERVIÇOS DE SAÚDE LTDA</v>
      </c>
      <c r="G90" s="8" t="str">
        <f t="shared" si="7"/>
        <v>007.901.265/0001-43</v>
      </c>
      <c r="H90" s="11" t="s">
        <v>144</v>
      </c>
      <c r="I90" s="43" t="str">
        <f t="shared" si="8"/>
        <v>DAF / SESMT/CRH</v>
      </c>
      <c r="J90" s="8" t="s">
        <v>145</v>
      </c>
      <c r="K90" s="43" t="s">
        <v>146</v>
      </c>
      <c r="L90" s="43" t="s">
        <v>147</v>
      </c>
      <c r="M90" s="91">
        <v>1151.68</v>
      </c>
      <c r="N90" s="96">
        <v>2556.17</v>
      </c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60">
      <c r="A91" s="7" t="str">
        <f t="shared" si="7"/>
        <v>Suape</v>
      </c>
      <c r="B91" s="7" t="str">
        <f t="shared" si="7"/>
        <v>Suape</v>
      </c>
      <c r="C91" s="8" t="str">
        <f t="shared" si="7"/>
        <v>PRESTAÇÃO EM SERVIÇOES ESPECIALIZADOS EM ENGENHARIA E
SEGURANÇA DO TRABALHO</v>
      </c>
      <c r="D91" s="9" t="str">
        <f t="shared" si="7"/>
        <v>056</v>
      </c>
      <c r="E91" s="10">
        <f t="shared" si="7"/>
        <v>2019</v>
      </c>
      <c r="F91" s="8" t="str">
        <f t="shared" si="7"/>
        <v>SINGULAR SERVIÇOS DE SAÚDE LTDA</v>
      </c>
      <c r="G91" s="8" t="str">
        <f t="shared" si="7"/>
        <v>007.901.265/0001-43</v>
      </c>
      <c r="H91" s="11" t="s">
        <v>148</v>
      </c>
      <c r="I91" s="43" t="str">
        <f t="shared" si="8"/>
        <v>DAF / SESMT/CRH</v>
      </c>
      <c r="J91" s="8" t="s">
        <v>149</v>
      </c>
      <c r="K91" s="43" t="s">
        <v>146</v>
      </c>
      <c r="L91" s="43" t="s">
        <v>147</v>
      </c>
      <c r="M91" s="91">
        <v>1301.71</v>
      </c>
      <c r="N91" s="96">
        <v>3153.5</v>
      </c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60">
      <c r="A92" s="7" t="str">
        <f t="shared" si="7"/>
        <v>Suape</v>
      </c>
      <c r="B92" s="7" t="str">
        <f t="shared" si="7"/>
        <v>Suape</v>
      </c>
      <c r="C92" s="8" t="str">
        <f t="shared" si="7"/>
        <v>PRESTAÇÃO EM SERVIÇOES ESPECIALIZADOS EM ENGENHARIA E
SEGURANÇA DO TRABALHO</v>
      </c>
      <c r="D92" s="9" t="str">
        <f t="shared" si="7"/>
        <v>056</v>
      </c>
      <c r="E92" s="10">
        <f t="shared" si="7"/>
        <v>2019</v>
      </c>
      <c r="F92" s="8" t="str">
        <f t="shared" si="7"/>
        <v>SINGULAR SERVIÇOS DE SAÚDE LTDA</v>
      </c>
      <c r="G92" s="8" t="str">
        <f t="shared" si="7"/>
        <v>007.901.265/0001-43</v>
      </c>
      <c r="H92" s="11" t="s">
        <v>150</v>
      </c>
      <c r="I92" s="43" t="str">
        <f t="shared" si="8"/>
        <v>DAF / SESMT/CRH</v>
      </c>
      <c r="J92" s="8" t="s">
        <v>149</v>
      </c>
      <c r="K92" s="43" t="s">
        <v>146</v>
      </c>
      <c r="L92" s="43" t="s">
        <v>147</v>
      </c>
      <c r="M92" s="91">
        <v>1301.71</v>
      </c>
      <c r="N92" s="96">
        <v>3153.5</v>
      </c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60">
      <c r="A93" s="7" t="str">
        <f t="shared" si="7"/>
        <v>Suape</v>
      </c>
      <c r="B93" s="7" t="str">
        <f t="shared" si="7"/>
        <v>Suape</v>
      </c>
      <c r="C93" s="8" t="str">
        <f t="shared" si="7"/>
        <v>PRESTAÇÃO EM SERVIÇOES ESPECIALIZADOS EM ENGENHARIA E
SEGURANÇA DO TRABALHO</v>
      </c>
      <c r="D93" s="9" t="str">
        <f t="shared" si="7"/>
        <v>056</v>
      </c>
      <c r="E93" s="10">
        <f t="shared" si="7"/>
        <v>2019</v>
      </c>
      <c r="F93" s="8" t="str">
        <f t="shared" si="7"/>
        <v>SINGULAR SERVIÇOS DE SAÚDE LTDA</v>
      </c>
      <c r="G93" s="8" t="str">
        <f t="shared" si="7"/>
        <v>007.901.265/0001-43</v>
      </c>
      <c r="H93" s="11" t="s">
        <v>151</v>
      </c>
      <c r="I93" s="43" t="str">
        <f t="shared" si="8"/>
        <v>DAF / SESMT/CRH</v>
      </c>
      <c r="J93" s="8" t="s">
        <v>152</v>
      </c>
      <c r="K93" s="43" t="s">
        <v>146</v>
      </c>
      <c r="L93" s="43" t="s">
        <v>147</v>
      </c>
      <c r="M93" s="91">
        <v>1301.71</v>
      </c>
      <c r="N93" s="96">
        <v>3153.5</v>
      </c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60">
      <c r="A94" s="7" t="str">
        <f t="shared" si="7"/>
        <v>Suape</v>
      </c>
      <c r="B94" s="7" t="str">
        <f t="shared" si="7"/>
        <v>Suape</v>
      </c>
      <c r="C94" s="8" t="str">
        <f t="shared" si="7"/>
        <v>PRESTAÇÃO EM SERVIÇOES ESPECIALIZADOS EM ENGENHARIA E
SEGURANÇA DO TRABALHO</v>
      </c>
      <c r="D94" s="9" t="str">
        <f t="shared" si="7"/>
        <v>056</v>
      </c>
      <c r="E94" s="10">
        <f t="shared" si="7"/>
        <v>2019</v>
      </c>
      <c r="F94" s="8" t="str">
        <f t="shared" si="7"/>
        <v>SINGULAR SERVIÇOS DE SAÚDE LTDA</v>
      </c>
      <c r="G94" s="8" t="str">
        <f t="shared" si="7"/>
        <v>007.901.265/0001-43</v>
      </c>
      <c r="H94" s="11" t="s">
        <v>153</v>
      </c>
      <c r="I94" s="43" t="str">
        <f t="shared" si="8"/>
        <v>DAF / SESMT/CRH</v>
      </c>
      <c r="J94" s="8" t="s">
        <v>149</v>
      </c>
      <c r="K94" s="43" t="s">
        <v>146</v>
      </c>
      <c r="L94" s="43" t="s">
        <v>147</v>
      </c>
      <c r="M94" s="91">
        <v>1301.71</v>
      </c>
      <c r="N94" s="96">
        <v>3153.5</v>
      </c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0">
      <c r="A95" s="21" t="s">
        <v>18</v>
      </c>
      <c r="B95" s="21" t="s">
        <v>18</v>
      </c>
      <c r="C95" s="55">
        <v>0</v>
      </c>
      <c r="D95" s="23" t="s">
        <v>154</v>
      </c>
      <c r="E95" s="24">
        <v>2017</v>
      </c>
      <c r="F95" s="22" t="s">
        <v>155</v>
      </c>
      <c r="G95" s="22" t="s">
        <v>156</v>
      </c>
      <c r="H95" s="25" t="s">
        <v>157</v>
      </c>
      <c r="I95" s="22" t="s">
        <v>158</v>
      </c>
      <c r="J95" s="22" t="s">
        <v>159</v>
      </c>
      <c r="K95" s="22" t="s">
        <v>160</v>
      </c>
      <c r="L95" s="22" t="s">
        <v>161</v>
      </c>
      <c r="M95" s="97">
        <v>3027.51</v>
      </c>
      <c r="N95" s="97">
        <v>9005.15</v>
      </c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39">
      <c r="A96" s="21" t="str">
        <f t="shared" ref="A96:G128" si="9">A95</f>
        <v>Suape</v>
      </c>
      <c r="B96" s="21" t="str">
        <f t="shared" si="9"/>
        <v>Suape</v>
      </c>
      <c r="C96" s="55">
        <f t="shared" si="9"/>
        <v>0</v>
      </c>
      <c r="D96" s="23" t="str">
        <f t="shared" si="9"/>
        <v>028</v>
      </c>
      <c r="E96" s="24">
        <f t="shared" si="9"/>
        <v>2017</v>
      </c>
      <c r="F96" s="55" t="str">
        <f t="shared" si="9"/>
        <v>LISERVE</v>
      </c>
      <c r="G96" s="55" t="str">
        <f t="shared" si="9"/>
        <v>08.165.946/0001-10</v>
      </c>
      <c r="H96" s="25" t="s">
        <v>162</v>
      </c>
      <c r="I96" s="55" t="s">
        <v>158</v>
      </c>
      <c r="J96" s="55" t="s">
        <v>159</v>
      </c>
      <c r="K96" s="55" t="s">
        <v>160</v>
      </c>
      <c r="L96" s="55" t="s">
        <v>161</v>
      </c>
      <c r="M96" s="94">
        <v>3027.51</v>
      </c>
      <c r="N96" s="94">
        <v>9005.15</v>
      </c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39">
      <c r="A97" s="21" t="str">
        <f t="shared" si="9"/>
        <v>Suape</v>
      </c>
      <c r="B97" s="21" t="str">
        <f t="shared" si="9"/>
        <v>Suape</v>
      </c>
      <c r="C97" s="55">
        <f t="shared" si="9"/>
        <v>0</v>
      </c>
      <c r="D97" s="23" t="str">
        <f t="shared" si="9"/>
        <v>028</v>
      </c>
      <c r="E97" s="24">
        <f t="shared" si="9"/>
        <v>2017</v>
      </c>
      <c r="F97" s="55" t="str">
        <f t="shared" si="9"/>
        <v>LISERVE</v>
      </c>
      <c r="G97" s="55" t="str">
        <f t="shared" si="9"/>
        <v>08.165.946/0001-10</v>
      </c>
      <c r="H97" s="25" t="s">
        <v>163</v>
      </c>
      <c r="I97" s="55" t="s">
        <v>158</v>
      </c>
      <c r="J97" s="55" t="s">
        <v>159</v>
      </c>
      <c r="K97" s="55" t="s">
        <v>160</v>
      </c>
      <c r="L97" s="55" t="s">
        <v>161</v>
      </c>
      <c r="M97" s="94">
        <v>3027.51</v>
      </c>
      <c r="N97" s="94">
        <v>9081.9500000000007</v>
      </c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39">
      <c r="A98" s="21" t="str">
        <f t="shared" si="9"/>
        <v>Suape</v>
      </c>
      <c r="B98" s="21" t="str">
        <f t="shared" si="9"/>
        <v>Suape</v>
      </c>
      <c r="C98" s="55">
        <f t="shared" si="9"/>
        <v>0</v>
      </c>
      <c r="D98" s="23" t="str">
        <f t="shared" si="9"/>
        <v>028</v>
      </c>
      <c r="E98" s="24">
        <f t="shared" si="9"/>
        <v>2017</v>
      </c>
      <c r="F98" s="55" t="str">
        <f t="shared" si="9"/>
        <v>LISERVE</v>
      </c>
      <c r="G98" s="55" t="str">
        <f t="shared" si="9"/>
        <v>08.165.946/0001-10</v>
      </c>
      <c r="H98" s="25" t="s">
        <v>164</v>
      </c>
      <c r="I98" s="55" t="s">
        <v>158</v>
      </c>
      <c r="J98" s="55" t="s">
        <v>159</v>
      </c>
      <c r="K98" s="55" t="s">
        <v>160</v>
      </c>
      <c r="L98" s="55" t="s">
        <v>171</v>
      </c>
      <c r="M98" s="94">
        <v>3027.51</v>
      </c>
      <c r="N98" s="94">
        <v>9081.9500000000007</v>
      </c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39">
      <c r="A99" s="21" t="str">
        <f t="shared" si="9"/>
        <v>Suape</v>
      </c>
      <c r="B99" s="21" t="str">
        <f t="shared" si="9"/>
        <v>Suape</v>
      </c>
      <c r="C99" s="55">
        <f t="shared" si="9"/>
        <v>0</v>
      </c>
      <c r="D99" s="23" t="str">
        <f t="shared" si="9"/>
        <v>028</v>
      </c>
      <c r="E99" s="24">
        <f t="shared" si="9"/>
        <v>2017</v>
      </c>
      <c r="F99" s="55" t="str">
        <f t="shared" si="9"/>
        <v>LISERVE</v>
      </c>
      <c r="G99" s="55" t="str">
        <f t="shared" si="9"/>
        <v>08.165.946/0001-10</v>
      </c>
      <c r="H99" s="25" t="s">
        <v>165</v>
      </c>
      <c r="I99" s="55" t="s">
        <v>158</v>
      </c>
      <c r="J99" s="55" t="s">
        <v>159</v>
      </c>
      <c r="K99" s="55" t="s">
        <v>160</v>
      </c>
      <c r="L99" s="55" t="s">
        <v>161</v>
      </c>
      <c r="M99" s="94">
        <v>3027.51</v>
      </c>
      <c r="N99" s="94">
        <v>9005.15</v>
      </c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39">
      <c r="A100" s="21" t="str">
        <f t="shared" si="9"/>
        <v>Suape</v>
      </c>
      <c r="B100" s="21" t="str">
        <f t="shared" si="9"/>
        <v>Suape</v>
      </c>
      <c r="C100" s="55">
        <f t="shared" si="9"/>
        <v>0</v>
      </c>
      <c r="D100" s="23" t="str">
        <f t="shared" si="9"/>
        <v>028</v>
      </c>
      <c r="E100" s="24">
        <f t="shared" si="9"/>
        <v>2017</v>
      </c>
      <c r="F100" s="55" t="str">
        <f t="shared" si="9"/>
        <v>LISERVE</v>
      </c>
      <c r="G100" s="55" t="str">
        <f t="shared" si="9"/>
        <v>08.165.946/0001-10</v>
      </c>
      <c r="H100" s="25" t="s">
        <v>166</v>
      </c>
      <c r="I100" s="55" t="s">
        <v>158</v>
      </c>
      <c r="J100" s="55" t="s">
        <v>159</v>
      </c>
      <c r="K100" s="55" t="s">
        <v>160</v>
      </c>
      <c r="L100" s="55" t="s">
        <v>161</v>
      </c>
      <c r="M100" s="94">
        <v>3027.51</v>
      </c>
      <c r="N100" s="94">
        <v>9005.15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39">
      <c r="A101" s="21" t="str">
        <f t="shared" si="9"/>
        <v>Suape</v>
      </c>
      <c r="B101" s="21" t="str">
        <f t="shared" si="9"/>
        <v>Suape</v>
      </c>
      <c r="C101" s="55">
        <f t="shared" si="9"/>
        <v>0</v>
      </c>
      <c r="D101" s="23" t="str">
        <f t="shared" si="9"/>
        <v>028</v>
      </c>
      <c r="E101" s="24">
        <f t="shared" si="9"/>
        <v>2017</v>
      </c>
      <c r="F101" s="55" t="str">
        <f t="shared" si="9"/>
        <v>LISERVE</v>
      </c>
      <c r="G101" s="55" t="str">
        <f t="shared" si="9"/>
        <v>08.165.946/0001-10</v>
      </c>
      <c r="H101" s="25" t="s">
        <v>167</v>
      </c>
      <c r="I101" s="55" t="s">
        <v>158</v>
      </c>
      <c r="J101" s="55" t="s">
        <v>159</v>
      </c>
      <c r="K101" s="55" t="s">
        <v>160</v>
      </c>
      <c r="L101" s="55" t="s">
        <v>161</v>
      </c>
      <c r="M101" s="94">
        <v>3027.51</v>
      </c>
      <c r="N101" s="94">
        <v>9005.15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39">
      <c r="A102" s="21" t="str">
        <f t="shared" si="9"/>
        <v>Suape</v>
      </c>
      <c r="B102" s="21" t="str">
        <f t="shared" si="9"/>
        <v>Suape</v>
      </c>
      <c r="C102" s="55">
        <f t="shared" si="9"/>
        <v>0</v>
      </c>
      <c r="D102" s="23" t="str">
        <f t="shared" si="9"/>
        <v>028</v>
      </c>
      <c r="E102" s="24">
        <f t="shared" si="9"/>
        <v>2017</v>
      </c>
      <c r="F102" s="55" t="str">
        <f t="shared" si="9"/>
        <v>LISERVE</v>
      </c>
      <c r="G102" s="55" t="str">
        <f t="shared" si="9"/>
        <v>08.165.946/0001-10</v>
      </c>
      <c r="H102" s="25" t="s">
        <v>168</v>
      </c>
      <c r="I102" s="55" t="s">
        <v>158</v>
      </c>
      <c r="J102" s="55" t="s">
        <v>159</v>
      </c>
      <c r="K102" s="55" t="s">
        <v>160</v>
      </c>
      <c r="L102" s="55" t="s">
        <v>161</v>
      </c>
      <c r="M102" s="94">
        <v>3027.51</v>
      </c>
      <c r="N102" s="94">
        <v>9005.15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39">
      <c r="A103" s="21" t="str">
        <f t="shared" si="9"/>
        <v>Suape</v>
      </c>
      <c r="B103" s="21" t="str">
        <f t="shared" si="9"/>
        <v>Suape</v>
      </c>
      <c r="C103" s="55">
        <f t="shared" si="9"/>
        <v>0</v>
      </c>
      <c r="D103" s="23" t="str">
        <f t="shared" si="9"/>
        <v>028</v>
      </c>
      <c r="E103" s="24">
        <f t="shared" si="9"/>
        <v>2017</v>
      </c>
      <c r="F103" s="55" t="str">
        <f t="shared" si="9"/>
        <v>LISERVE</v>
      </c>
      <c r="G103" s="55" t="str">
        <f t="shared" si="9"/>
        <v>08.165.946/0001-10</v>
      </c>
      <c r="H103" s="25" t="s">
        <v>169</v>
      </c>
      <c r="I103" s="55" t="s">
        <v>158</v>
      </c>
      <c r="J103" s="55" t="s">
        <v>159</v>
      </c>
      <c r="K103" s="55" t="s">
        <v>160</v>
      </c>
      <c r="L103" s="55" t="s">
        <v>161</v>
      </c>
      <c r="M103" s="94">
        <v>3027.51</v>
      </c>
      <c r="N103" s="94">
        <v>9005.15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39">
      <c r="A104" s="21" t="str">
        <f t="shared" si="9"/>
        <v>Suape</v>
      </c>
      <c r="B104" s="21" t="str">
        <f t="shared" si="9"/>
        <v>Suape</v>
      </c>
      <c r="C104" s="55">
        <f t="shared" si="9"/>
        <v>0</v>
      </c>
      <c r="D104" s="23" t="str">
        <f t="shared" si="9"/>
        <v>028</v>
      </c>
      <c r="E104" s="24">
        <f t="shared" si="9"/>
        <v>2017</v>
      </c>
      <c r="F104" s="55" t="str">
        <f t="shared" si="9"/>
        <v>LISERVE</v>
      </c>
      <c r="G104" s="55" t="str">
        <f t="shared" si="9"/>
        <v>08.165.946/0001-10</v>
      </c>
      <c r="H104" s="25" t="s">
        <v>170</v>
      </c>
      <c r="I104" s="55" t="s">
        <v>158</v>
      </c>
      <c r="J104" s="55" t="s">
        <v>159</v>
      </c>
      <c r="K104" s="55" t="s">
        <v>160</v>
      </c>
      <c r="L104" s="55" t="s">
        <v>161</v>
      </c>
      <c r="M104" s="94">
        <v>3027.51</v>
      </c>
      <c r="N104" s="94">
        <v>9081.9500000000007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39">
      <c r="A105" s="21" t="str">
        <f t="shared" si="9"/>
        <v>Suape</v>
      </c>
      <c r="B105" s="21" t="str">
        <f t="shared" si="9"/>
        <v>Suape</v>
      </c>
      <c r="C105" s="55">
        <f t="shared" si="9"/>
        <v>0</v>
      </c>
      <c r="D105" s="23" t="str">
        <f t="shared" si="9"/>
        <v>028</v>
      </c>
      <c r="E105" s="24">
        <f t="shared" si="9"/>
        <v>2017</v>
      </c>
      <c r="F105" s="55" t="str">
        <f t="shared" si="9"/>
        <v>LISERVE</v>
      </c>
      <c r="G105" s="55" t="str">
        <f t="shared" si="9"/>
        <v>08.165.946/0001-10</v>
      </c>
      <c r="H105" s="25" t="s">
        <v>172</v>
      </c>
      <c r="I105" s="55" t="s">
        <v>158</v>
      </c>
      <c r="J105" s="55" t="s">
        <v>159</v>
      </c>
      <c r="K105" s="55" t="s">
        <v>160</v>
      </c>
      <c r="L105" s="55" t="s">
        <v>171</v>
      </c>
      <c r="M105" s="94">
        <v>3027.51</v>
      </c>
      <c r="N105" s="94">
        <v>9005.15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39">
      <c r="A106" s="21" t="str">
        <f t="shared" si="9"/>
        <v>Suape</v>
      </c>
      <c r="B106" s="21" t="str">
        <f t="shared" si="9"/>
        <v>Suape</v>
      </c>
      <c r="C106" s="55">
        <f t="shared" si="9"/>
        <v>0</v>
      </c>
      <c r="D106" s="23" t="str">
        <f t="shared" si="9"/>
        <v>028</v>
      </c>
      <c r="E106" s="24">
        <f t="shared" si="9"/>
        <v>2017</v>
      </c>
      <c r="F106" s="55" t="str">
        <f t="shared" si="9"/>
        <v>LISERVE</v>
      </c>
      <c r="G106" s="55" t="str">
        <f t="shared" si="9"/>
        <v>08.165.946/0001-10</v>
      </c>
      <c r="H106" s="25" t="s">
        <v>173</v>
      </c>
      <c r="I106" s="55" t="s">
        <v>158</v>
      </c>
      <c r="J106" s="55" t="s">
        <v>159</v>
      </c>
      <c r="K106" s="55" t="s">
        <v>160</v>
      </c>
      <c r="L106" s="55" t="s">
        <v>161</v>
      </c>
      <c r="M106" s="94">
        <v>3027.51</v>
      </c>
      <c r="N106" s="94">
        <v>9005.15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39">
      <c r="A107" s="21" t="str">
        <f t="shared" si="9"/>
        <v>Suape</v>
      </c>
      <c r="B107" s="21" t="str">
        <f t="shared" si="9"/>
        <v>Suape</v>
      </c>
      <c r="C107" s="55">
        <f t="shared" si="9"/>
        <v>0</v>
      </c>
      <c r="D107" s="23" t="str">
        <f t="shared" si="9"/>
        <v>028</v>
      </c>
      <c r="E107" s="24">
        <f t="shared" si="9"/>
        <v>2017</v>
      </c>
      <c r="F107" s="55" t="str">
        <f t="shared" si="9"/>
        <v>LISERVE</v>
      </c>
      <c r="G107" s="55" t="str">
        <f t="shared" si="9"/>
        <v>08.165.946/0001-10</v>
      </c>
      <c r="H107" s="25" t="s">
        <v>174</v>
      </c>
      <c r="I107" s="55" t="s">
        <v>158</v>
      </c>
      <c r="J107" s="55" t="s">
        <v>159</v>
      </c>
      <c r="K107" s="55" t="s">
        <v>160</v>
      </c>
      <c r="L107" s="55" t="s">
        <v>171</v>
      </c>
      <c r="M107" s="94">
        <v>3027.51</v>
      </c>
      <c r="N107" s="94">
        <v>9081.9500000000007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39">
      <c r="A108" s="21" t="str">
        <f t="shared" si="9"/>
        <v>Suape</v>
      </c>
      <c r="B108" s="21" t="str">
        <f t="shared" si="9"/>
        <v>Suape</v>
      </c>
      <c r="C108" s="55">
        <f t="shared" si="9"/>
        <v>0</v>
      </c>
      <c r="D108" s="23" t="str">
        <f t="shared" si="9"/>
        <v>028</v>
      </c>
      <c r="E108" s="24">
        <f t="shared" si="9"/>
        <v>2017</v>
      </c>
      <c r="F108" s="55" t="str">
        <f t="shared" si="9"/>
        <v>LISERVE</v>
      </c>
      <c r="G108" s="55" t="str">
        <f t="shared" si="9"/>
        <v>08.165.946/0001-10</v>
      </c>
      <c r="H108" s="25" t="s">
        <v>175</v>
      </c>
      <c r="I108" s="55" t="s">
        <v>158</v>
      </c>
      <c r="J108" s="55" t="s">
        <v>159</v>
      </c>
      <c r="K108" s="55" t="s">
        <v>160</v>
      </c>
      <c r="L108" s="55" t="s">
        <v>161</v>
      </c>
      <c r="M108" s="94">
        <v>3027.51</v>
      </c>
      <c r="N108" s="94">
        <v>9005.15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39">
      <c r="A109" s="21" t="str">
        <f t="shared" si="9"/>
        <v>Suape</v>
      </c>
      <c r="B109" s="21" t="str">
        <f t="shared" si="9"/>
        <v>Suape</v>
      </c>
      <c r="C109" s="55">
        <f t="shared" si="9"/>
        <v>0</v>
      </c>
      <c r="D109" s="23" t="str">
        <f t="shared" si="9"/>
        <v>028</v>
      </c>
      <c r="E109" s="24">
        <f t="shared" si="9"/>
        <v>2017</v>
      </c>
      <c r="F109" s="55" t="str">
        <f t="shared" si="9"/>
        <v>LISERVE</v>
      </c>
      <c r="G109" s="55" t="str">
        <f t="shared" si="9"/>
        <v>08.165.946/0001-10</v>
      </c>
      <c r="H109" s="25" t="s">
        <v>176</v>
      </c>
      <c r="I109" s="55" t="s">
        <v>158</v>
      </c>
      <c r="J109" s="55" t="s">
        <v>159</v>
      </c>
      <c r="K109" s="55" t="s">
        <v>160</v>
      </c>
      <c r="L109" s="55" t="s">
        <v>161</v>
      </c>
      <c r="M109" s="94">
        <v>3027.51</v>
      </c>
      <c r="N109" s="94">
        <v>9005.15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39">
      <c r="A110" s="21" t="str">
        <f t="shared" si="9"/>
        <v>Suape</v>
      </c>
      <c r="B110" s="21" t="str">
        <f t="shared" si="9"/>
        <v>Suape</v>
      </c>
      <c r="C110" s="55">
        <f t="shared" si="9"/>
        <v>0</v>
      </c>
      <c r="D110" s="23" t="str">
        <f t="shared" si="9"/>
        <v>028</v>
      </c>
      <c r="E110" s="24">
        <f t="shared" si="9"/>
        <v>2017</v>
      </c>
      <c r="F110" s="55" t="str">
        <f t="shared" si="9"/>
        <v>LISERVE</v>
      </c>
      <c r="G110" s="55" t="str">
        <f t="shared" si="9"/>
        <v>08.165.946/0001-10</v>
      </c>
      <c r="H110" s="25" t="s">
        <v>177</v>
      </c>
      <c r="I110" s="55" t="s">
        <v>158</v>
      </c>
      <c r="J110" s="55" t="s">
        <v>159</v>
      </c>
      <c r="K110" s="55" t="s">
        <v>160</v>
      </c>
      <c r="L110" s="55" t="s">
        <v>161</v>
      </c>
      <c r="M110" s="94">
        <v>3027.51</v>
      </c>
      <c r="N110" s="94">
        <v>9005.15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39">
      <c r="A111" s="21" t="str">
        <f t="shared" si="9"/>
        <v>Suape</v>
      </c>
      <c r="B111" s="21" t="str">
        <f t="shared" si="9"/>
        <v>Suape</v>
      </c>
      <c r="C111" s="55">
        <f t="shared" si="9"/>
        <v>0</v>
      </c>
      <c r="D111" s="23" t="str">
        <f t="shared" si="9"/>
        <v>028</v>
      </c>
      <c r="E111" s="24">
        <f t="shared" si="9"/>
        <v>2017</v>
      </c>
      <c r="F111" s="55" t="str">
        <f t="shared" si="9"/>
        <v>LISERVE</v>
      </c>
      <c r="G111" s="55" t="str">
        <f t="shared" si="9"/>
        <v>08.165.946/0001-10</v>
      </c>
      <c r="H111" s="25" t="s">
        <v>178</v>
      </c>
      <c r="I111" s="55" t="s">
        <v>158</v>
      </c>
      <c r="J111" s="55" t="s">
        <v>159</v>
      </c>
      <c r="K111" s="55" t="s">
        <v>160</v>
      </c>
      <c r="L111" s="55" t="s">
        <v>161</v>
      </c>
      <c r="M111" s="94">
        <v>3027.51</v>
      </c>
      <c r="N111" s="94">
        <v>9005.15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39">
      <c r="A112" s="21" t="str">
        <f t="shared" si="9"/>
        <v>Suape</v>
      </c>
      <c r="B112" s="21" t="str">
        <f t="shared" si="9"/>
        <v>Suape</v>
      </c>
      <c r="C112" s="55">
        <f t="shared" si="9"/>
        <v>0</v>
      </c>
      <c r="D112" s="23" t="str">
        <f t="shared" si="9"/>
        <v>028</v>
      </c>
      <c r="E112" s="24">
        <f t="shared" si="9"/>
        <v>2017</v>
      </c>
      <c r="F112" s="55" t="str">
        <f t="shared" si="9"/>
        <v>LISERVE</v>
      </c>
      <c r="G112" s="55" t="str">
        <f t="shared" si="9"/>
        <v>08.165.946/0001-10</v>
      </c>
      <c r="H112" s="25" t="s">
        <v>179</v>
      </c>
      <c r="I112" s="55" t="s">
        <v>158</v>
      </c>
      <c r="J112" s="55" t="s">
        <v>159</v>
      </c>
      <c r="K112" s="55" t="s">
        <v>160</v>
      </c>
      <c r="L112" s="55" t="s">
        <v>161</v>
      </c>
      <c r="M112" s="94">
        <v>3027.51</v>
      </c>
      <c r="N112" s="94">
        <v>9005.15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39">
      <c r="A113" s="21" t="str">
        <f t="shared" si="9"/>
        <v>Suape</v>
      </c>
      <c r="B113" s="21" t="str">
        <f t="shared" si="9"/>
        <v>Suape</v>
      </c>
      <c r="C113" s="55">
        <f t="shared" si="9"/>
        <v>0</v>
      </c>
      <c r="D113" s="23" t="str">
        <f t="shared" si="9"/>
        <v>028</v>
      </c>
      <c r="E113" s="24">
        <f t="shared" si="9"/>
        <v>2017</v>
      </c>
      <c r="F113" s="55" t="str">
        <f t="shared" si="9"/>
        <v>LISERVE</v>
      </c>
      <c r="G113" s="55" t="str">
        <f t="shared" si="9"/>
        <v>08.165.946/0001-10</v>
      </c>
      <c r="H113" s="25" t="s">
        <v>180</v>
      </c>
      <c r="I113" s="55" t="s">
        <v>158</v>
      </c>
      <c r="J113" s="55" t="s">
        <v>159</v>
      </c>
      <c r="K113" s="55" t="s">
        <v>160</v>
      </c>
      <c r="L113" s="55" t="s">
        <v>161</v>
      </c>
      <c r="M113" s="94">
        <v>3027.51</v>
      </c>
      <c r="N113" s="94">
        <v>9005.15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39">
      <c r="A114" s="21" t="str">
        <f t="shared" si="9"/>
        <v>Suape</v>
      </c>
      <c r="B114" s="21" t="str">
        <f t="shared" si="9"/>
        <v>Suape</v>
      </c>
      <c r="C114" s="55">
        <f t="shared" si="9"/>
        <v>0</v>
      </c>
      <c r="D114" s="23" t="str">
        <f t="shared" si="9"/>
        <v>028</v>
      </c>
      <c r="E114" s="24">
        <f t="shared" si="9"/>
        <v>2017</v>
      </c>
      <c r="F114" s="55" t="str">
        <f t="shared" si="9"/>
        <v>LISERVE</v>
      </c>
      <c r="G114" s="55" t="str">
        <f t="shared" si="9"/>
        <v>08.165.946/0001-10</v>
      </c>
      <c r="H114" s="25" t="s">
        <v>181</v>
      </c>
      <c r="I114" s="55" t="s">
        <v>158</v>
      </c>
      <c r="J114" s="55" t="s">
        <v>159</v>
      </c>
      <c r="K114" s="55" t="s">
        <v>160</v>
      </c>
      <c r="L114" s="55" t="s">
        <v>161</v>
      </c>
      <c r="M114" s="94">
        <v>3027.51</v>
      </c>
      <c r="N114" s="94">
        <v>9005.15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39">
      <c r="A115" s="21" t="str">
        <f t="shared" si="9"/>
        <v>Suape</v>
      </c>
      <c r="B115" s="21" t="str">
        <f t="shared" si="9"/>
        <v>Suape</v>
      </c>
      <c r="C115" s="55">
        <f t="shared" si="9"/>
        <v>0</v>
      </c>
      <c r="D115" s="23" t="str">
        <f t="shared" si="9"/>
        <v>028</v>
      </c>
      <c r="E115" s="24">
        <f t="shared" si="9"/>
        <v>2017</v>
      </c>
      <c r="F115" s="55" t="str">
        <f t="shared" si="9"/>
        <v>LISERVE</v>
      </c>
      <c r="G115" s="55" t="str">
        <f t="shared" si="9"/>
        <v>08.165.946/0001-10</v>
      </c>
      <c r="H115" s="25" t="s">
        <v>182</v>
      </c>
      <c r="I115" s="55" t="s">
        <v>158</v>
      </c>
      <c r="J115" s="55" t="s">
        <v>159</v>
      </c>
      <c r="K115" s="55" t="s">
        <v>160</v>
      </c>
      <c r="L115" s="55" t="s">
        <v>161</v>
      </c>
      <c r="M115" s="94">
        <v>3027.51</v>
      </c>
      <c r="N115" s="94">
        <v>9081.9500000000007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39">
      <c r="A116" s="21" t="str">
        <f t="shared" si="9"/>
        <v>Suape</v>
      </c>
      <c r="B116" s="21" t="str">
        <f t="shared" si="9"/>
        <v>Suape</v>
      </c>
      <c r="C116" s="55">
        <f t="shared" si="9"/>
        <v>0</v>
      </c>
      <c r="D116" s="23" t="str">
        <f t="shared" si="9"/>
        <v>028</v>
      </c>
      <c r="E116" s="24">
        <f t="shared" si="9"/>
        <v>2017</v>
      </c>
      <c r="F116" s="55" t="str">
        <f t="shared" si="9"/>
        <v>LISERVE</v>
      </c>
      <c r="G116" s="55" t="str">
        <f t="shared" si="9"/>
        <v>08.165.946/0001-10</v>
      </c>
      <c r="H116" s="25" t="s">
        <v>183</v>
      </c>
      <c r="I116" s="55" t="s">
        <v>158</v>
      </c>
      <c r="J116" s="55" t="s">
        <v>159</v>
      </c>
      <c r="K116" s="55" t="s">
        <v>160</v>
      </c>
      <c r="L116" s="55" t="s">
        <v>161</v>
      </c>
      <c r="M116" s="94">
        <v>3027.51</v>
      </c>
      <c r="N116" s="94">
        <v>9005.15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39">
      <c r="A117" s="21" t="str">
        <f t="shared" si="9"/>
        <v>Suape</v>
      </c>
      <c r="B117" s="21" t="str">
        <f t="shared" si="9"/>
        <v>Suape</v>
      </c>
      <c r="C117" s="55">
        <f t="shared" si="9"/>
        <v>0</v>
      </c>
      <c r="D117" s="23" t="str">
        <f t="shared" si="9"/>
        <v>028</v>
      </c>
      <c r="E117" s="24">
        <f t="shared" si="9"/>
        <v>2017</v>
      </c>
      <c r="F117" s="55" t="str">
        <f t="shared" si="9"/>
        <v>LISERVE</v>
      </c>
      <c r="G117" s="55" t="str">
        <f t="shared" si="9"/>
        <v>08.165.946/0001-10</v>
      </c>
      <c r="H117" s="25" t="s">
        <v>184</v>
      </c>
      <c r="I117" s="55" t="s">
        <v>158</v>
      </c>
      <c r="J117" s="55" t="s">
        <v>159</v>
      </c>
      <c r="K117" s="55" t="s">
        <v>160</v>
      </c>
      <c r="L117" s="55" t="s">
        <v>161</v>
      </c>
      <c r="M117" s="94">
        <v>3027.51</v>
      </c>
      <c r="N117" s="94">
        <v>9081.9500000000007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39">
      <c r="A118" s="21" t="str">
        <f t="shared" si="9"/>
        <v>Suape</v>
      </c>
      <c r="B118" s="21" t="str">
        <f t="shared" si="9"/>
        <v>Suape</v>
      </c>
      <c r="C118" s="55">
        <f t="shared" si="9"/>
        <v>0</v>
      </c>
      <c r="D118" s="23" t="str">
        <f t="shared" si="9"/>
        <v>028</v>
      </c>
      <c r="E118" s="24">
        <f t="shared" si="9"/>
        <v>2017</v>
      </c>
      <c r="F118" s="55" t="str">
        <f t="shared" si="9"/>
        <v>LISERVE</v>
      </c>
      <c r="G118" s="55" t="str">
        <f t="shared" si="9"/>
        <v>08.165.946/0001-10</v>
      </c>
      <c r="H118" s="25" t="s">
        <v>185</v>
      </c>
      <c r="I118" s="55" t="s">
        <v>158</v>
      </c>
      <c r="J118" s="55" t="s">
        <v>159</v>
      </c>
      <c r="K118" s="55" t="s">
        <v>160</v>
      </c>
      <c r="L118" s="55" t="s">
        <v>161</v>
      </c>
      <c r="M118" s="94">
        <v>3027.51</v>
      </c>
      <c r="N118" s="94">
        <v>9005.15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39">
      <c r="A119" s="21" t="str">
        <f t="shared" si="9"/>
        <v>Suape</v>
      </c>
      <c r="B119" s="21" t="str">
        <f t="shared" si="9"/>
        <v>Suape</v>
      </c>
      <c r="C119" s="55">
        <f t="shared" si="9"/>
        <v>0</v>
      </c>
      <c r="D119" s="23" t="str">
        <f t="shared" si="9"/>
        <v>028</v>
      </c>
      <c r="E119" s="24">
        <f t="shared" si="9"/>
        <v>2017</v>
      </c>
      <c r="F119" s="55" t="str">
        <f t="shared" si="9"/>
        <v>LISERVE</v>
      </c>
      <c r="G119" s="55" t="str">
        <f t="shared" si="9"/>
        <v>08.165.946/0001-10</v>
      </c>
      <c r="H119" s="25" t="s">
        <v>186</v>
      </c>
      <c r="I119" s="55" t="s">
        <v>158</v>
      </c>
      <c r="J119" s="55" t="s">
        <v>159</v>
      </c>
      <c r="K119" s="55" t="s">
        <v>160</v>
      </c>
      <c r="L119" s="55" t="s">
        <v>161</v>
      </c>
      <c r="M119" s="94">
        <v>3027.51</v>
      </c>
      <c r="N119" s="94">
        <v>9005.15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39">
      <c r="A120" s="21" t="str">
        <f t="shared" si="9"/>
        <v>Suape</v>
      </c>
      <c r="B120" s="21" t="str">
        <f t="shared" si="9"/>
        <v>Suape</v>
      </c>
      <c r="C120" s="55">
        <f t="shared" si="9"/>
        <v>0</v>
      </c>
      <c r="D120" s="23" t="str">
        <f t="shared" si="9"/>
        <v>028</v>
      </c>
      <c r="E120" s="24">
        <f t="shared" si="9"/>
        <v>2017</v>
      </c>
      <c r="F120" s="55" t="str">
        <f t="shared" si="9"/>
        <v>LISERVE</v>
      </c>
      <c r="G120" s="55" t="str">
        <f t="shared" si="9"/>
        <v>08.165.946/0001-10</v>
      </c>
      <c r="H120" s="25" t="s">
        <v>187</v>
      </c>
      <c r="I120" s="55" t="s">
        <v>158</v>
      </c>
      <c r="J120" s="55" t="s">
        <v>159</v>
      </c>
      <c r="K120" s="55" t="s">
        <v>160</v>
      </c>
      <c r="L120" s="55" t="s">
        <v>161</v>
      </c>
      <c r="M120" s="94">
        <v>3027.51</v>
      </c>
      <c r="N120" s="94">
        <v>9005.15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39">
      <c r="A121" s="21" t="str">
        <f t="shared" si="9"/>
        <v>Suape</v>
      </c>
      <c r="B121" s="21" t="str">
        <f t="shared" si="9"/>
        <v>Suape</v>
      </c>
      <c r="C121" s="55">
        <f t="shared" si="9"/>
        <v>0</v>
      </c>
      <c r="D121" s="23" t="str">
        <f t="shared" si="9"/>
        <v>028</v>
      </c>
      <c r="E121" s="24">
        <f t="shared" si="9"/>
        <v>2017</v>
      </c>
      <c r="F121" s="55" t="str">
        <f t="shared" si="9"/>
        <v>LISERVE</v>
      </c>
      <c r="G121" s="55" t="str">
        <f t="shared" si="9"/>
        <v>08.165.946/0001-10</v>
      </c>
      <c r="H121" s="25" t="s">
        <v>188</v>
      </c>
      <c r="I121" s="55" t="s">
        <v>158</v>
      </c>
      <c r="J121" s="55" t="s">
        <v>159</v>
      </c>
      <c r="K121" s="55" t="s">
        <v>189</v>
      </c>
      <c r="L121" s="55" t="s">
        <v>171</v>
      </c>
      <c r="M121" s="94">
        <v>3027.51</v>
      </c>
      <c r="N121" s="94">
        <v>9005.15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39">
      <c r="A122" s="21" t="str">
        <f t="shared" si="9"/>
        <v>Suape</v>
      </c>
      <c r="B122" s="21" t="str">
        <f t="shared" si="9"/>
        <v>Suape</v>
      </c>
      <c r="C122" s="55">
        <f t="shared" si="9"/>
        <v>0</v>
      </c>
      <c r="D122" s="23" t="str">
        <f t="shared" si="9"/>
        <v>028</v>
      </c>
      <c r="E122" s="24">
        <f t="shared" si="9"/>
        <v>2017</v>
      </c>
      <c r="F122" s="55" t="str">
        <f t="shared" si="9"/>
        <v>LISERVE</v>
      </c>
      <c r="G122" s="55" t="str">
        <f t="shared" si="9"/>
        <v>08.165.946/0001-10</v>
      </c>
      <c r="H122" s="25" t="s">
        <v>190</v>
      </c>
      <c r="I122" s="55" t="s">
        <v>158</v>
      </c>
      <c r="J122" s="55" t="s">
        <v>159</v>
      </c>
      <c r="K122" s="55" t="s">
        <v>160</v>
      </c>
      <c r="L122" s="55" t="s">
        <v>161</v>
      </c>
      <c r="M122" s="94">
        <v>3027.51</v>
      </c>
      <c r="N122" s="94">
        <v>9081.9500000000007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39">
      <c r="A123" s="21" t="str">
        <f t="shared" si="9"/>
        <v>Suape</v>
      </c>
      <c r="B123" s="21" t="str">
        <f t="shared" si="9"/>
        <v>Suape</v>
      </c>
      <c r="C123" s="55">
        <f t="shared" si="9"/>
        <v>0</v>
      </c>
      <c r="D123" s="23" t="str">
        <f t="shared" si="9"/>
        <v>028</v>
      </c>
      <c r="E123" s="24">
        <f t="shared" si="9"/>
        <v>2017</v>
      </c>
      <c r="F123" s="55" t="str">
        <f t="shared" si="9"/>
        <v>LISERVE</v>
      </c>
      <c r="G123" s="55" t="str">
        <f t="shared" si="9"/>
        <v>08.165.946/0001-10</v>
      </c>
      <c r="H123" s="25" t="s">
        <v>191</v>
      </c>
      <c r="I123" s="55" t="s">
        <v>158</v>
      </c>
      <c r="J123" s="55" t="s">
        <v>159</v>
      </c>
      <c r="K123" s="55" t="s">
        <v>160</v>
      </c>
      <c r="L123" s="55" t="s">
        <v>161</v>
      </c>
      <c r="M123" s="94">
        <v>3027.51</v>
      </c>
      <c r="N123" s="94">
        <v>9005.15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39">
      <c r="A124" s="21" t="str">
        <f t="shared" si="9"/>
        <v>Suape</v>
      </c>
      <c r="B124" s="21" t="str">
        <f t="shared" si="9"/>
        <v>Suape</v>
      </c>
      <c r="C124" s="55">
        <f t="shared" si="9"/>
        <v>0</v>
      </c>
      <c r="D124" s="23" t="str">
        <f t="shared" si="9"/>
        <v>028</v>
      </c>
      <c r="E124" s="24">
        <f t="shared" si="9"/>
        <v>2017</v>
      </c>
      <c r="F124" s="55" t="str">
        <f t="shared" si="9"/>
        <v>LISERVE</v>
      </c>
      <c r="G124" s="55" t="str">
        <f t="shared" si="9"/>
        <v>08.165.946/0001-10</v>
      </c>
      <c r="H124" s="25" t="s">
        <v>192</v>
      </c>
      <c r="I124" s="55" t="s">
        <v>158</v>
      </c>
      <c r="J124" s="55" t="s">
        <v>159</v>
      </c>
      <c r="K124" s="55" t="s">
        <v>160</v>
      </c>
      <c r="L124" s="55" t="s">
        <v>161</v>
      </c>
      <c r="M124" s="94">
        <v>3027.51</v>
      </c>
      <c r="N124" s="94">
        <v>9005.15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39">
      <c r="A125" s="21" t="str">
        <f t="shared" si="9"/>
        <v>Suape</v>
      </c>
      <c r="B125" s="21" t="str">
        <f t="shared" si="9"/>
        <v>Suape</v>
      </c>
      <c r="C125" s="55">
        <f t="shared" si="9"/>
        <v>0</v>
      </c>
      <c r="D125" s="23" t="str">
        <f t="shared" si="9"/>
        <v>028</v>
      </c>
      <c r="E125" s="24">
        <f t="shared" si="9"/>
        <v>2017</v>
      </c>
      <c r="F125" s="55" t="str">
        <f t="shared" si="9"/>
        <v>LISERVE</v>
      </c>
      <c r="G125" s="55" t="str">
        <f t="shared" si="9"/>
        <v>08.165.946/0001-10</v>
      </c>
      <c r="H125" s="25" t="s">
        <v>193</v>
      </c>
      <c r="I125" s="55" t="s">
        <v>158</v>
      </c>
      <c r="J125" s="55" t="s">
        <v>159</v>
      </c>
      <c r="K125" s="55" t="s">
        <v>160</v>
      </c>
      <c r="L125" s="55" t="s">
        <v>161</v>
      </c>
      <c r="M125" s="94">
        <v>3027.51</v>
      </c>
      <c r="N125" s="94">
        <v>9005.15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39">
      <c r="A126" s="21" t="str">
        <f t="shared" si="9"/>
        <v>Suape</v>
      </c>
      <c r="B126" s="21" t="str">
        <f t="shared" si="9"/>
        <v>Suape</v>
      </c>
      <c r="C126" s="55">
        <f t="shared" si="9"/>
        <v>0</v>
      </c>
      <c r="D126" s="23" t="str">
        <f t="shared" si="9"/>
        <v>028</v>
      </c>
      <c r="E126" s="24">
        <f t="shared" si="9"/>
        <v>2017</v>
      </c>
      <c r="F126" s="55" t="str">
        <f t="shared" si="9"/>
        <v>LISERVE</v>
      </c>
      <c r="G126" s="55" t="str">
        <f t="shared" si="9"/>
        <v>08.165.946/0001-10</v>
      </c>
      <c r="H126" s="25" t="s">
        <v>194</v>
      </c>
      <c r="I126" s="55" t="s">
        <v>158</v>
      </c>
      <c r="J126" s="55" t="s">
        <v>159</v>
      </c>
      <c r="K126" s="55" t="s">
        <v>160</v>
      </c>
      <c r="L126" s="55" t="s">
        <v>161</v>
      </c>
      <c r="M126" s="94">
        <v>3027.51</v>
      </c>
      <c r="N126" s="94">
        <v>9005.15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39">
      <c r="A127" s="21" t="str">
        <f t="shared" si="9"/>
        <v>Suape</v>
      </c>
      <c r="B127" s="21" t="str">
        <f t="shared" si="9"/>
        <v>Suape</v>
      </c>
      <c r="C127" s="55">
        <f t="shared" si="9"/>
        <v>0</v>
      </c>
      <c r="D127" s="23" t="str">
        <f t="shared" si="9"/>
        <v>028</v>
      </c>
      <c r="E127" s="24">
        <f t="shared" si="9"/>
        <v>2017</v>
      </c>
      <c r="F127" s="55" t="str">
        <f t="shared" si="9"/>
        <v>LISERVE</v>
      </c>
      <c r="G127" s="55" t="str">
        <f t="shared" si="9"/>
        <v>08.165.946/0001-10</v>
      </c>
      <c r="H127" s="25" t="s">
        <v>195</v>
      </c>
      <c r="I127" s="55" t="s">
        <v>158</v>
      </c>
      <c r="J127" s="55" t="s">
        <v>196</v>
      </c>
      <c r="K127" s="55" t="s">
        <v>160</v>
      </c>
      <c r="L127" s="55" t="s">
        <v>161</v>
      </c>
      <c r="M127" s="94">
        <v>3942.25</v>
      </c>
      <c r="N127" s="94">
        <v>16452.55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39">
      <c r="A128" s="21" t="str">
        <f t="shared" si="9"/>
        <v>Suape</v>
      </c>
      <c r="B128" s="21" t="str">
        <f t="shared" si="9"/>
        <v>Suape</v>
      </c>
      <c r="C128" s="57">
        <f t="shared" si="9"/>
        <v>0</v>
      </c>
      <c r="D128" s="28" t="str">
        <f t="shared" si="9"/>
        <v>028</v>
      </c>
      <c r="E128" s="21">
        <f t="shared" si="9"/>
        <v>2017</v>
      </c>
      <c r="F128" s="57" t="str">
        <f t="shared" si="9"/>
        <v>LISERVE</v>
      </c>
      <c r="G128" s="57" t="str">
        <f t="shared" si="9"/>
        <v>08.165.946/0001-10</v>
      </c>
      <c r="H128" s="26" t="s">
        <v>197</v>
      </c>
      <c r="I128" s="57" t="s">
        <v>158</v>
      </c>
      <c r="J128" s="57" t="s">
        <v>196</v>
      </c>
      <c r="K128" s="57" t="s">
        <v>160</v>
      </c>
      <c r="L128" s="57" t="s">
        <v>161</v>
      </c>
      <c r="M128" s="95">
        <v>3942.25</v>
      </c>
      <c r="N128" s="95">
        <v>16452.55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30">
      <c r="A129" s="7" t="s">
        <v>18</v>
      </c>
      <c r="B129" s="7" t="s">
        <v>18</v>
      </c>
      <c r="C129" s="8" t="s">
        <v>198</v>
      </c>
      <c r="D129" s="9" t="s">
        <v>199</v>
      </c>
      <c r="E129" s="10">
        <v>2021</v>
      </c>
      <c r="F129" s="8" t="s">
        <v>200</v>
      </c>
      <c r="G129" s="8" t="s">
        <v>201</v>
      </c>
      <c r="H129" s="12" t="s">
        <v>202</v>
      </c>
      <c r="I129" s="12" t="s">
        <v>203</v>
      </c>
      <c r="J129" s="8" t="s">
        <v>25</v>
      </c>
      <c r="K129" s="12" t="s">
        <v>204</v>
      </c>
      <c r="L129" s="12" t="s">
        <v>27</v>
      </c>
      <c r="M129" s="91">
        <v>1122.2</v>
      </c>
      <c r="N129" s="38">
        <v>2975.94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30">
      <c r="A130" s="7" t="str">
        <f t="shared" ref="A130:G132" si="10">A129</f>
        <v>Suape</v>
      </c>
      <c r="B130" s="7" t="str">
        <f t="shared" si="10"/>
        <v>Suape</v>
      </c>
      <c r="C130" s="8" t="str">
        <f t="shared" si="10"/>
        <v>Auxiliares de Apoio à serviço de Campo</v>
      </c>
      <c r="D130" s="9" t="str">
        <f t="shared" si="10"/>
        <v>048</v>
      </c>
      <c r="E130" s="10">
        <f t="shared" si="10"/>
        <v>2021</v>
      </c>
      <c r="F130" s="8" t="str">
        <f t="shared" si="10"/>
        <v>ATIVA SERVIÇOS DE APOIO ADMINISTRATIVO EIRELI</v>
      </c>
      <c r="G130" s="8" t="str">
        <f t="shared" si="10"/>
        <v>22.778.636/0001-00</v>
      </c>
      <c r="H130" s="12" t="s">
        <v>205</v>
      </c>
      <c r="I130" s="43" t="str">
        <f>I129</f>
        <v>SUAPE/DFP</v>
      </c>
      <c r="J130" s="8" t="s">
        <v>25</v>
      </c>
      <c r="K130" s="43" t="s">
        <v>204</v>
      </c>
      <c r="L130" s="43" t="s">
        <v>27</v>
      </c>
      <c r="M130" s="91">
        <v>1122.2</v>
      </c>
      <c r="N130" s="96">
        <v>2975.94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30">
      <c r="A131" s="7" t="str">
        <f t="shared" si="10"/>
        <v>Suape</v>
      </c>
      <c r="B131" s="7" t="str">
        <f t="shared" si="10"/>
        <v>Suape</v>
      </c>
      <c r="C131" s="8" t="str">
        <f t="shared" si="10"/>
        <v>Auxiliares de Apoio à serviço de Campo</v>
      </c>
      <c r="D131" s="9" t="str">
        <f t="shared" si="10"/>
        <v>048</v>
      </c>
      <c r="E131" s="10">
        <f t="shared" si="10"/>
        <v>2021</v>
      </c>
      <c r="F131" s="8" t="str">
        <f t="shared" si="10"/>
        <v>ATIVA SERVIÇOS DE APOIO ADMINISTRATIVO EIRELI</v>
      </c>
      <c r="G131" s="8" t="str">
        <f t="shared" si="10"/>
        <v>22.778.636/0001-00</v>
      </c>
      <c r="H131" s="12" t="s">
        <v>206</v>
      </c>
      <c r="I131" s="43" t="str">
        <f>I130</f>
        <v>SUAPE/DFP</v>
      </c>
      <c r="J131" s="8" t="s">
        <v>25</v>
      </c>
      <c r="K131" s="43" t="s">
        <v>204</v>
      </c>
      <c r="L131" s="43" t="s">
        <v>27</v>
      </c>
      <c r="M131" s="91">
        <v>1122.2</v>
      </c>
      <c r="N131" s="96">
        <v>2975.94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39">
      <c r="A132" s="7" t="str">
        <f t="shared" si="10"/>
        <v>Suape</v>
      </c>
      <c r="B132" s="7" t="str">
        <f t="shared" si="10"/>
        <v>Suape</v>
      </c>
      <c r="C132" s="61" t="str">
        <f t="shared" si="10"/>
        <v>Auxiliares de Apoio à serviço de Campo</v>
      </c>
      <c r="D132" s="14" t="str">
        <f t="shared" si="10"/>
        <v>048</v>
      </c>
      <c r="E132" s="7">
        <f t="shared" si="10"/>
        <v>2021</v>
      </c>
      <c r="F132" s="61" t="str">
        <f t="shared" si="10"/>
        <v>ATIVA SERVIÇOS DE APOIO ADMINISTRATIVO EIRELI</v>
      </c>
      <c r="G132" s="61" t="str">
        <f t="shared" si="10"/>
        <v>22.778.636/0001-00</v>
      </c>
      <c r="H132" s="12" t="s">
        <v>207</v>
      </c>
      <c r="I132" s="43" t="str">
        <f>I131</f>
        <v>SUAPE/DFP</v>
      </c>
      <c r="J132" s="61" t="s">
        <v>25</v>
      </c>
      <c r="K132" s="43" t="s">
        <v>204</v>
      </c>
      <c r="L132" s="43" t="s">
        <v>27</v>
      </c>
      <c r="M132" s="92">
        <v>1122.2</v>
      </c>
      <c r="N132" s="96">
        <v>2975.94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30">
      <c r="A133" s="21" t="s">
        <v>18</v>
      </c>
      <c r="B133" s="21" t="s">
        <v>18</v>
      </c>
      <c r="C133" s="22" t="s">
        <v>208</v>
      </c>
      <c r="D133" s="23" t="s">
        <v>209</v>
      </c>
      <c r="E133" s="24">
        <v>2018</v>
      </c>
      <c r="F133" s="22" t="s">
        <v>210</v>
      </c>
      <c r="G133" s="22" t="s">
        <v>211</v>
      </c>
      <c r="H133" s="26" t="s">
        <v>212</v>
      </c>
      <c r="I133" s="26" t="s">
        <v>692</v>
      </c>
      <c r="J133" s="22" t="s">
        <v>216</v>
      </c>
      <c r="K133" s="26" t="s">
        <v>26</v>
      </c>
      <c r="L133" s="26" t="s">
        <v>217</v>
      </c>
      <c r="M133" s="97">
        <v>2226.33</v>
      </c>
      <c r="N133" s="44">
        <v>4470.2712380000003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52">
      <c r="A134" s="21" t="str">
        <f t="shared" ref="A134:G145" si="11">A133</f>
        <v>Suape</v>
      </c>
      <c r="B134" s="21" t="str">
        <f t="shared" si="11"/>
        <v>Suape</v>
      </c>
      <c r="C134" s="55" t="str">
        <f t="shared" si="11"/>
        <v>Operação e manutenção de Centro de Prontidão Ambiental</v>
      </c>
      <c r="D134" s="23" t="str">
        <f t="shared" si="11"/>
        <v>023</v>
      </c>
      <c r="E134" s="24">
        <f t="shared" si="11"/>
        <v>2018</v>
      </c>
      <c r="F134" s="55" t="str">
        <f t="shared" si="11"/>
        <v>BRASBUNKER PARTICIPAÇÕES S/A</v>
      </c>
      <c r="G134" s="55" t="str">
        <f t="shared" si="11"/>
        <v>04.931.019/0001-02</v>
      </c>
      <c r="H134" s="26" t="s">
        <v>215</v>
      </c>
      <c r="I134" s="26" t="s">
        <v>692</v>
      </c>
      <c r="J134" s="55" t="s">
        <v>697</v>
      </c>
      <c r="K134" s="26" t="s">
        <v>26</v>
      </c>
      <c r="L134" s="26" t="s">
        <v>27</v>
      </c>
      <c r="M134" s="94">
        <v>9274.4699999999993</v>
      </c>
      <c r="N134" s="44">
        <v>16358.593642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52">
      <c r="A135" s="21" t="str">
        <f t="shared" si="11"/>
        <v>Suape</v>
      </c>
      <c r="B135" s="21" t="str">
        <f t="shared" si="11"/>
        <v>Suape</v>
      </c>
      <c r="C135" s="55" t="str">
        <f t="shared" si="11"/>
        <v>Operação e manutenção de Centro de Prontidão Ambiental</v>
      </c>
      <c r="D135" s="23" t="str">
        <f t="shared" si="11"/>
        <v>023</v>
      </c>
      <c r="E135" s="24">
        <f t="shared" si="11"/>
        <v>2018</v>
      </c>
      <c r="F135" s="55" t="str">
        <f t="shared" si="11"/>
        <v>BRASBUNKER PARTICIPAÇÕES S/A</v>
      </c>
      <c r="G135" s="55" t="str">
        <f t="shared" si="11"/>
        <v>04.931.019/0001-02</v>
      </c>
      <c r="H135" s="26" t="s">
        <v>218</v>
      </c>
      <c r="I135" s="26" t="s">
        <v>692</v>
      </c>
      <c r="J135" s="55" t="s">
        <v>216</v>
      </c>
      <c r="K135" s="26" t="s">
        <v>26</v>
      </c>
      <c r="L135" s="26" t="s">
        <v>217</v>
      </c>
      <c r="M135" s="94">
        <v>2272.3000000000002</v>
      </c>
      <c r="N135" s="44">
        <v>4545.6097799999998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52">
      <c r="A136" s="21" t="str">
        <f t="shared" si="11"/>
        <v>Suape</v>
      </c>
      <c r="B136" s="21" t="str">
        <f t="shared" si="11"/>
        <v>Suape</v>
      </c>
      <c r="C136" s="55" t="str">
        <f t="shared" si="11"/>
        <v>Operação e manutenção de Centro de Prontidão Ambiental</v>
      </c>
      <c r="D136" s="23" t="str">
        <f t="shared" si="11"/>
        <v>023</v>
      </c>
      <c r="E136" s="24">
        <f t="shared" si="11"/>
        <v>2018</v>
      </c>
      <c r="F136" s="55" t="str">
        <f t="shared" si="11"/>
        <v>BRASBUNKER PARTICIPAÇÕES S/A</v>
      </c>
      <c r="G136" s="55" t="str">
        <f t="shared" si="11"/>
        <v>04.931.019/0001-02</v>
      </c>
      <c r="H136" s="26" t="s">
        <v>220</v>
      </c>
      <c r="I136" s="26" t="s">
        <v>692</v>
      </c>
      <c r="J136" s="55" t="s">
        <v>233</v>
      </c>
      <c r="K136" s="26" t="s">
        <v>26</v>
      </c>
      <c r="L136" s="26" t="s">
        <v>27</v>
      </c>
      <c r="M136" s="94">
        <v>2059.9899999999998</v>
      </c>
      <c r="N136" s="44">
        <v>4136.1003140000003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52">
      <c r="A137" s="21" t="str">
        <f t="shared" si="11"/>
        <v>Suape</v>
      </c>
      <c r="B137" s="21" t="str">
        <f t="shared" si="11"/>
        <v>Suape</v>
      </c>
      <c r="C137" s="55" t="str">
        <f t="shared" si="11"/>
        <v>Operação e manutenção de Centro de Prontidão Ambiental</v>
      </c>
      <c r="D137" s="23" t="str">
        <f t="shared" si="11"/>
        <v>023</v>
      </c>
      <c r="E137" s="24">
        <f t="shared" si="11"/>
        <v>2018</v>
      </c>
      <c r="F137" s="55" t="str">
        <f t="shared" si="11"/>
        <v>BRASBUNKER PARTICIPAÇÕES S/A</v>
      </c>
      <c r="G137" s="55" t="str">
        <f t="shared" si="11"/>
        <v>04.931.019/0001-02</v>
      </c>
      <c r="H137" s="26" t="s">
        <v>221</v>
      </c>
      <c r="I137" s="26" t="s">
        <v>692</v>
      </c>
      <c r="J137" s="55" t="s">
        <v>216</v>
      </c>
      <c r="K137" s="26" t="s">
        <v>26</v>
      </c>
      <c r="L137" s="26" t="s">
        <v>217</v>
      </c>
      <c r="M137" s="94">
        <v>2076.4899999999998</v>
      </c>
      <c r="N137" s="44">
        <v>4161.9822139999997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52">
      <c r="A138" s="21" t="str">
        <f t="shared" si="11"/>
        <v>Suape</v>
      </c>
      <c r="B138" s="21" t="str">
        <f t="shared" si="11"/>
        <v>Suape</v>
      </c>
      <c r="C138" s="55" t="str">
        <f t="shared" si="11"/>
        <v>Operação e manutenção de Centro de Prontidão Ambiental</v>
      </c>
      <c r="D138" s="23" t="str">
        <f t="shared" si="11"/>
        <v>023</v>
      </c>
      <c r="E138" s="24">
        <f t="shared" si="11"/>
        <v>2018</v>
      </c>
      <c r="F138" s="55" t="str">
        <f t="shared" si="11"/>
        <v>BRASBUNKER PARTICIPAÇÕES S/A</v>
      </c>
      <c r="G138" s="55" t="str">
        <f t="shared" si="11"/>
        <v>04.931.019/0001-02</v>
      </c>
      <c r="H138" s="26" t="s">
        <v>222</v>
      </c>
      <c r="I138" s="26" t="s">
        <v>692</v>
      </c>
      <c r="J138" s="55" t="s">
        <v>698</v>
      </c>
      <c r="K138" s="26" t="s">
        <v>26</v>
      </c>
      <c r="L138" s="26" t="s">
        <v>217</v>
      </c>
      <c r="M138" s="94">
        <v>2030.82</v>
      </c>
      <c r="N138" s="44">
        <v>4266.5842519999997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52">
      <c r="A139" s="21" t="str">
        <f t="shared" si="11"/>
        <v>Suape</v>
      </c>
      <c r="B139" s="21" t="str">
        <f t="shared" si="11"/>
        <v>Suape</v>
      </c>
      <c r="C139" s="55" t="str">
        <f t="shared" si="11"/>
        <v>Operação e manutenção de Centro de Prontidão Ambiental</v>
      </c>
      <c r="D139" s="23" t="str">
        <f t="shared" si="11"/>
        <v>023</v>
      </c>
      <c r="E139" s="24">
        <f t="shared" si="11"/>
        <v>2018</v>
      </c>
      <c r="F139" s="55" t="str">
        <f t="shared" si="11"/>
        <v>BRASBUNKER PARTICIPAÇÕES S/A</v>
      </c>
      <c r="G139" s="55" t="str">
        <f t="shared" si="11"/>
        <v>04.931.019/0001-02</v>
      </c>
      <c r="H139" s="26" t="s">
        <v>223</v>
      </c>
      <c r="I139" s="26" t="s">
        <v>692</v>
      </c>
      <c r="J139" s="55" t="s">
        <v>216</v>
      </c>
      <c r="K139" s="26" t="s">
        <v>26</v>
      </c>
      <c r="L139" s="26" t="s">
        <v>217</v>
      </c>
      <c r="M139" s="94">
        <v>2076.4899999999998</v>
      </c>
      <c r="N139" s="44">
        <v>4161.9822139999997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52">
      <c r="A140" s="21" t="str">
        <f t="shared" si="11"/>
        <v>Suape</v>
      </c>
      <c r="B140" s="21" t="str">
        <f t="shared" si="11"/>
        <v>Suape</v>
      </c>
      <c r="C140" s="55" t="str">
        <f t="shared" si="11"/>
        <v>Operação e manutenção de Centro de Prontidão Ambiental</v>
      </c>
      <c r="D140" s="23" t="str">
        <f t="shared" si="11"/>
        <v>023</v>
      </c>
      <c r="E140" s="24">
        <f t="shared" si="11"/>
        <v>2018</v>
      </c>
      <c r="F140" s="55" t="str">
        <f t="shared" si="11"/>
        <v>BRASBUNKER PARTICIPAÇÕES S/A</v>
      </c>
      <c r="G140" s="55" t="str">
        <f t="shared" si="11"/>
        <v>04.931.019/0001-02</v>
      </c>
      <c r="H140" s="26" t="s">
        <v>224</v>
      </c>
      <c r="I140" s="26" t="s">
        <v>692</v>
      </c>
      <c r="J140" s="55" t="s">
        <v>216</v>
      </c>
      <c r="K140" s="26" t="s">
        <v>26</v>
      </c>
      <c r="L140" s="26" t="s">
        <v>217</v>
      </c>
      <c r="M140" s="94">
        <v>2076.4899999999998</v>
      </c>
      <c r="N140" s="44">
        <v>4161.9822139999997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52">
      <c r="A141" s="21" t="str">
        <f t="shared" si="11"/>
        <v>Suape</v>
      </c>
      <c r="B141" s="21" t="str">
        <f t="shared" si="11"/>
        <v>Suape</v>
      </c>
      <c r="C141" s="55" t="str">
        <f t="shared" si="11"/>
        <v>Operação e manutenção de Centro de Prontidão Ambiental</v>
      </c>
      <c r="D141" s="23" t="str">
        <f t="shared" si="11"/>
        <v>023</v>
      </c>
      <c r="E141" s="24">
        <f t="shared" si="11"/>
        <v>2018</v>
      </c>
      <c r="F141" s="55" t="str">
        <f t="shared" si="11"/>
        <v>BRASBUNKER PARTICIPAÇÕES S/A</v>
      </c>
      <c r="G141" s="55" t="str">
        <f t="shared" si="11"/>
        <v>04.931.019/0001-02</v>
      </c>
      <c r="H141" s="26" t="s">
        <v>225</v>
      </c>
      <c r="I141" s="26" t="s">
        <v>692</v>
      </c>
      <c r="J141" s="55" t="s">
        <v>216</v>
      </c>
      <c r="K141" s="26" t="s">
        <v>26</v>
      </c>
      <c r="L141" s="26" t="s">
        <v>217</v>
      </c>
      <c r="M141" s="94">
        <v>2076.4899999999998</v>
      </c>
      <c r="N141" s="44">
        <v>4161.9822139999997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52">
      <c r="A142" s="21" t="str">
        <f t="shared" si="11"/>
        <v>Suape</v>
      </c>
      <c r="B142" s="21" t="str">
        <f t="shared" si="11"/>
        <v>Suape</v>
      </c>
      <c r="C142" s="55" t="str">
        <f t="shared" si="11"/>
        <v>Operação e manutenção de Centro de Prontidão Ambiental</v>
      </c>
      <c r="D142" s="23" t="str">
        <f t="shared" si="11"/>
        <v>023</v>
      </c>
      <c r="E142" s="24">
        <f t="shared" si="11"/>
        <v>2018</v>
      </c>
      <c r="F142" s="55" t="str">
        <f t="shared" si="11"/>
        <v>BRASBUNKER PARTICIPAÇÕES S/A</v>
      </c>
      <c r="G142" s="55" t="str">
        <f t="shared" si="11"/>
        <v>04.931.019/0001-02</v>
      </c>
      <c r="H142" s="26" t="s">
        <v>226</v>
      </c>
      <c r="I142" s="26" t="s">
        <v>692</v>
      </c>
      <c r="J142" s="55" t="s">
        <v>216</v>
      </c>
      <c r="K142" s="26" t="s">
        <v>26</v>
      </c>
      <c r="L142" s="26" t="s">
        <v>217</v>
      </c>
      <c r="M142" s="94">
        <v>2076.4899999999998</v>
      </c>
      <c r="N142" s="44">
        <v>4161.9822139999997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52">
      <c r="A143" s="21" t="str">
        <f t="shared" si="11"/>
        <v>Suape</v>
      </c>
      <c r="B143" s="21" t="str">
        <f t="shared" si="11"/>
        <v>Suape</v>
      </c>
      <c r="C143" s="55" t="str">
        <f t="shared" si="11"/>
        <v>Operação e manutenção de Centro de Prontidão Ambiental</v>
      </c>
      <c r="D143" s="23" t="str">
        <f t="shared" si="11"/>
        <v>023</v>
      </c>
      <c r="E143" s="24">
        <f t="shared" si="11"/>
        <v>2018</v>
      </c>
      <c r="F143" s="55" t="str">
        <f t="shared" si="11"/>
        <v>BRASBUNKER PARTICIPAÇÕES S/A</v>
      </c>
      <c r="G143" s="55" t="str">
        <f t="shared" si="11"/>
        <v>04.931.019/0001-02</v>
      </c>
      <c r="H143" s="26" t="s">
        <v>227</v>
      </c>
      <c r="I143" s="26" t="s">
        <v>692</v>
      </c>
      <c r="J143" s="55" t="s">
        <v>216</v>
      </c>
      <c r="K143" s="26" t="s">
        <v>26</v>
      </c>
      <c r="L143" s="26" t="s">
        <v>217</v>
      </c>
      <c r="M143" s="94">
        <v>2076.4899999999998</v>
      </c>
      <c r="N143" s="44">
        <v>4161.9822139999997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52">
      <c r="A144" s="21" t="str">
        <f t="shared" si="11"/>
        <v>Suape</v>
      </c>
      <c r="B144" s="21" t="str">
        <f t="shared" si="11"/>
        <v>Suape</v>
      </c>
      <c r="C144" s="55" t="str">
        <f t="shared" si="11"/>
        <v>Operação e manutenção de Centro de Prontidão Ambiental</v>
      </c>
      <c r="D144" s="23" t="str">
        <f t="shared" si="11"/>
        <v>023</v>
      </c>
      <c r="E144" s="24">
        <f t="shared" si="11"/>
        <v>2018</v>
      </c>
      <c r="F144" s="55" t="str">
        <f t="shared" si="11"/>
        <v>BRASBUNKER PARTICIPAÇÕES S/A</v>
      </c>
      <c r="G144" s="55" t="str">
        <f t="shared" si="11"/>
        <v>04.931.019/0001-02</v>
      </c>
      <c r="H144" s="26" t="s">
        <v>228</v>
      </c>
      <c r="I144" s="26" t="s">
        <v>692</v>
      </c>
      <c r="J144" s="55" t="s">
        <v>216</v>
      </c>
      <c r="K144" s="26" t="s">
        <v>26</v>
      </c>
      <c r="L144" s="26" t="s">
        <v>217</v>
      </c>
      <c r="M144" s="94">
        <v>2076.4899999999998</v>
      </c>
      <c r="N144" s="44">
        <v>4161.9822139999997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52">
      <c r="A145" s="21"/>
      <c r="B145" s="21" t="str">
        <f t="shared" si="11"/>
        <v>Suape</v>
      </c>
      <c r="C145" s="55" t="str">
        <f t="shared" si="11"/>
        <v>Operação e manutenção de Centro de Prontidão Ambiental</v>
      </c>
      <c r="D145" s="23" t="str">
        <f t="shared" si="11"/>
        <v>023</v>
      </c>
      <c r="E145" s="24">
        <f t="shared" si="11"/>
        <v>2018</v>
      </c>
      <c r="F145" s="55" t="str">
        <f t="shared" si="11"/>
        <v>BRASBUNKER PARTICIPAÇÕES S/A</v>
      </c>
      <c r="G145" s="55" t="str">
        <f t="shared" si="11"/>
        <v>04.931.019/0001-02</v>
      </c>
      <c r="H145" s="26" t="s">
        <v>229</v>
      </c>
      <c r="I145" s="26" t="s">
        <v>692</v>
      </c>
      <c r="J145" s="55" t="s">
        <v>698</v>
      </c>
      <c r="K145" s="26" t="s">
        <v>26</v>
      </c>
      <c r="L145" s="26" t="s">
        <v>217</v>
      </c>
      <c r="M145" s="94">
        <v>2030.82</v>
      </c>
      <c r="N145" s="44">
        <v>4266.5842519999997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52">
      <c r="A146" s="21" t="str">
        <f t="shared" ref="A146:G146" si="12">A144</f>
        <v>Suape</v>
      </c>
      <c r="B146" s="21" t="str">
        <f t="shared" si="12"/>
        <v>Suape</v>
      </c>
      <c r="C146" s="55" t="str">
        <f t="shared" si="12"/>
        <v>Operação e manutenção de Centro de Prontidão Ambiental</v>
      </c>
      <c r="D146" s="23" t="str">
        <f t="shared" si="12"/>
        <v>023</v>
      </c>
      <c r="E146" s="24">
        <f t="shared" si="12"/>
        <v>2018</v>
      </c>
      <c r="F146" s="55" t="str">
        <f t="shared" si="12"/>
        <v>BRASBUNKER PARTICIPAÇÕES S/A</v>
      </c>
      <c r="G146" s="55" t="str">
        <f t="shared" si="12"/>
        <v>04.931.019/0001-02</v>
      </c>
      <c r="H146" s="26" t="s">
        <v>230</v>
      </c>
      <c r="I146" s="26" t="s">
        <v>692</v>
      </c>
      <c r="J146" s="55" t="s">
        <v>216</v>
      </c>
      <c r="K146" s="26" t="s">
        <v>26</v>
      </c>
      <c r="L146" s="26" t="s">
        <v>217</v>
      </c>
      <c r="M146" s="94">
        <v>2076.4899999999998</v>
      </c>
      <c r="N146" s="44">
        <v>4162.9822139999997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52">
      <c r="A147" s="21" t="str">
        <f t="shared" ref="A147:G162" si="13">A146</f>
        <v>Suape</v>
      </c>
      <c r="B147" s="21" t="str">
        <f t="shared" si="13"/>
        <v>Suape</v>
      </c>
      <c r="C147" s="55" t="str">
        <f t="shared" si="13"/>
        <v>Operação e manutenção de Centro de Prontidão Ambiental</v>
      </c>
      <c r="D147" s="23" t="str">
        <f t="shared" si="13"/>
        <v>023</v>
      </c>
      <c r="E147" s="24">
        <f t="shared" si="13"/>
        <v>2018</v>
      </c>
      <c r="F147" s="57" t="str">
        <f t="shared" si="13"/>
        <v>BRASBUNKER PARTICIPAÇÕES S/A</v>
      </c>
      <c r="G147" s="55" t="str">
        <f t="shared" si="13"/>
        <v>04.931.019/0001-02</v>
      </c>
      <c r="H147" s="26" t="s">
        <v>231</v>
      </c>
      <c r="I147" s="26" t="s">
        <v>692</v>
      </c>
      <c r="J147" s="57" t="s">
        <v>216</v>
      </c>
      <c r="K147" s="26" t="s">
        <v>26</v>
      </c>
      <c r="L147" s="26" t="s">
        <v>217</v>
      </c>
      <c r="M147" s="95">
        <v>2076.4899999999998</v>
      </c>
      <c r="N147" s="44">
        <v>4161.9822139999997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52">
      <c r="A148" s="21" t="str">
        <f t="shared" si="13"/>
        <v>Suape</v>
      </c>
      <c r="B148" s="21" t="str">
        <f t="shared" si="13"/>
        <v>Suape</v>
      </c>
      <c r="C148" s="57" t="str">
        <f t="shared" si="13"/>
        <v>Operação e manutenção de Centro de Prontidão Ambiental</v>
      </c>
      <c r="D148" s="21" t="str">
        <f t="shared" si="13"/>
        <v>023</v>
      </c>
      <c r="E148" s="21">
        <f t="shared" si="13"/>
        <v>2018</v>
      </c>
      <c r="F148" s="57" t="str">
        <f t="shared" si="13"/>
        <v>BRASBUNKER PARTICIPAÇÕES S/A</v>
      </c>
      <c r="G148" s="57" t="str">
        <f t="shared" si="13"/>
        <v>04.931.019/0001-02</v>
      </c>
      <c r="H148" s="26" t="s">
        <v>232</v>
      </c>
      <c r="I148" s="26" t="s">
        <v>692</v>
      </c>
      <c r="J148" s="57" t="s">
        <v>216</v>
      </c>
      <c r="K148" s="26" t="s">
        <v>26</v>
      </c>
      <c r="L148" s="26" t="s">
        <v>217</v>
      </c>
      <c r="M148" s="95">
        <v>2076.4899999999998</v>
      </c>
      <c r="N148" s="44">
        <v>4262.9822139999997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90">
      <c r="A149" s="29" t="str">
        <f t="shared" si="13"/>
        <v>Suape</v>
      </c>
      <c r="B149" s="29" t="str">
        <f t="shared" si="13"/>
        <v>Suape</v>
      </c>
      <c r="C149" s="30" t="s">
        <v>234</v>
      </c>
      <c r="D149" s="31" t="s">
        <v>235</v>
      </c>
      <c r="E149" s="32">
        <v>2020</v>
      </c>
      <c r="F149" s="30" t="s">
        <v>236</v>
      </c>
      <c r="G149" s="30" t="s">
        <v>237</v>
      </c>
      <c r="H149" s="45" t="s">
        <v>238</v>
      </c>
      <c r="I149" s="33" t="s">
        <v>239</v>
      </c>
      <c r="J149" s="30" t="s">
        <v>240</v>
      </c>
      <c r="K149" s="33" t="s">
        <v>241</v>
      </c>
      <c r="L149" s="33" t="s">
        <v>27</v>
      </c>
      <c r="M149" s="90">
        <v>1855.34</v>
      </c>
      <c r="N149" s="47">
        <v>4716.63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90">
      <c r="A150" s="7" t="str">
        <f t="shared" si="13"/>
        <v>Suape</v>
      </c>
      <c r="B150" s="7" t="str">
        <f t="shared" si="13"/>
        <v>Suape</v>
      </c>
      <c r="C150" s="8" t="str">
        <f t="shared" si="13"/>
        <v>SERVIÇO DE PONTIDÃO PARA ATENDIMENTO A VÍTIMAS DE ACIDENTES E MAL SUBTO, NA ÁREA PORTUÁRIA DE SUAPE, COM AMBULÂNCIA E EQUIPE, COMPOSTA POR CONDUTOR E TÉCNICO  24H.</v>
      </c>
      <c r="D150" s="9" t="str">
        <f t="shared" si="13"/>
        <v>046</v>
      </c>
      <c r="E150" s="10">
        <f t="shared" si="13"/>
        <v>2020</v>
      </c>
      <c r="F150" s="8" t="str">
        <f t="shared" si="13"/>
        <v>MED MAIS SOLUÇÕES EM SERVIÇOS ESPECIAIS EIRELI</v>
      </c>
      <c r="G150" s="8" t="str">
        <f t="shared" si="13"/>
        <v>09.557.452/0001-43</v>
      </c>
      <c r="H150" s="11" t="s">
        <v>242</v>
      </c>
      <c r="I150" s="43" t="str">
        <f t="shared" ref="I150:I156" si="14">I149</f>
        <v xml:space="preserve"> SUAPE/DMS</v>
      </c>
      <c r="J150" s="8" t="s">
        <v>243</v>
      </c>
      <c r="K150" s="43" t="s">
        <v>241</v>
      </c>
      <c r="L150" s="43" t="s">
        <v>27</v>
      </c>
      <c r="M150" s="91">
        <v>3374.4</v>
      </c>
      <c r="N150" s="96">
        <v>5084.5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90">
      <c r="A151" s="7" t="str">
        <f t="shared" si="13"/>
        <v>Suape</v>
      </c>
      <c r="B151" s="7" t="str">
        <f t="shared" si="13"/>
        <v>Suape</v>
      </c>
      <c r="C151" s="8" t="str">
        <f t="shared" si="13"/>
        <v>SERVIÇO DE PONTIDÃO PARA ATENDIMENTO A VÍTIMAS DE ACIDENTES E MAL SUBTO, NA ÁREA PORTUÁRIA DE SUAPE, COM AMBULÂNCIA E EQUIPE, COMPOSTA POR CONDUTOR E TÉCNICO  24H.</v>
      </c>
      <c r="D151" s="9" t="str">
        <f t="shared" si="13"/>
        <v>046</v>
      </c>
      <c r="E151" s="10">
        <f t="shared" si="13"/>
        <v>2020</v>
      </c>
      <c r="F151" s="8" t="str">
        <f t="shared" si="13"/>
        <v>MED MAIS SOLUÇÕES EM SERVIÇOS ESPECIAIS EIRELI</v>
      </c>
      <c r="G151" s="8" t="str">
        <f t="shared" si="13"/>
        <v>09.557.452/0001-43</v>
      </c>
      <c r="H151" s="45" t="s">
        <v>244</v>
      </c>
      <c r="I151" s="43" t="str">
        <f t="shared" si="14"/>
        <v xml:space="preserve"> SUAPE/DMS</v>
      </c>
      <c r="J151" s="8" t="s">
        <v>240</v>
      </c>
      <c r="K151" s="43" t="s">
        <v>241</v>
      </c>
      <c r="L151" s="43" t="s">
        <v>245</v>
      </c>
      <c r="M151" s="91">
        <v>2437.1</v>
      </c>
      <c r="N151" s="96">
        <v>5294.01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90">
      <c r="A152" s="7" t="str">
        <f t="shared" si="13"/>
        <v>Suape</v>
      </c>
      <c r="B152" s="7" t="str">
        <f t="shared" si="13"/>
        <v>Suape</v>
      </c>
      <c r="C152" s="8" t="str">
        <f t="shared" si="13"/>
        <v>SERVIÇO DE PONTIDÃO PARA ATENDIMENTO A VÍTIMAS DE ACIDENTES E MAL SUBTO, NA ÁREA PORTUÁRIA DE SUAPE, COM AMBULÂNCIA E EQUIPE, COMPOSTA POR CONDUTOR E TÉCNICO  24H.</v>
      </c>
      <c r="D152" s="9" t="str">
        <f t="shared" si="13"/>
        <v>046</v>
      </c>
      <c r="E152" s="10">
        <f t="shared" si="13"/>
        <v>2020</v>
      </c>
      <c r="F152" s="8" t="str">
        <f t="shared" si="13"/>
        <v>MED MAIS SOLUÇÕES EM SERVIÇOS ESPECIAIS EIRELI</v>
      </c>
      <c r="G152" s="8" t="str">
        <f t="shared" si="13"/>
        <v>09.557.452/0001-43</v>
      </c>
      <c r="H152" s="11" t="s">
        <v>246</v>
      </c>
      <c r="I152" s="43" t="str">
        <f t="shared" si="14"/>
        <v xml:space="preserve"> SUAPE/DMS</v>
      </c>
      <c r="J152" s="8" t="s">
        <v>243</v>
      </c>
      <c r="K152" s="43" t="s">
        <v>241</v>
      </c>
      <c r="L152" s="43" t="s">
        <v>245</v>
      </c>
      <c r="M152" s="91">
        <v>2016.06</v>
      </c>
      <c r="N152" s="96">
        <v>5738.08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90">
      <c r="A153" s="7" t="str">
        <f t="shared" si="13"/>
        <v>Suape</v>
      </c>
      <c r="B153" s="7" t="str">
        <f t="shared" si="13"/>
        <v>Suape</v>
      </c>
      <c r="C153" s="8" t="str">
        <f t="shared" si="13"/>
        <v>SERVIÇO DE PONTIDÃO PARA ATENDIMENTO A VÍTIMAS DE ACIDENTES E MAL SUBTO, NA ÁREA PORTUÁRIA DE SUAPE, COM AMBULÂNCIA E EQUIPE, COMPOSTA POR CONDUTOR E TÉCNICO  24H.</v>
      </c>
      <c r="D153" s="9" t="str">
        <f t="shared" si="13"/>
        <v>046</v>
      </c>
      <c r="E153" s="10">
        <f t="shared" si="13"/>
        <v>2020</v>
      </c>
      <c r="F153" s="8" t="str">
        <f t="shared" si="13"/>
        <v>MED MAIS SOLUÇÕES EM SERVIÇOS ESPECIAIS EIRELI</v>
      </c>
      <c r="G153" s="8" t="str">
        <f t="shared" si="13"/>
        <v>09.557.452/0001-43</v>
      </c>
      <c r="H153" s="45" t="s">
        <v>247</v>
      </c>
      <c r="I153" s="43" t="str">
        <f t="shared" si="14"/>
        <v xml:space="preserve"> SUAPE/DMS</v>
      </c>
      <c r="J153" s="8" t="s">
        <v>240</v>
      </c>
      <c r="K153" s="43" t="s">
        <v>241</v>
      </c>
      <c r="L153" s="43" t="s">
        <v>27</v>
      </c>
      <c r="M153" s="91">
        <v>1835.93</v>
      </c>
      <c r="N153" s="96">
        <v>4716.63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90">
      <c r="A154" s="7" t="str">
        <f t="shared" si="13"/>
        <v>Suape</v>
      </c>
      <c r="B154" s="7" t="str">
        <f t="shared" si="13"/>
        <v>Suape</v>
      </c>
      <c r="C154" s="8" t="str">
        <f t="shared" si="13"/>
        <v>SERVIÇO DE PONTIDÃO PARA ATENDIMENTO A VÍTIMAS DE ACIDENTES E MAL SUBTO, NA ÁREA PORTUÁRIA DE SUAPE, COM AMBULÂNCIA E EQUIPE, COMPOSTA POR CONDUTOR E TÉCNICO  24H.</v>
      </c>
      <c r="D154" s="9" t="str">
        <f t="shared" si="13"/>
        <v>046</v>
      </c>
      <c r="E154" s="10">
        <f t="shared" si="13"/>
        <v>2020</v>
      </c>
      <c r="F154" s="8" t="str">
        <f t="shared" si="13"/>
        <v>MED MAIS SOLUÇÕES EM SERVIÇOS ESPECIAIS EIRELI</v>
      </c>
      <c r="G154" s="8" t="str">
        <f t="shared" si="13"/>
        <v>09.557.452/0001-43</v>
      </c>
      <c r="H154" s="11" t="s">
        <v>248</v>
      </c>
      <c r="I154" s="43" t="str">
        <f t="shared" si="14"/>
        <v xml:space="preserve"> SUAPE/DMS</v>
      </c>
      <c r="J154" s="8" t="s">
        <v>243</v>
      </c>
      <c r="K154" s="43" t="s">
        <v>241</v>
      </c>
      <c r="L154" s="43" t="s">
        <v>27</v>
      </c>
      <c r="M154" s="91">
        <v>1835.93</v>
      </c>
      <c r="N154" s="96">
        <v>5084.5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90">
      <c r="A155" s="7" t="str">
        <f t="shared" si="13"/>
        <v>Suape</v>
      </c>
      <c r="B155" s="7" t="str">
        <f t="shared" si="13"/>
        <v>Suape</v>
      </c>
      <c r="C155" s="8" t="str">
        <f t="shared" si="13"/>
        <v>SERVIÇO DE PONTIDÃO PARA ATENDIMENTO A VÍTIMAS DE ACIDENTES E MAL SUBTO, NA ÁREA PORTUÁRIA DE SUAPE, COM AMBULÂNCIA E EQUIPE, COMPOSTA POR CONDUTOR E TÉCNICO  24H.</v>
      </c>
      <c r="D155" s="9" t="str">
        <f t="shared" si="13"/>
        <v>046</v>
      </c>
      <c r="E155" s="10">
        <f t="shared" si="13"/>
        <v>2020</v>
      </c>
      <c r="F155" s="8" t="str">
        <f t="shared" si="13"/>
        <v>MED MAIS SOLUÇÕES EM SERVIÇOS ESPECIAIS EIRELI</v>
      </c>
      <c r="G155" s="8" t="str">
        <f t="shared" si="13"/>
        <v>09.557.452/0001-43</v>
      </c>
      <c r="H155" s="45" t="s">
        <v>249</v>
      </c>
      <c r="I155" s="43" t="str">
        <f t="shared" si="14"/>
        <v xml:space="preserve"> SUAPE/DMS</v>
      </c>
      <c r="J155" s="8" t="s">
        <v>240</v>
      </c>
      <c r="K155" s="43" t="s">
        <v>241</v>
      </c>
      <c r="L155" s="43" t="s">
        <v>245</v>
      </c>
      <c r="M155" s="91">
        <v>2095.1</v>
      </c>
      <c r="N155" s="96">
        <v>5294.01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0">
      <c r="A156" s="7" t="str">
        <f t="shared" si="13"/>
        <v>Suape</v>
      </c>
      <c r="B156" s="7" t="str">
        <f t="shared" si="13"/>
        <v>Suape</v>
      </c>
      <c r="C156" s="61" t="str">
        <f t="shared" si="13"/>
        <v>SERVIÇO DE PONTIDÃO PARA ATENDIMENTO A VÍTIMAS DE ACIDENTES E MAL SUBTO, NA ÁREA PORTUÁRIA DE SUAPE, COM AMBULÂNCIA E EQUIPE, COMPOSTA POR CONDUTOR E TÉCNICO  24H.</v>
      </c>
      <c r="D156" s="14" t="str">
        <f t="shared" si="13"/>
        <v>046</v>
      </c>
      <c r="E156" s="7">
        <f t="shared" si="13"/>
        <v>2020</v>
      </c>
      <c r="F156" s="61" t="str">
        <f t="shared" si="13"/>
        <v>MED MAIS SOLUÇÕES EM SERVIÇOS ESPECIAIS EIRELI</v>
      </c>
      <c r="G156" s="61" t="str">
        <f t="shared" si="13"/>
        <v>09.557.452/0001-43</v>
      </c>
      <c r="H156" s="12" t="s">
        <v>250</v>
      </c>
      <c r="I156" s="43" t="str">
        <f t="shared" si="14"/>
        <v xml:space="preserve"> SUAPE/DMS</v>
      </c>
      <c r="J156" s="61" t="s">
        <v>243</v>
      </c>
      <c r="K156" s="43" t="s">
        <v>241</v>
      </c>
      <c r="L156" s="43" t="s">
        <v>245</v>
      </c>
      <c r="M156" s="92">
        <v>2083.6</v>
      </c>
      <c r="N156" s="96">
        <v>5738.08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60">
      <c r="A157" s="21" t="str">
        <f t="shared" si="13"/>
        <v>Suape</v>
      </c>
      <c r="B157" s="21" t="str">
        <f t="shared" si="13"/>
        <v>Suape</v>
      </c>
      <c r="C157" s="22" t="s">
        <v>251</v>
      </c>
      <c r="D157" s="23" t="s">
        <v>252</v>
      </c>
      <c r="E157" s="24">
        <v>2019</v>
      </c>
      <c r="F157" s="22" t="s">
        <v>210</v>
      </c>
      <c r="G157" s="22" t="s">
        <v>211</v>
      </c>
      <c r="H157" s="26" t="s">
        <v>253</v>
      </c>
      <c r="I157" s="22" t="s">
        <v>692</v>
      </c>
      <c r="J157" s="22" t="s">
        <v>685</v>
      </c>
      <c r="K157" s="22" t="s">
        <v>26</v>
      </c>
      <c r="L157" s="22" t="s">
        <v>27</v>
      </c>
      <c r="M157" s="97">
        <v>4377.5</v>
      </c>
      <c r="N157" s="97">
        <v>7771.3464999999997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78">
      <c r="A158" s="21" t="str">
        <f t="shared" si="13"/>
        <v>Suape</v>
      </c>
      <c r="B158" s="21" t="str">
        <f t="shared" si="13"/>
        <v>Suape</v>
      </c>
      <c r="C158" s="55" t="str">
        <f t="shared" si="13"/>
        <v>Prontidão dedicado a primeira resposta em cenários emergencias e atividades proativas/preventivas em terra.</v>
      </c>
      <c r="D158" s="23" t="str">
        <f t="shared" si="13"/>
        <v>088</v>
      </c>
      <c r="E158" s="24">
        <f t="shared" si="13"/>
        <v>2019</v>
      </c>
      <c r="F158" s="55" t="str">
        <f t="shared" si="13"/>
        <v>BRASBUNKER PARTICIPAÇÕES S/A</v>
      </c>
      <c r="G158" s="55" t="str">
        <f t="shared" si="13"/>
        <v>04.931.019/0001-02</v>
      </c>
      <c r="H158" s="26" t="s">
        <v>255</v>
      </c>
      <c r="I158" s="55" t="s">
        <v>692</v>
      </c>
      <c r="J158" s="55" t="s">
        <v>216</v>
      </c>
      <c r="K158" s="55" t="s">
        <v>257</v>
      </c>
      <c r="L158" s="55" t="s">
        <v>258</v>
      </c>
      <c r="M158" s="94">
        <v>2076.4899999999998</v>
      </c>
      <c r="N158" s="94">
        <v>4161.9822139999997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78">
      <c r="A159" s="21" t="str">
        <f t="shared" si="13"/>
        <v>Suape</v>
      </c>
      <c r="B159" s="21" t="str">
        <f t="shared" si="13"/>
        <v>Suape</v>
      </c>
      <c r="C159" s="55" t="str">
        <f t="shared" si="13"/>
        <v>Prontidão dedicado a primeira resposta em cenários emergencias e atividades proativas/preventivas em terra.</v>
      </c>
      <c r="D159" s="23" t="str">
        <f t="shared" si="13"/>
        <v>088</v>
      </c>
      <c r="E159" s="24">
        <f t="shared" si="13"/>
        <v>2019</v>
      </c>
      <c r="F159" s="55" t="str">
        <f t="shared" si="13"/>
        <v>BRASBUNKER PARTICIPAÇÕES S/A</v>
      </c>
      <c r="G159" s="55" t="str">
        <f t="shared" si="13"/>
        <v>04.931.019/0001-02</v>
      </c>
      <c r="H159" s="26" t="s">
        <v>259</v>
      </c>
      <c r="I159" s="55" t="s">
        <v>692</v>
      </c>
      <c r="J159" s="55" t="s">
        <v>216</v>
      </c>
      <c r="K159" s="55" t="s">
        <v>257</v>
      </c>
      <c r="L159" s="55" t="s">
        <v>258</v>
      </c>
      <c r="M159" s="94">
        <v>2076.4899999999998</v>
      </c>
      <c r="N159" s="94">
        <v>4161.9822139999997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78">
      <c r="A160" s="21" t="str">
        <f t="shared" si="13"/>
        <v>Suape</v>
      </c>
      <c r="B160" s="21" t="str">
        <f t="shared" si="13"/>
        <v>Suape</v>
      </c>
      <c r="C160" s="55" t="str">
        <f t="shared" si="13"/>
        <v>Prontidão dedicado a primeira resposta em cenários emergencias e atividades proativas/preventivas em terra.</v>
      </c>
      <c r="D160" s="23" t="str">
        <f t="shared" si="13"/>
        <v>088</v>
      </c>
      <c r="E160" s="24">
        <f t="shared" si="13"/>
        <v>2019</v>
      </c>
      <c r="F160" s="55" t="str">
        <f t="shared" si="13"/>
        <v>BRASBUNKER PARTICIPAÇÕES S/A</v>
      </c>
      <c r="G160" s="55" t="str">
        <f t="shared" si="13"/>
        <v>04.931.019/0001-02</v>
      </c>
      <c r="H160" s="26" t="s">
        <v>260</v>
      </c>
      <c r="I160" s="55" t="s">
        <v>692</v>
      </c>
      <c r="J160" s="55" t="s">
        <v>216</v>
      </c>
      <c r="K160" s="55" t="s">
        <v>257</v>
      </c>
      <c r="L160" s="55" t="s">
        <v>258</v>
      </c>
      <c r="M160" s="94">
        <v>2076.4899999999998</v>
      </c>
      <c r="N160" s="94">
        <v>4161.9822139999997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78">
      <c r="A161" s="21" t="str">
        <f t="shared" si="13"/>
        <v>Suape</v>
      </c>
      <c r="B161" s="21" t="str">
        <f t="shared" si="13"/>
        <v>Suape</v>
      </c>
      <c r="C161" s="55" t="str">
        <f t="shared" si="13"/>
        <v>Prontidão dedicado a primeira resposta em cenários emergencias e atividades proativas/preventivas em terra.</v>
      </c>
      <c r="D161" s="23" t="str">
        <f t="shared" si="13"/>
        <v>088</v>
      </c>
      <c r="E161" s="24">
        <f t="shared" si="13"/>
        <v>2019</v>
      </c>
      <c r="F161" s="55" t="str">
        <f t="shared" si="13"/>
        <v>BRASBUNKER PARTICIPAÇÕES S/A</v>
      </c>
      <c r="G161" s="55" t="str">
        <f t="shared" si="13"/>
        <v>04.931.019/0001-02</v>
      </c>
      <c r="H161" s="26" t="s">
        <v>261</v>
      </c>
      <c r="I161" s="55" t="s">
        <v>692</v>
      </c>
      <c r="J161" s="55" t="s">
        <v>216</v>
      </c>
      <c r="K161" s="55" t="s">
        <v>257</v>
      </c>
      <c r="L161" s="55" t="s">
        <v>258</v>
      </c>
      <c r="M161" s="94">
        <v>2076.4899999999998</v>
      </c>
      <c r="N161" s="94">
        <v>4161.9822139999997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78">
      <c r="A162" s="21" t="str">
        <f t="shared" si="13"/>
        <v>Suape</v>
      </c>
      <c r="B162" s="21" t="str">
        <f t="shared" si="13"/>
        <v>Suape</v>
      </c>
      <c r="C162" s="55" t="str">
        <f t="shared" si="13"/>
        <v>Prontidão dedicado a primeira resposta em cenários emergencias e atividades proativas/preventivas em terra.</v>
      </c>
      <c r="D162" s="23" t="str">
        <f t="shared" si="13"/>
        <v>088</v>
      </c>
      <c r="E162" s="24">
        <f t="shared" si="13"/>
        <v>2019</v>
      </c>
      <c r="F162" s="55" t="str">
        <f t="shared" si="13"/>
        <v>BRASBUNKER PARTICIPAÇÕES S/A</v>
      </c>
      <c r="G162" s="55" t="str">
        <f t="shared" si="13"/>
        <v>04.931.019/0001-02</v>
      </c>
      <c r="H162" s="26" t="s">
        <v>262</v>
      </c>
      <c r="I162" s="55" t="s">
        <v>692</v>
      </c>
      <c r="J162" s="55" t="s">
        <v>216</v>
      </c>
      <c r="K162" s="55" t="s">
        <v>257</v>
      </c>
      <c r="L162" s="55" t="s">
        <v>258</v>
      </c>
      <c r="M162" s="94">
        <v>2076.4899999999998</v>
      </c>
      <c r="N162" s="94">
        <v>4161.9822139999997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78">
      <c r="A163" s="21" t="str">
        <f t="shared" ref="A163:G226" si="15">A162</f>
        <v>Suape</v>
      </c>
      <c r="B163" s="21" t="str">
        <f t="shared" si="15"/>
        <v>Suape</v>
      </c>
      <c r="C163" s="55" t="str">
        <f t="shared" si="15"/>
        <v>Prontidão dedicado a primeira resposta em cenários emergencias e atividades proativas/preventivas em terra.</v>
      </c>
      <c r="D163" s="23" t="str">
        <f t="shared" si="15"/>
        <v>088</v>
      </c>
      <c r="E163" s="24">
        <f t="shared" si="15"/>
        <v>2019</v>
      </c>
      <c r="F163" s="55" t="str">
        <f t="shared" si="15"/>
        <v>BRASBUNKER PARTICIPAÇÕES S/A</v>
      </c>
      <c r="G163" s="55" t="str">
        <f t="shared" si="15"/>
        <v>04.931.019/0001-02</v>
      </c>
      <c r="H163" s="26" t="s">
        <v>263</v>
      </c>
      <c r="I163" s="55" t="s">
        <v>692</v>
      </c>
      <c r="J163" s="55" t="s">
        <v>216</v>
      </c>
      <c r="K163" s="55" t="s">
        <v>257</v>
      </c>
      <c r="L163" s="55" t="s">
        <v>258</v>
      </c>
      <c r="M163" s="94">
        <v>2076.4899999999998</v>
      </c>
      <c r="N163" s="94">
        <v>4161.9822139999997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78">
      <c r="A164" s="21" t="str">
        <f t="shared" si="15"/>
        <v>Suape</v>
      </c>
      <c r="B164" s="21" t="str">
        <f t="shared" si="15"/>
        <v>Suape</v>
      </c>
      <c r="C164" s="55" t="str">
        <f t="shared" si="15"/>
        <v>Prontidão dedicado a primeira resposta em cenários emergencias e atividades proativas/preventivas em terra.</v>
      </c>
      <c r="D164" s="23" t="str">
        <f t="shared" si="15"/>
        <v>088</v>
      </c>
      <c r="E164" s="24">
        <f t="shared" si="15"/>
        <v>2019</v>
      </c>
      <c r="F164" s="55" t="str">
        <f t="shared" si="15"/>
        <v>BRASBUNKER PARTICIPAÇÕES S/A</v>
      </c>
      <c r="G164" s="55" t="str">
        <f t="shared" si="15"/>
        <v>04.931.019/0001-02</v>
      </c>
      <c r="H164" s="26" t="s">
        <v>264</v>
      </c>
      <c r="I164" s="55" t="s">
        <v>692</v>
      </c>
      <c r="J164" s="55" t="s">
        <v>216</v>
      </c>
      <c r="K164" s="55" t="s">
        <v>257</v>
      </c>
      <c r="L164" s="55" t="s">
        <v>258</v>
      </c>
      <c r="M164" s="94">
        <v>2076.4899999999998</v>
      </c>
      <c r="N164" s="94">
        <v>4161.9822139999997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78">
      <c r="A165" s="21" t="str">
        <f t="shared" si="15"/>
        <v>Suape</v>
      </c>
      <c r="B165" s="21" t="str">
        <f t="shared" si="15"/>
        <v>Suape</v>
      </c>
      <c r="C165" s="55" t="str">
        <f t="shared" si="15"/>
        <v>Prontidão dedicado a primeira resposta em cenários emergencias e atividades proativas/preventivas em terra.</v>
      </c>
      <c r="D165" s="23" t="str">
        <f t="shared" si="15"/>
        <v>088</v>
      </c>
      <c r="E165" s="24">
        <f t="shared" si="15"/>
        <v>2019</v>
      </c>
      <c r="F165" s="55" t="str">
        <f t="shared" si="15"/>
        <v>BRASBUNKER PARTICIPAÇÕES S/A</v>
      </c>
      <c r="G165" s="55" t="str">
        <f t="shared" si="15"/>
        <v>04.931.019/0001-02</v>
      </c>
      <c r="H165" s="26" t="s">
        <v>265</v>
      </c>
      <c r="I165" s="55" t="s">
        <v>692</v>
      </c>
      <c r="J165" s="55" t="s">
        <v>216</v>
      </c>
      <c r="K165" s="55" t="s">
        <v>257</v>
      </c>
      <c r="L165" s="55" t="s">
        <v>258</v>
      </c>
      <c r="M165" s="94">
        <v>2076.4899999999998</v>
      </c>
      <c r="N165" s="94">
        <v>4161.9822139999997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78">
      <c r="A166" s="21" t="str">
        <f t="shared" si="15"/>
        <v>Suape</v>
      </c>
      <c r="B166" s="21" t="str">
        <f t="shared" si="15"/>
        <v>Suape</v>
      </c>
      <c r="C166" s="57" t="str">
        <f t="shared" si="15"/>
        <v>Prontidão dedicado a primeira resposta em cenários emergencias e atividades proativas/preventivas em terra.</v>
      </c>
      <c r="D166" s="28" t="str">
        <f t="shared" si="15"/>
        <v>088</v>
      </c>
      <c r="E166" s="21">
        <f t="shared" si="15"/>
        <v>2019</v>
      </c>
      <c r="F166" s="57" t="str">
        <f t="shared" si="15"/>
        <v>BRASBUNKER PARTICIPAÇÕES S/A</v>
      </c>
      <c r="G166" s="57" t="str">
        <f t="shared" si="15"/>
        <v>04.931.019/0001-02</v>
      </c>
      <c r="H166" s="26" t="s">
        <v>266</v>
      </c>
      <c r="I166" s="57" t="s">
        <v>692</v>
      </c>
      <c r="J166" s="57" t="s">
        <v>686</v>
      </c>
      <c r="K166" s="57" t="s">
        <v>257</v>
      </c>
      <c r="L166" s="57" t="s">
        <v>258</v>
      </c>
      <c r="M166" s="95">
        <v>1575.6</v>
      </c>
      <c r="N166" s="95">
        <v>3367.7261600000002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30">
      <c r="A167" s="29" t="str">
        <f t="shared" si="15"/>
        <v>Suape</v>
      </c>
      <c r="B167" s="29" t="str">
        <f t="shared" si="15"/>
        <v>Suape</v>
      </c>
      <c r="C167" s="8" t="s">
        <v>268</v>
      </c>
      <c r="D167" s="9" t="s">
        <v>269</v>
      </c>
      <c r="E167" s="10">
        <v>2021</v>
      </c>
      <c r="F167" s="8" t="s">
        <v>270</v>
      </c>
      <c r="G167" s="30" t="s">
        <v>271</v>
      </c>
      <c r="H167" s="45" t="s">
        <v>272</v>
      </c>
      <c r="I167" s="33" t="s">
        <v>239</v>
      </c>
      <c r="J167" s="8" t="s">
        <v>273</v>
      </c>
      <c r="K167" s="33" t="s">
        <v>258</v>
      </c>
      <c r="L167" s="33" t="s">
        <v>274</v>
      </c>
      <c r="M167" s="91">
        <v>1865.07</v>
      </c>
      <c r="N167" s="47">
        <v>4143.53</v>
      </c>
      <c r="O167" s="48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30">
      <c r="A168" s="7" t="str">
        <f t="shared" si="15"/>
        <v>Suape</v>
      </c>
      <c r="B168" s="7" t="str">
        <f t="shared" si="15"/>
        <v>Suape</v>
      </c>
      <c r="C168" s="8" t="str">
        <f t="shared" si="15"/>
        <v>PRESTAÇÃO DE SERVIÇO CONTINUADO DE VIGILÂNCIA ARMADA</v>
      </c>
      <c r="D168" s="9" t="s">
        <v>269</v>
      </c>
      <c r="E168" s="10">
        <v>2021</v>
      </c>
      <c r="F168" s="8" t="s">
        <v>270</v>
      </c>
      <c r="G168" s="8" t="str">
        <f t="shared" ref="G168:G231" si="16">G167</f>
        <v>15.195.617/0001-87</v>
      </c>
      <c r="H168" s="11" t="s">
        <v>275</v>
      </c>
      <c r="I168" s="43" t="str">
        <f t="shared" ref="I168:I231" si="17">I167</f>
        <v xml:space="preserve"> SUAPE/DMS</v>
      </c>
      <c r="J168" s="8" t="s">
        <v>273</v>
      </c>
      <c r="K168" s="43" t="s">
        <v>258</v>
      </c>
      <c r="L168" s="43" t="s">
        <v>274</v>
      </c>
      <c r="M168" s="91">
        <v>1865.07</v>
      </c>
      <c r="N168" s="96">
        <v>4143.53</v>
      </c>
      <c r="O168" s="48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30">
      <c r="A169" s="7" t="str">
        <f t="shared" si="15"/>
        <v>Suape</v>
      </c>
      <c r="B169" s="7" t="str">
        <f t="shared" si="15"/>
        <v>Suape</v>
      </c>
      <c r="C169" s="8" t="str">
        <f t="shared" si="15"/>
        <v>PRESTAÇÃO DE SERVIÇO CONTINUADO DE VIGILÂNCIA ARMADA</v>
      </c>
      <c r="D169" s="9" t="s">
        <v>276</v>
      </c>
      <c r="E169" s="10">
        <v>2021</v>
      </c>
      <c r="F169" s="8" t="s">
        <v>270</v>
      </c>
      <c r="G169" s="8" t="str">
        <f t="shared" si="16"/>
        <v>15.195.617/0001-87</v>
      </c>
      <c r="H169" s="45" t="s">
        <v>277</v>
      </c>
      <c r="I169" s="43" t="str">
        <f t="shared" si="17"/>
        <v xml:space="preserve"> SUAPE/DMS</v>
      </c>
      <c r="J169" s="8" t="s">
        <v>273</v>
      </c>
      <c r="K169" s="43" t="s">
        <v>258</v>
      </c>
      <c r="L169" s="43" t="s">
        <v>278</v>
      </c>
      <c r="M169" s="91">
        <v>2069.0700000000002</v>
      </c>
      <c r="N169" s="96">
        <v>4426.47</v>
      </c>
      <c r="O169" s="48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30">
      <c r="A170" s="7" t="str">
        <f t="shared" si="15"/>
        <v>Suape</v>
      </c>
      <c r="B170" s="7" t="str">
        <f t="shared" si="15"/>
        <v>Suape</v>
      </c>
      <c r="C170" s="8" t="str">
        <f t="shared" si="15"/>
        <v>PRESTAÇÃO DE SERVIÇO CONTINUADO DE VIGILÂNCIA ARMADA</v>
      </c>
      <c r="D170" s="9" t="s">
        <v>279</v>
      </c>
      <c r="E170" s="10">
        <v>2021</v>
      </c>
      <c r="F170" s="8" t="s">
        <v>270</v>
      </c>
      <c r="G170" s="8" t="str">
        <f t="shared" si="16"/>
        <v>15.195.617/0001-87</v>
      </c>
      <c r="H170" s="11" t="s">
        <v>280</v>
      </c>
      <c r="I170" s="43" t="str">
        <f t="shared" si="17"/>
        <v xml:space="preserve"> SUAPE/DMS</v>
      </c>
      <c r="J170" s="8" t="s">
        <v>273</v>
      </c>
      <c r="K170" s="43" t="s">
        <v>258</v>
      </c>
      <c r="L170" s="43" t="s">
        <v>278</v>
      </c>
      <c r="M170" s="91">
        <v>2069.0700000000002</v>
      </c>
      <c r="N170" s="96">
        <v>4426.47</v>
      </c>
      <c r="O170" s="48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30">
      <c r="A171" s="7" t="str">
        <f t="shared" si="15"/>
        <v>Suape</v>
      </c>
      <c r="B171" s="7" t="str">
        <f t="shared" si="15"/>
        <v>Suape</v>
      </c>
      <c r="C171" s="8" t="str">
        <f t="shared" si="15"/>
        <v>PRESTAÇÃO DE SERVIÇO CONTINUADO DE VIGILÂNCIA ARMADA</v>
      </c>
      <c r="D171" s="9" t="s">
        <v>281</v>
      </c>
      <c r="E171" s="10">
        <v>2021</v>
      </c>
      <c r="F171" s="8" t="s">
        <v>270</v>
      </c>
      <c r="G171" s="8" t="str">
        <f t="shared" si="16"/>
        <v>15.195.617/0001-87</v>
      </c>
      <c r="H171" s="45" t="s">
        <v>282</v>
      </c>
      <c r="I171" s="43" t="str">
        <f t="shared" si="17"/>
        <v xml:space="preserve"> SUAPE/DMS</v>
      </c>
      <c r="J171" s="8" t="s">
        <v>273</v>
      </c>
      <c r="K171" s="43" t="s">
        <v>258</v>
      </c>
      <c r="L171" s="43" t="s">
        <v>278</v>
      </c>
      <c r="M171" s="91">
        <v>2069.0700000000002</v>
      </c>
      <c r="N171" s="96">
        <v>4426.47</v>
      </c>
      <c r="O171" s="48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30">
      <c r="A172" s="7" t="str">
        <f t="shared" si="15"/>
        <v>Suape</v>
      </c>
      <c r="B172" s="7" t="str">
        <f t="shared" si="15"/>
        <v>Suape</v>
      </c>
      <c r="C172" s="8" t="str">
        <f t="shared" si="15"/>
        <v>PRESTAÇÃO DE SERVIÇO CONTINUADO DE VIGILÂNCIA ARMADA</v>
      </c>
      <c r="D172" s="9" t="s">
        <v>283</v>
      </c>
      <c r="E172" s="10">
        <v>2021</v>
      </c>
      <c r="F172" s="8" t="s">
        <v>270</v>
      </c>
      <c r="G172" s="8" t="str">
        <f t="shared" si="16"/>
        <v>15.195.617/0001-87</v>
      </c>
      <c r="H172" s="11" t="s">
        <v>284</v>
      </c>
      <c r="I172" s="43" t="str">
        <f t="shared" si="17"/>
        <v xml:space="preserve"> SUAPE/DMS</v>
      </c>
      <c r="J172" s="8" t="s">
        <v>273</v>
      </c>
      <c r="K172" s="43" t="s">
        <v>258</v>
      </c>
      <c r="L172" s="43" t="s">
        <v>274</v>
      </c>
      <c r="M172" s="91">
        <v>1865.07</v>
      </c>
      <c r="N172" s="96">
        <v>4143.53</v>
      </c>
      <c r="O172" s="48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30">
      <c r="A173" s="7" t="str">
        <f t="shared" si="15"/>
        <v>Suape</v>
      </c>
      <c r="B173" s="7" t="str">
        <f t="shared" si="15"/>
        <v>Suape</v>
      </c>
      <c r="C173" s="8" t="str">
        <f t="shared" si="15"/>
        <v>PRESTAÇÃO DE SERVIÇO CONTINUADO DE VIGILÂNCIA ARMADA</v>
      </c>
      <c r="D173" s="9" t="s">
        <v>285</v>
      </c>
      <c r="E173" s="10">
        <v>2021</v>
      </c>
      <c r="F173" s="8" t="s">
        <v>270</v>
      </c>
      <c r="G173" s="8" t="str">
        <f t="shared" si="16"/>
        <v>15.195.617/0001-87</v>
      </c>
      <c r="H173" s="45" t="s">
        <v>286</v>
      </c>
      <c r="I173" s="43" t="str">
        <f t="shared" si="17"/>
        <v xml:space="preserve"> SUAPE/DMS</v>
      </c>
      <c r="J173" s="8" t="s">
        <v>273</v>
      </c>
      <c r="K173" s="43" t="s">
        <v>258</v>
      </c>
      <c r="L173" s="43" t="s">
        <v>274</v>
      </c>
      <c r="M173" s="91">
        <v>1865.07</v>
      </c>
      <c r="N173" s="96">
        <v>4143.53</v>
      </c>
      <c r="O173" s="48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30">
      <c r="A174" s="7" t="str">
        <f t="shared" si="15"/>
        <v>Suape</v>
      </c>
      <c r="B174" s="7" t="str">
        <f t="shared" si="15"/>
        <v>Suape</v>
      </c>
      <c r="C174" s="8" t="str">
        <f t="shared" si="15"/>
        <v>PRESTAÇÃO DE SERVIÇO CONTINUADO DE VIGILÂNCIA ARMADA</v>
      </c>
      <c r="D174" s="9" t="s">
        <v>287</v>
      </c>
      <c r="E174" s="10">
        <v>2021</v>
      </c>
      <c r="F174" s="8" t="s">
        <v>270</v>
      </c>
      <c r="G174" s="8" t="str">
        <f t="shared" si="16"/>
        <v>15.195.617/0001-87</v>
      </c>
      <c r="H174" s="11" t="s">
        <v>288</v>
      </c>
      <c r="I174" s="43" t="str">
        <f t="shared" si="17"/>
        <v xml:space="preserve"> SUAPE/DMS</v>
      </c>
      <c r="J174" s="8" t="s">
        <v>273</v>
      </c>
      <c r="K174" s="43" t="s">
        <v>258</v>
      </c>
      <c r="L174" s="43" t="s">
        <v>278</v>
      </c>
      <c r="M174" s="91">
        <v>2069.0700000000002</v>
      </c>
      <c r="N174" s="96">
        <v>4426.47</v>
      </c>
      <c r="O174" s="48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30">
      <c r="A175" s="7" t="str">
        <f t="shared" si="15"/>
        <v>Suape</v>
      </c>
      <c r="B175" s="7" t="str">
        <f t="shared" si="15"/>
        <v>Suape</v>
      </c>
      <c r="C175" s="8" t="str">
        <f t="shared" si="15"/>
        <v>PRESTAÇÃO DE SERVIÇO CONTINUADO DE VIGILÂNCIA ARMADA</v>
      </c>
      <c r="D175" s="9" t="s">
        <v>289</v>
      </c>
      <c r="E175" s="10">
        <v>2021</v>
      </c>
      <c r="F175" s="8" t="s">
        <v>270</v>
      </c>
      <c r="G175" s="8" t="str">
        <f t="shared" si="16"/>
        <v>15.195.617/0001-87</v>
      </c>
      <c r="H175" s="45" t="s">
        <v>290</v>
      </c>
      <c r="I175" s="43" t="str">
        <f t="shared" si="17"/>
        <v xml:space="preserve"> SUAPE/DMS</v>
      </c>
      <c r="J175" s="8" t="s">
        <v>273</v>
      </c>
      <c r="K175" s="43" t="s">
        <v>258</v>
      </c>
      <c r="L175" s="43" t="s">
        <v>274</v>
      </c>
      <c r="M175" s="91">
        <v>1865.07</v>
      </c>
      <c r="N175" s="96">
        <v>4143.53</v>
      </c>
      <c r="O175" s="48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30">
      <c r="A176" s="7" t="str">
        <f t="shared" si="15"/>
        <v>Suape</v>
      </c>
      <c r="B176" s="7" t="str">
        <f t="shared" si="15"/>
        <v>Suape</v>
      </c>
      <c r="C176" s="8" t="str">
        <f t="shared" si="15"/>
        <v>PRESTAÇÃO DE SERVIÇO CONTINUADO DE VIGILÂNCIA ARMADA</v>
      </c>
      <c r="D176" s="9" t="s">
        <v>291</v>
      </c>
      <c r="E176" s="10">
        <v>2021</v>
      </c>
      <c r="F176" s="8" t="s">
        <v>270</v>
      </c>
      <c r="G176" s="8" t="str">
        <f t="shared" si="16"/>
        <v>15.195.617/0001-87</v>
      </c>
      <c r="H176" s="11" t="s">
        <v>292</v>
      </c>
      <c r="I176" s="43" t="str">
        <f t="shared" si="17"/>
        <v xml:space="preserve"> SUAPE/DMS</v>
      </c>
      <c r="J176" s="8" t="s">
        <v>273</v>
      </c>
      <c r="K176" s="43" t="s">
        <v>258</v>
      </c>
      <c r="L176" s="43" t="s">
        <v>278</v>
      </c>
      <c r="M176" s="91">
        <v>2069.0700000000002</v>
      </c>
      <c r="N176" s="96">
        <v>4426.47</v>
      </c>
      <c r="O176" s="48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30">
      <c r="A177" s="7" t="str">
        <f t="shared" si="15"/>
        <v>Suape</v>
      </c>
      <c r="B177" s="7" t="str">
        <f t="shared" si="15"/>
        <v>Suape</v>
      </c>
      <c r="C177" s="8" t="str">
        <f t="shared" si="15"/>
        <v>PRESTAÇÃO DE SERVIÇO CONTINUADO DE VIGILÂNCIA ARMADA</v>
      </c>
      <c r="D177" s="9" t="s">
        <v>293</v>
      </c>
      <c r="E177" s="10">
        <v>2021</v>
      </c>
      <c r="F177" s="8" t="s">
        <v>270</v>
      </c>
      <c r="G177" s="8" t="str">
        <f t="shared" si="16"/>
        <v>15.195.617/0001-87</v>
      </c>
      <c r="H177" s="45" t="s">
        <v>294</v>
      </c>
      <c r="I177" s="43" t="str">
        <f t="shared" si="17"/>
        <v xml:space="preserve"> SUAPE/DMS</v>
      </c>
      <c r="J177" s="8" t="s">
        <v>273</v>
      </c>
      <c r="K177" s="43" t="s">
        <v>258</v>
      </c>
      <c r="L177" s="43" t="s">
        <v>278</v>
      </c>
      <c r="M177" s="91">
        <v>2069.0700000000002</v>
      </c>
      <c r="N177" s="96">
        <v>4426.47</v>
      </c>
      <c r="O177" s="48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30">
      <c r="A178" s="7" t="str">
        <f t="shared" si="15"/>
        <v>Suape</v>
      </c>
      <c r="B178" s="7" t="str">
        <f t="shared" si="15"/>
        <v>Suape</v>
      </c>
      <c r="C178" s="8" t="str">
        <f t="shared" si="15"/>
        <v>PRESTAÇÃO DE SERVIÇO CONTINUADO DE VIGILÂNCIA ARMADA</v>
      </c>
      <c r="D178" s="9" t="s">
        <v>295</v>
      </c>
      <c r="E178" s="10">
        <v>2021</v>
      </c>
      <c r="F178" s="8" t="s">
        <v>270</v>
      </c>
      <c r="G178" s="8" t="str">
        <f t="shared" si="16"/>
        <v>15.195.617/0001-87</v>
      </c>
      <c r="H178" s="11" t="s">
        <v>296</v>
      </c>
      <c r="I178" s="43" t="str">
        <f t="shared" si="17"/>
        <v xml:space="preserve"> SUAPE/DMS</v>
      </c>
      <c r="J178" s="8" t="s">
        <v>273</v>
      </c>
      <c r="K178" s="43" t="s">
        <v>258</v>
      </c>
      <c r="L178" s="43" t="s">
        <v>274</v>
      </c>
      <c r="M178" s="91">
        <v>1865.07</v>
      </c>
      <c r="N178" s="96">
        <v>4143.53</v>
      </c>
      <c r="O178" s="48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30">
      <c r="A179" s="7" t="str">
        <f t="shared" si="15"/>
        <v>Suape</v>
      </c>
      <c r="B179" s="7" t="str">
        <f t="shared" si="15"/>
        <v>Suape</v>
      </c>
      <c r="C179" s="8" t="str">
        <f t="shared" si="15"/>
        <v>PRESTAÇÃO DE SERVIÇO CONTINUADO DE VIGILÂNCIA ARMADA</v>
      </c>
      <c r="D179" s="9" t="s">
        <v>297</v>
      </c>
      <c r="E179" s="10">
        <v>2021</v>
      </c>
      <c r="F179" s="8" t="s">
        <v>270</v>
      </c>
      <c r="G179" s="8" t="str">
        <f t="shared" si="16"/>
        <v>15.195.617/0001-87</v>
      </c>
      <c r="H179" s="45" t="s">
        <v>298</v>
      </c>
      <c r="I179" s="43" t="str">
        <f t="shared" si="17"/>
        <v xml:space="preserve"> SUAPE/DMS</v>
      </c>
      <c r="J179" s="8" t="s">
        <v>273</v>
      </c>
      <c r="K179" s="43" t="s">
        <v>258</v>
      </c>
      <c r="L179" s="43" t="s">
        <v>274</v>
      </c>
      <c r="M179" s="91">
        <v>1865.07</v>
      </c>
      <c r="N179" s="96">
        <v>4143.53</v>
      </c>
      <c r="O179" s="48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30">
      <c r="A180" s="7" t="str">
        <f t="shared" si="15"/>
        <v>Suape</v>
      </c>
      <c r="B180" s="7" t="str">
        <f t="shared" si="15"/>
        <v>Suape</v>
      </c>
      <c r="C180" s="8" t="str">
        <f t="shared" si="15"/>
        <v>PRESTAÇÃO DE SERVIÇO CONTINUADO DE VIGILÂNCIA ARMADA</v>
      </c>
      <c r="D180" s="9" t="s">
        <v>299</v>
      </c>
      <c r="E180" s="10">
        <v>2021</v>
      </c>
      <c r="F180" s="8" t="s">
        <v>270</v>
      </c>
      <c r="G180" s="8" t="str">
        <f t="shared" si="16"/>
        <v>15.195.617/0001-87</v>
      </c>
      <c r="H180" s="11" t="s">
        <v>300</v>
      </c>
      <c r="I180" s="43" t="str">
        <f t="shared" si="17"/>
        <v xml:space="preserve"> SUAPE/DMS</v>
      </c>
      <c r="J180" s="8" t="s">
        <v>273</v>
      </c>
      <c r="K180" s="43" t="s">
        <v>258</v>
      </c>
      <c r="L180" s="43" t="s">
        <v>274</v>
      </c>
      <c r="M180" s="91">
        <v>1865.07</v>
      </c>
      <c r="N180" s="96">
        <v>4143.53</v>
      </c>
      <c r="O180" s="48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30">
      <c r="A181" s="7" t="str">
        <f t="shared" si="15"/>
        <v>Suape</v>
      </c>
      <c r="B181" s="7" t="str">
        <f t="shared" si="15"/>
        <v>Suape</v>
      </c>
      <c r="C181" s="8" t="str">
        <f t="shared" si="15"/>
        <v>PRESTAÇÃO DE SERVIÇO CONTINUADO DE VIGILÂNCIA ARMADA</v>
      </c>
      <c r="D181" s="9" t="s">
        <v>301</v>
      </c>
      <c r="E181" s="10">
        <v>2021</v>
      </c>
      <c r="F181" s="8" t="s">
        <v>270</v>
      </c>
      <c r="G181" s="8" t="str">
        <f t="shared" si="16"/>
        <v>15.195.617/0001-87</v>
      </c>
      <c r="H181" s="45" t="s">
        <v>302</v>
      </c>
      <c r="I181" s="43" t="str">
        <f t="shared" si="17"/>
        <v xml:space="preserve"> SUAPE/DMS</v>
      </c>
      <c r="J181" s="8" t="s">
        <v>273</v>
      </c>
      <c r="K181" s="43" t="s">
        <v>258</v>
      </c>
      <c r="L181" s="43" t="s">
        <v>278</v>
      </c>
      <c r="M181" s="91">
        <v>2069.0700000000002</v>
      </c>
      <c r="N181" s="96">
        <v>4426.47</v>
      </c>
      <c r="O181" s="48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30">
      <c r="A182" s="7" t="str">
        <f t="shared" si="15"/>
        <v>Suape</v>
      </c>
      <c r="B182" s="7" t="str">
        <f t="shared" si="15"/>
        <v>Suape</v>
      </c>
      <c r="C182" s="8" t="str">
        <f t="shared" si="15"/>
        <v>PRESTAÇÃO DE SERVIÇO CONTINUADO DE VIGILÂNCIA ARMADA</v>
      </c>
      <c r="D182" s="9" t="s">
        <v>303</v>
      </c>
      <c r="E182" s="10">
        <v>2021</v>
      </c>
      <c r="F182" s="8" t="s">
        <v>270</v>
      </c>
      <c r="G182" s="8" t="str">
        <f t="shared" si="16"/>
        <v>15.195.617/0001-87</v>
      </c>
      <c r="H182" s="11" t="s">
        <v>304</v>
      </c>
      <c r="I182" s="43" t="str">
        <f t="shared" si="17"/>
        <v xml:space="preserve"> SUAPE/DMS</v>
      </c>
      <c r="J182" s="8" t="s">
        <v>273</v>
      </c>
      <c r="K182" s="43" t="s">
        <v>258</v>
      </c>
      <c r="L182" s="43" t="s">
        <v>278</v>
      </c>
      <c r="M182" s="91">
        <v>2069.0700000000002</v>
      </c>
      <c r="N182" s="96">
        <v>4426.47</v>
      </c>
      <c r="O182" s="48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30">
      <c r="A183" s="7" t="str">
        <f t="shared" si="15"/>
        <v>Suape</v>
      </c>
      <c r="B183" s="7" t="str">
        <f t="shared" si="15"/>
        <v>Suape</v>
      </c>
      <c r="C183" s="8" t="str">
        <f t="shared" si="15"/>
        <v>PRESTAÇÃO DE SERVIÇO CONTINUADO DE VIGILÂNCIA ARMADA</v>
      </c>
      <c r="D183" s="9" t="s">
        <v>305</v>
      </c>
      <c r="E183" s="10">
        <v>2021</v>
      </c>
      <c r="F183" s="8" t="s">
        <v>270</v>
      </c>
      <c r="G183" s="8" t="str">
        <f t="shared" si="16"/>
        <v>15.195.617/0001-87</v>
      </c>
      <c r="H183" s="45" t="s">
        <v>306</v>
      </c>
      <c r="I183" s="43" t="str">
        <f t="shared" si="17"/>
        <v xml:space="preserve"> SUAPE/DMS</v>
      </c>
      <c r="J183" s="8" t="s">
        <v>273</v>
      </c>
      <c r="K183" s="43" t="s">
        <v>258</v>
      </c>
      <c r="L183" s="43" t="s">
        <v>278</v>
      </c>
      <c r="M183" s="91">
        <v>2069.0700000000002</v>
      </c>
      <c r="N183" s="96">
        <v>4426.47</v>
      </c>
      <c r="O183" s="48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30">
      <c r="A184" s="7" t="str">
        <f t="shared" si="15"/>
        <v>Suape</v>
      </c>
      <c r="B184" s="7" t="str">
        <f t="shared" si="15"/>
        <v>Suape</v>
      </c>
      <c r="C184" s="8" t="str">
        <f t="shared" si="15"/>
        <v>PRESTAÇÃO DE SERVIÇO CONTINUADO DE VIGILÂNCIA ARMADA</v>
      </c>
      <c r="D184" s="9" t="s">
        <v>307</v>
      </c>
      <c r="E184" s="10">
        <v>2021</v>
      </c>
      <c r="F184" s="8" t="s">
        <v>270</v>
      </c>
      <c r="G184" s="8" t="str">
        <f t="shared" si="16"/>
        <v>15.195.617/0001-87</v>
      </c>
      <c r="H184" s="11" t="s">
        <v>308</v>
      </c>
      <c r="I184" s="43" t="str">
        <f t="shared" si="17"/>
        <v xml:space="preserve"> SUAPE/DMS</v>
      </c>
      <c r="J184" s="8" t="s">
        <v>273</v>
      </c>
      <c r="K184" s="43" t="s">
        <v>258</v>
      </c>
      <c r="L184" s="43" t="s">
        <v>278</v>
      </c>
      <c r="M184" s="91">
        <v>2069.0700000000002</v>
      </c>
      <c r="N184" s="96">
        <v>4426.47</v>
      </c>
      <c r="O184" s="48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30">
      <c r="A185" s="7" t="str">
        <f t="shared" si="15"/>
        <v>Suape</v>
      </c>
      <c r="B185" s="7" t="str">
        <f t="shared" si="15"/>
        <v>Suape</v>
      </c>
      <c r="C185" s="8" t="str">
        <f t="shared" si="15"/>
        <v>PRESTAÇÃO DE SERVIÇO CONTINUADO DE VIGILÂNCIA ARMADA</v>
      </c>
      <c r="D185" s="9" t="s">
        <v>309</v>
      </c>
      <c r="E185" s="10">
        <v>2021</v>
      </c>
      <c r="F185" s="8" t="s">
        <v>270</v>
      </c>
      <c r="G185" s="8" t="str">
        <f t="shared" si="16"/>
        <v>15.195.617/0001-87</v>
      </c>
      <c r="H185" s="45" t="s">
        <v>310</v>
      </c>
      <c r="I185" s="43" t="str">
        <f t="shared" si="17"/>
        <v xml:space="preserve"> SUAPE/DMS</v>
      </c>
      <c r="J185" s="8" t="s">
        <v>273</v>
      </c>
      <c r="K185" s="43" t="s">
        <v>258</v>
      </c>
      <c r="L185" s="43" t="s">
        <v>274</v>
      </c>
      <c r="M185" s="91">
        <v>1865.07</v>
      </c>
      <c r="N185" s="96">
        <v>4143.53</v>
      </c>
      <c r="O185" s="48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30">
      <c r="A186" s="7" t="str">
        <f t="shared" si="15"/>
        <v>Suape</v>
      </c>
      <c r="B186" s="7" t="str">
        <f t="shared" si="15"/>
        <v>Suape</v>
      </c>
      <c r="C186" s="8" t="str">
        <f t="shared" si="15"/>
        <v>PRESTAÇÃO DE SERVIÇO CONTINUADO DE VIGILÂNCIA ARMADA</v>
      </c>
      <c r="D186" s="9" t="s">
        <v>311</v>
      </c>
      <c r="E186" s="10">
        <v>2021</v>
      </c>
      <c r="F186" s="8" t="s">
        <v>270</v>
      </c>
      <c r="G186" s="8" t="str">
        <f t="shared" si="16"/>
        <v>15.195.617/0001-87</v>
      </c>
      <c r="H186" s="11" t="s">
        <v>312</v>
      </c>
      <c r="I186" s="43" t="str">
        <f t="shared" si="17"/>
        <v xml:space="preserve"> SUAPE/DMS</v>
      </c>
      <c r="J186" s="8" t="s">
        <v>273</v>
      </c>
      <c r="K186" s="43" t="s">
        <v>258</v>
      </c>
      <c r="L186" s="43" t="s">
        <v>278</v>
      </c>
      <c r="M186" s="91">
        <v>2069.0700000000002</v>
      </c>
      <c r="N186" s="96">
        <v>4426.47</v>
      </c>
      <c r="O186" s="48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30">
      <c r="A187" s="7" t="str">
        <f t="shared" si="15"/>
        <v>Suape</v>
      </c>
      <c r="B187" s="7" t="str">
        <f t="shared" si="15"/>
        <v>Suape</v>
      </c>
      <c r="C187" s="8" t="str">
        <f t="shared" si="15"/>
        <v>PRESTAÇÃO DE SERVIÇO CONTINUADO DE VIGILÂNCIA ARMADA</v>
      </c>
      <c r="D187" s="9" t="s">
        <v>313</v>
      </c>
      <c r="E187" s="10">
        <v>2021</v>
      </c>
      <c r="F187" s="8" t="s">
        <v>270</v>
      </c>
      <c r="G187" s="8" t="str">
        <f t="shared" si="16"/>
        <v>15.195.617/0001-87</v>
      </c>
      <c r="H187" s="45" t="s">
        <v>314</v>
      </c>
      <c r="I187" s="43" t="str">
        <f t="shared" si="17"/>
        <v xml:space="preserve"> SUAPE/DMS</v>
      </c>
      <c r="J187" s="8" t="s">
        <v>273</v>
      </c>
      <c r="K187" s="43" t="s">
        <v>258</v>
      </c>
      <c r="L187" s="43" t="s">
        <v>278</v>
      </c>
      <c r="M187" s="91">
        <v>2069.0700000000002</v>
      </c>
      <c r="N187" s="96">
        <v>4426.47</v>
      </c>
      <c r="O187" s="48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30">
      <c r="A188" s="7" t="str">
        <f t="shared" si="15"/>
        <v>Suape</v>
      </c>
      <c r="B188" s="7" t="str">
        <f t="shared" si="15"/>
        <v>Suape</v>
      </c>
      <c r="C188" s="8" t="str">
        <f t="shared" si="15"/>
        <v>PRESTAÇÃO DE SERVIÇO CONTINUADO DE VIGILÂNCIA ARMADA</v>
      </c>
      <c r="D188" s="9" t="s">
        <v>315</v>
      </c>
      <c r="E188" s="10">
        <v>2021</v>
      </c>
      <c r="F188" s="8" t="s">
        <v>270</v>
      </c>
      <c r="G188" s="8" t="str">
        <f t="shared" si="16"/>
        <v>15.195.617/0001-87</v>
      </c>
      <c r="H188" s="11" t="s">
        <v>316</v>
      </c>
      <c r="I188" s="43" t="str">
        <f t="shared" si="17"/>
        <v xml:space="preserve"> SUAPE/DMS</v>
      </c>
      <c r="J188" s="8" t="s">
        <v>273</v>
      </c>
      <c r="K188" s="43" t="s">
        <v>258</v>
      </c>
      <c r="L188" s="43" t="s">
        <v>274</v>
      </c>
      <c r="M188" s="91">
        <v>1865.07</v>
      </c>
      <c r="N188" s="96">
        <v>4143.53</v>
      </c>
      <c r="O188" s="48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30">
      <c r="A189" s="7" t="str">
        <f t="shared" si="15"/>
        <v>Suape</v>
      </c>
      <c r="B189" s="7" t="str">
        <f t="shared" si="15"/>
        <v>Suape</v>
      </c>
      <c r="C189" s="8" t="str">
        <f t="shared" si="15"/>
        <v>PRESTAÇÃO DE SERVIÇO CONTINUADO DE VIGILÂNCIA ARMADA</v>
      </c>
      <c r="D189" s="9" t="s">
        <v>317</v>
      </c>
      <c r="E189" s="10">
        <v>2021</v>
      </c>
      <c r="F189" s="8" t="s">
        <v>270</v>
      </c>
      <c r="G189" s="8" t="str">
        <f t="shared" si="16"/>
        <v>15.195.617/0001-87</v>
      </c>
      <c r="H189" s="45" t="s">
        <v>318</v>
      </c>
      <c r="I189" s="43" t="str">
        <f t="shared" si="17"/>
        <v xml:space="preserve"> SUAPE/DMS</v>
      </c>
      <c r="J189" s="8" t="s">
        <v>273</v>
      </c>
      <c r="K189" s="43" t="s">
        <v>258</v>
      </c>
      <c r="L189" s="43" t="s">
        <v>274</v>
      </c>
      <c r="M189" s="91">
        <v>1865.07</v>
      </c>
      <c r="N189" s="96">
        <v>4143.53</v>
      </c>
      <c r="O189" s="48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30">
      <c r="A190" s="7" t="str">
        <f t="shared" si="15"/>
        <v>Suape</v>
      </c>
      <c r="B190" s="7" t="str">
        <f t="shared" si="15"/>
        <v>Suape</v>
      </c>
      <c r="C190" s="8" t="str">
        <f t="shared" si="15"/>
        <v>PRESTAÇÃO DE SERVIÇO CONTINUADO DE VIGILÂNCIA ARMADA</v>
      </c>
      <c r="D190" s="9" t="s">
        <v>319</v>
      </c>
      <c r="E190" s="10">
        <v>2021</v>
      </c>
      <c r="F190" s="8" t="s">
        <v>270</v>
      </c>
      <c r="G190" s="8" t="str">
        <f t="shared" si="16"/>
        <v>15.195.617/0001-87</v>
      </c>
      <c r="H190" s="11" t="s">
        <v>320</v>
      </c>
      <c r="I190" s="43" t="str">
        <f t="shared" si="17"/>
        <v xml:space="preserve"> SUAPE/DMS</v>
      </c>
      <c r="J190" s="8" t="s">
        <v>273</v>
      </c>
      <c r="K190" s="43" t="s">
        <v>258</v>
      </c>
      <c r="L190" s="43" t="s">
        <v>278</v>
      </c>
      <c r="M190" s="91">
        <v>2069.0700000000002</v>
      </c>
      <c r="N190" s="96">
        <v>4426.47</v>
      </c>
      <c r="O190" s="48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30">
      <c r="A191" s="7" t="str">
        <f t="shared" si="15"/>
        <v>Suape</v>
      </c>
      <c r="B191" s="7" t="str">
        <f t="shared" si="15"/>
        <v>Suape</v>
      </c>
      <c r="C191" s="8" t="str">
        <f t="shared" si="15"/>
        <v>PRESTAÇÃO DE SERVIÇO CONTINUADO DE VIGILÂNCIA ARMADA</v>
      </c>
      <c r="D191" s="9" t="s">
        <v>321</v>
      </c>
      <c r="E191" s="10">
        <v>2021</v>
      </c>
      <c r="F191" s="8" t="s">
        <v>270</v>
      </c>
      <c r="G191" s="8" t="str">
        <f t="shared" si="16"/>
        <v>15.195.617/0001-87</v>
      </c>
      <c r="H191" s="45" t="s">
        <v>322</v>
      </c>
      <c r="I191" s="43" t="str">
        <f t="shared" si="17"/>
        <v xml:space="preserve"> SUAPE/DMS</v>
      </c>
      <c r="J191" s="8" t="s">
        <v>273</v>
      </c>
      <c r="K191" s="43" t="s">
        <v>258</v>
      </c>
      <c r="L191" s="43" t="s">
        <v>274</v>
      </c>
      <c r="M191" s="91">
        <v>1865.07</v>
      </c>
      <c r="N191" s="96">
        <v>4143.53</v>
      </c>
      <c r="O191" s="48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30">
      <c r="A192" s="7" t="str">
        <f t="shared" si="15"/>
        <v>Suape</v>
      </c>
      <c r="B192" s="7" t="str">
        <f t="shared" si="15"/>
        <v>Suape</v>
      </c>
      <c r="C192" s="8" t="str">
        <f t="shared" si="15"/>
        <v>PRESTAÇÃO DE SERVIÇO CONTINUADO DE VIGILÂNCIA ARMADA</v>
      </c>
      <c r="D192" s="9" t="s">
        <v>323</v>
      </c>
      <c r="E192" s="10">
        <v>2021</v>
      </c>
      <c r="F192" s="8" t="s">
        <v>270</v>
      </c>
      <c r="G192" s="8" t="str">
        <f t="shared" si="16"/>
        <v>15.195.617/0001-87</v>
      </c>
      <c r="H192" s="11" t="s">
        <v>324</v>
      </c>
      <c r="I192" s="43" t="str">
        <f t="shared" si="17"/>
        <v xml:space="preserve"> SUAPE/DMS</v>
      </c>
      <c r="J192" s="8" t="s">
        <v>273</v>
      </c>
      <c r="K192" s="43" t="s">
        <v>258</v>
      </c>
      <c r="L192" s="43" t="s">
        <v>278</v>
      </c>
      <c r="M192" s="91">
        <v>2069.0700000000002</v>
      </c>
      <c r="N192" s="96">
        <v>4426.47</v>
      </c>
      <c r="O192" s="48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30">
      <c r="A193" s="7" t="str">
        <f t="shared" si="15"/>
        <v>Suape</v>
      </c>
      <c r="B193" s="7" t="str">
        <f t="shared" si="15"/>
        <v>Suape</v>
      </c>
      <c r="C193" s="8" t="str">
        <f t="shared" si="15"/>
        <v>PRESTAÇÃO DE SERVIÇO CONTINUADO DE VIGILÂNCIA ARMADA</v>
      </c>
      <c r="D193" s="9" t="s">
        <v>325</v>
      </c>
      <c r="E193" s="10">
        <v>2021</v>
      </c>
      <c r="F193" s="8" t="s">
        <v>270</v>
      </c>
      <c r="G193" s="8" t="str">
        <f t="shared" si="16"/>
        <v>15.195.617/0001-87</v>
      </c>
      <c r="H193" s="45" t="s">
        <v>326</v>
      </c>
      <c r="I193" s="43" t="str">
        <f t="shared" si="17"/>
        <v xml:space="preserve"> SUAPE/DMS</v>
      </c>
      <c r="J193" s="8" t="s">
        <v>273</v>
      </c>
      <c r="K193" s="43" t="s">
        <v>258</v>
      </c>
      <c r="L193" s="43" t="s">
        <v>274</v>
      </c>
      <c r="M193" s="91">
        <v>1865.07</v>
      </c>
      <c r="N193" s="96">
        <v>4143.53</v>
      </c>
      <c r="O193" s="48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30">
      <c r="A194" s="7" t="str">
        <f t="shared" si="15"/>
        <v>Suape</v>
      </c>
      <c r="B194" s="7" t="str">
        <f t="shared" si="15"/>
        <v>Suape</v>
      </c>
      <c r="C194" s="8" t="str">
        <f t="shared" si="15"/>
        <v>PRESTAÇÃO DE SERVIÇO CONTINUADO DE VIGILÂNCIA ARMADA</v>
      </c>
      <c r="D194" s="9" t="s">
        <v>327</v>
      </c>
      <c r="E194" s="10">
        <v>2021</v>
      </c>
      <c r="F194" s="8" t="s">
        <v>270</v>
      </c>
      <c r="G194" s="8" t="str">
        <f t="shared" si="16"/>
        <v>15.195.617/0001-87</v>
      </c>
      <c r="H194" s="11" t="s">
        <v>328</v>
      </c>
      <c r="I194" s="43" t="str">
        <f t="shared" si="17"/>
        <v xml:space="preserve"> SUAPE/DMS</v>
      </c>
      <c r="J194" s="8" t="s">
        <v>273</v>
      </c>
      <c r="K194" s="43" t="s">
        <v>258</v>
      </c>
      <c r="L194" s="43" t="s">
        <v>278</v>
      </c>
      <c r="M194" s="91">
        <v>2069.0700000000002</v>
      </c>
      <c r="N194" s="96">
        <v>4426.47</v>
      </c>
      <c r="O194" s="48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30">
      <c r="A195" s="7" t="str">
        <f t="shared" si="15"/>
        <v>Suape</v>
      </c>
      <c r="B195" s="7" t="str">
        <f t="shared" si="15"/>
        <v>Suape</v>
      </c>
      <c r="C195" s="8" t="str">
        <f t="shared" si="15"/>
        <v>PRESTAÇÃO DE SERVIÇO CONTINUADO DE VIGILÂNCIA ARMADA</v>
      </c>
      <c r="D195" s="9" t="s">
        <v>329</v>
      </c>
      <c r="E195" s="10">
        <v>2021</v>
      </c>
      <c r="F195" s="8" t="s">
        <v>270</v>
      </c>
      <c r="G195" s="8" t="str">
        <f t="shared" si="16"/>
        <v>15.195.617/0001-87</v>
      </c>
      <c r="H195" s="45" t="s">
        <v>330</v>
      </c>
      <c r="I195" s="43" t="str">
        <f t="shared" si="17"/>
        <v xml:space="preserve"> SUAPE/DMS</v>
      </c>
      <c r="J195" s="8" t="s">
        <v>273</v>
      </c>
      <c r="K195" s="43" t="s">
        <v>258</v>
      </c>
      <c r="L195" s="43" t="s">
        <v>278</v>
      </c>
      <c r="M195" s="91">
        <v>2069.0700000000002</v>
      </c>
      <c r="N195" s="96">
        <v>4426.47</v>
      </c>
      <c r="O195" s="48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30">
      <c r="A196" s="7" t="str">
        <f t="shared" si="15"/>
        <v>Suape</v>
      </c>
      <c r="B196" s="7" t="str">
        <f t="shared" si="15"/>
        <v>Suape</v>
      </c>
      <c r="C196" s="8" t="str">
        <f t="shared" si="15"/>
        <v>PRESTAÇÃO DE SERVIÇO CONTINUADO DE VIGILÂNCIA ARMADA</v>
      </c>
      <c r="D196" s="9" t="s">
        <v>331</v>
      </c>
      <c r="E196" s="10">
        <v>2021</v>
      </c>
      <c r="F196" s="8" t="s">
        <v>270</v>
      </c>
      <c r="G196" s="8" t="str">
        <f t="shared" si="16"/>
        <v>15.195.617/0001-87</v>
      </c>
      <c r="H196" s="11" t="s">
        <v>332</v>
      </c>
      <c r="I196" s="43" t="str">
        <f t="shared" si="17"/>
        <v xml:space="preserve"> SUAPE/DMS</v>
      </c>
      <c r="J196" s="8" t="s">
        <v>273</v>
      </c>
      <c r="K196" s="43" t="s">
        <v>258</v>
      </c>
      <c r="L196" s="43" t="s">
        <v>274</v>
      </c>
      <c r="M196" s="91">
        <v>1865.07</v>
      </c>
      <c r="N196" s="96">
        <v>4143.53</v>
      </c>
      <c r="O196" s="48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30">
      <c r="A197" s="7" t="str">
        <f t="shared" si="15"/>
        <v>Suape</v>
      </c>
      <c r="B197" s="7" t="str">
        <f t="shared" si="15"/>
        <v>Suape</v>
      </c>
      <c r="C197" s="8" t="str">
        <f t="shared" si="15"/>
        <v>PRESTAÇÃO DE SERVIÇO CONTINUADO DE VIGILÂNCIA ARMADA</v>
      </c>
      <c r="D197" s="9" t="s">
        <v>333</v>
      </c>
      <c r="E197" s="10">
        <v>2021</v>
      </c>
      <c r="F197" s="8" t="s">
        <v>270</v>
      </c>
      <c r="G197" s="8" t="str">
        <f t="shared" si="16"/>
        <v>15.195.617/0001-87</v>
      </c>
      <c r="H197" s="45" t="s">
        <v>334</v>
      </c>
      <c r="I197" s="43" t="str">
        <f t="shared" si="17"/>
        <v xml:space="preserve"> SUAPE/DMS</v>
      </c>
      <c r="J197" s="8" t="s">
        <v>273</v>
      </c>
      <c r="K197" s="43" t="s">
        <v>258</v>
      </c>
      <c r="L197" s="43" t="s">
        <v>274</v>
      </c>
      <c r="M197" s="91">
        <v>1865.07</v>
      </c>
      <c r="N197" s="96">
        <v>4143.53</v>
      </c>
      <c r="O197" s="48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30">
      <c r="A198" s="7" t="str">
        <f t="shared" si="15"/>
        <v>Suape</v>
      </c>
      <c r="B198" s="7" t="str">
        <f t="shared" si="15"/>
        <v>Suape</v>
      </c>
      <c r="C198" s="8" t="str">
        <f t="shared" si="15"/>
        <v>PRESTAÇÃO DE SERVIÇO CONTINUADO DE VIGILÂNCIA ARMADA</v>
      </c>
      <c r="D198" s="9" t="s">
        <v>335</v>
      </c>
      <c r="E198" s="10">
        <v>2021</v>
      </c>
      <c r="F198" s="8" t="s">
        <v>270</v>
      </c>
      <c r="G198" s="8" t="str">
        <f t="shared" si="16"/>
        <v>15.195.617/0001-87</v>
      </c>
      <c r="H198" s="11" t="s">
        <v>336</v>
      </c>
      <c r="I198" s="43" t="str">
        <f t="shared" si="17"/>
        <v xml:space="preserve"> SUAPE/DMS</v>
      </c>
      <c r="J198" s="8" t="s">
        <v>273</v>
      </c>
      <c r="K198" s="43" t="s">
        <v>258</v>
      </c>
      <c r="L198" s="43" t="s">
        <v>274</v>
      </c>
      <c r="M198" s="91">
        <v>1865.07</v>
      </c>
      <c r="N198" s="96">
        <v>4143.53</v>
      </c>
      <c r="O198" s="48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30">
      <c r="A199" s="7" t="str">
        <f t="shared" si="15"/>
        <v>Suape</v>
      </c>
      <c r="B199" s="7" t="str">
        <f t="shared" si="15"/>
        <v>Suape</v>
      </c>
      <c r="C199" s="8" t="str">
        <f t="shared" si="15"/>
        <v>PRESTAÇÃO DE SERVIÇO CONTINUADO DE VIGILÂNCIA ARMADA</v>
      </c>
      <c r="D199" s="9" t="s">
        <v>337</v>
      </c>
      <c r="E199" s="10">
        <v>2021</v>
      </c>
      <c r="F199" s="8" t="s">
        <v>270</v>
      </c>
      <c r="G199" s="8" t="str">
        <f t="shared" si="16"/>
        <v>15.195.617/0001-87</v>
      </c>
      <c r="H199" s="45" t="s">
        <v>338</v>
      </c>
      <c r="I199" s="43" t="str">
        <f t="shared" si="17"/>
        <v xml:space="preserve"> SUAPE/DMS</v>
      </c>
      <c r="J199" s="8" t="s">
        <v>273</v>
      </c>
      <c r="K199" s="43" t="s">
        <v>258</v>
      </c>
      <c r="L199" s="43" t="s">
        <v>278</v>
      </c>
      <c r="M199" s="91">
        <v>2069.0700000000002</v>
      </c>
      <c r="N199" s="96">
        <v>4426.47</v>
      </c>
      <c r="O199" s="48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30">
      <c r="A200" s="7" t="str">
        <f t="shared" si="15"/>
        <v>Suape</v>
      </c>
      <c r="B200" s="7" t="str">
        <f t="shared" si="15"/>
        <v>Suape</v>
      </c>
      <c r="C200" s="8" t="str">
        <f t="shared" si="15"/>
        <v>PRESTAÇÃO DE SERVIÇO CONTINUADO DE VIGILÂNCIA ARMADA</v>
      </c>
      <c r="D200" s="9" t="s">
        <v>339</v>
      </c>
      <c r="E200" s="10">
        <v>2021</v>
      </c>
      <c r="F200" s="8" t="s">
        <v>270</v>
      </c>
      <c r="G200" s="8" t="str">
        <f t="shared" si="16"/>
        <v>15.195.617/0001-87</v>
      </c>
      <c r="H200" s="11" t="s">
        <v>340</v>
      </c>
      <c r="I200" s="43" t="str">
        <f t="shared" si="17"/>
        <v xml:space="preserve"> SUAPE/DMS</v>
      </c>
      <c r="J200" s="8" t="s">
        <v>273</v>
      </c>
      <c r="K200" s="43" t="s">
        <v>258</v>
      </c>
      <c r="L200" s="43" t="s">
        <v>274</v>
      </c>
      <c r="M200" s="91">
        <v>1865.07</v>
      </c>
      <c r="N200" s="96">
        <v>4143.53</v>
      </c>
      <c r="O200" s="48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30">
      <c r="A201" s="7" t="str">
        <f t="shared" si="15"/>
        <v>Suape</v>
      </c>
      <c r="B201" s="7" t="str">
        <f t="shared" si="15"/>
        <v>Suape</v>
      </c>
      <c r="C201" s="8" t="str">
        <f t="shared" si="15"/>
        <v>PRESTAÇÃO DE SERVIÇO CONTINUADO DE VIGILÂNCIA ARMADA</v>
      </c>
      <c r="D201" s="9" t="s">
        <v>341</v>
      </c>
      <c r="E201" s="10">
        <v>2021</v>
      </c>
      <c r="F201" s="8" t="s">
        <v>270</v>
      </c>
      <c r="G201" s="8" t="str">
        <f t="shared" si="16"/>
        <v>15.195.617/0001-87</v>
      </c>
      <c r="H201" s="45" t="s">
        <v>342</v>
      </c>
      <c r="I201" s="43" t="str">
        <f t="shared" si="17"/>
        <v xml:space="preserve"> SUAPE/DMS</v>
      </c>
      <c r="J201" s="8" t="s">
        <v>273</v>
      </c>
      <c r="K201" s="43" t="s">
        <v>258</v>
      </c>
      <c r="L201" s="43" t="s">
        <v>278</v>
      </c>
      <c r="M201" s="91">
        <v>2069.0700000000002</v>
      </c>
      <c r="N201" s="96">
        <v>4426.47</v>
      </c>
      <c r="O201" s="48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30">
      <c r="A202" s="7" t="str">
        <f t="shared" si="15"/>
        <v>Suape</v>
      </c>
      <c r="B202" s="7" t="str">
        <f t="shared" si="15"/>
        <v>Suape</v>
      </c>
      <c r="C202" s="8" t="str">
        <f t="shared" si="15"/>
        <v>PRESTAÇÃO DE SERVIÇO CONTINUADO DE VIGILÂNCIA ARMADA</v>
      </c>
      <c r="D202" s="9" t="s">
        <v>343</v>
      </c>
      <c r="E202" s="10">
        <v>2021</v>
      </c>
      <c r="F202" s="8" t="s">
        <v>270</v>
      </c>
      <c r="G202" s="8" t="str">
        <f t="shared" si="16"/>
        <v>15.195.617/0001-87</v>
      </c>
      <c r="H202" s="11" t="s">
        <v>344</v>
      </c>
      <c r="I202" s="43" t="str">
        <f t="shared" si="17"/>
        <v xml:space="preserve"> SUAPE/DMS</v>
      </c>
      <c r="J202" s="8" t="s">
        <v>273</v>
      </c>
      <c r="K202" s="43" t="s">
        <v>258</v>
      </c>
      <c r="L202" s="43" t="s">
        <v>278</v>
      </c>
      <c r="M202" s="91">
        <v>2069.0700000000002</v>
      </c>
      <c r="N202" s="96">
        <v>4426.47</v>
      </c>
      <c r="O202" s="48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30">
      <c r="A203" s="7" t="str">
        <f t="shared" si="15"/>
        <v>Suape</v>
      </c>
      <c r="B203" s="7" t="str">
        <f t="shared" si="15"/>
        <v>Suape</v>
      </c>
      <c r="C203" s="8" t="str">
        <f t="shared" si="15"/>
        <v>PRESTAÇÃO DE SERVIÇO CONTINUADO DE VIGILÂNCIA ARMADA</v>
      </c>
      <c r="D203" s="9" t="s">
        <v>345</v>
      </c>
      <c r="E203" s="10">
        <v>2021</v>
      </c>
      <c r="F203" s="8" t="s">
        <v>270</v>
      </c>
      <c r="G203" s="8" t="str">
        <f t="shared" si="16"/>
        <v>15.195.617/0001-87</v>
      </c>
      <c r="H203" s="45" t="s">
        <v>346</v>
      </c>
      <c r="I203" s="43" t="str">
        <f t="shared" si="17"/>
        <v xml:space="preserve"> SUAPE/DMS</v>
      </c>
      <c r="J203" s="8" t="s">
        <v>273</v>
      </c>
      <c r="K203" s="43" t="s">
        <v>258</v>
      </c>
      <c r="L203" s="43" t="s">
        <v>274</v>
      </c>
      <c r="M203" s="91">
        <v>1865.07</v>
      </c>
      <c r="N203" s="96">
        <v>4143.53</v>
      </c>
      <c r="O203" s="48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30">
      <c r="A204" s="7" t="str">
        <f t="shared" si="15"/>
        <v>Suape</v>
      </c>
      <c r="B204" s="7" t="str">
        <f t="shared" si="15"/>
        <v>Suape</v>
      </c>
      <c r="C204" s="8" t="str">
        <f t="shared" si="15"/>
        <v>PRESTAÇÃO DE SERVIÇO CONTINUADO DE VIGILÂNCIA ARMADA</v>
      </c>
      <c r="D204" s="9" t="s">
        <v>347</v>
      </c>
      <c r="E204" s="10">
        <v>2021</v>
      </c>
      <c r="F204" s="8" t="s">
        <v>270</v>
      </c>
      <c r="G204" s="8" t="str">
        <f t="shared" si="16"/>
        <v>15.195.617/0001-87</v>
      </c>
      <c r="H204" s="11" t="s">
        <v>348</v>
      </c>
      <c r="I204" s="43" t="str">
        <f t="shared" si="17"/>
        <v xml:space="preserve"> SUAPE/DMS</v>
      </c>
      <c r="J204" s="8" t="s">
        <v>273</v>
      </c>
      <c r="K204" s="43" t="s">
        <v>258</v>
      </c>
      <c r="L204" s="43" t="s">
        <v>274</v>
      </c>
      <c r="M204" s="91">
        <v>1865.07</v>
      </c>
      <c r="N204" s="96">
        <v>4143.53</v>
      </c>
      <c r="O204" s="48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30">
      <c r="A205" s="7" t="str">
        <f t="shared" si="15"/>
        <v>Suape</v>
      </c>
      <c r="B205" s="7" t="str">
        <f t="shared" si="15"/>
        <v>Suape</v>
      </c>
      <c r="C205" s="8" t="str">
        <f t="shared" si="15"/>
        <v>PRESTAÇÃO DE SERVIÇO CONTINUADO DE VIGILÂNCIA ARMADA</v>
      </c>
      <c r="D205" s="9" t="s">
        <v>349</v>
      </c>
      <c r="E205" s="10">
        <v>2021</v>
      </c>
      <c r="F205" s="8" t="s">
        <v>270</v>
      </c>
      <c r="G205" s="8" t="str">
        <f t="shared" si="16"/>
        <v>15.195.617/0001-87</v>
      </c>
      <c r="H205" s="45" t="s">
        <v>350</v>
      </c>
      <c r="I205" s="43" t="str">
        <f t="shared" si="17"/>
        <v xml:space="preserve"> SUAPE/DMS</v>
      </c>
      <c r="J205" s="8" t="s">
        <v>273</v>
      </c>
      <c r="K205" s="43" t="s">
        <v>258</v>
      </c>
      <c r="L205" s="43" t="s">
        <v>278</v>
      </c>
      <c r="M205" s="91">
        <v>2069.0700000000002</v>
      </c>
      <c r="N205" s="96">
        <v>4426.47</v>
      </c>
      <c r="O205" s="48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30">
      <c r="A206" s="7" t="str">
        <f t="shared" si="15"/>
        <v>Suape</v>
      </c>
      <c r="B206" s="7" t="str">
        <f t="shared" si="15"/>
        <v>Suape</v>
      </c>
      <c r="C206" s="8" t="str">
        <f t="shared" si="15"/>
        <v>PRESTAÇÃO DE SERVIÇO CONTINUADO DE VIGILÂNCIA ARMADA</v>
      </c>
      <c r="D206" s="9" t="s">
        <v>351</v>
      </c>
      <c r="E206" s="10">
        <v>2021</v>
      </c>
      <c r="F206" s="8" t="s">
        <v>270</v>
      </c>
      <c r="G206" s="8" t="str">
        <f t="shared" si="16"/>
        <v>15.195.617/0001-87</v>
      </c>
      <c r="H206" s="11" t="s">
        <v>352</v>
      </c>
      <c r="I206" s="43" t="str">
        <f t="shared" si="17"/>
        <v xml:space="preserve"> SUAPE/DMS</v>
      </c>
      <c r="J206" s="8" t="s">
        <v>273</v>
      </c>
      <c r="K206" s="43" t="s">
        <v>258</v>
      </c>
      <c r="L206" s="43" t="s">
        <v>278</v>
      </c>
      <c r="M206" s="91">
        <v>2069.0700000000002</v>
      </c>
      <c r="N206" s="96">
        <v>4426.47</v>
      </c>
      <c r="O206" s="48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30">
      <c r="A207" s="7" t="str">
        <f t="shared" si="15"/>
        <v>Suape</v>
      </c>
      <c r="B207" s="7" t="str">
        <f t="shared" si="15"/>
        <v>Suape</v>
      </c>
      <c r="C207" s="8" t="str">
        <f t="shared" si="15"/>
        <v>PRESTAÇÃO DE SERVIÇO CONTINUADO DE VIGILÂNCIA ARMADA</v>
      </c>
      <c r="D207" s="9" t="s">
        <v>353</v>
      </c>
      <c r="E207" s="10">
        <v>2021</v>
      </c>
      <c r="F207" s="8" t="s">
        <v>270</v>
      </c>
      <c r="G207" s="8" t="str">
        <f t="shared" si="16"/>
        <v>15.195.617/0001-87</v>
      </c>
      <c r="H207" s="45" t="s">
        <v>354</v>
      </c>
      <c r="I207" s="43" t="str">
        <f t="shared" si="17"/>
        <v xml:space="preserve"> SUAPE/DMS</v>
      </c>
      <c r="J207" s="8" t="s">
        <v>273</v>
      </c>
      <c r="K207" s="43" t="s">
        <v>258</v>
      </c>
      <c r="L207" s="43" t="s">
        <v>278</v>
      </c>
      <c r="M207" s="91">
        <v>2069.0700000000002</v>
      </c>
      <c r="N207" s="96">
        <v>4426.47</v>
      </c>
      <c r="O207" s="48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30">
      <c r="A208" s="7" t="str">
        <f t="shared" si="15"/>
        <v>Suape</v>
      </c>
      <c r="B208" s="7" t="str">
        <f t="shared" si="15"/>
        <v>Suape</v>
      </c>
      <c r="C208" s="8" t="str">
        <f t="shared" si="15"/>
        <v>PRESTAÇÃO DE SERVIÇO CONTINUADO DE VIGILÂNCIA ARMADA</v>
      </c>
      <c r="D208" s="9" t="s">
        <v>355</v>
      </c>
      <c r="E208" s="10">
        <v>2021</v>
      </c>
      <c r="F208" s="8" t="s">
        <v>270</v>
      </c>
      <c r="G208" s="8" t="str">
        <f t="shared" si="16"/>
        <v>15.195.617/0001-87</v>
      </c>
      <c r="H208" s="11" t="s">
        <v>356</v>
      </c>
      <c r="I208" s="43" t="str">
        <f t="shared" si="17"/>
        <v xml:space="preserve"> SUAPE/DMS</v>
      </c>
      <c r="J208" s="8" t="s">
        <v>273</v>
      </c>
      <c r="K208" s="43" t="s">
        <v>258</v>
      </c>
      <c r="L208" s="43" t="s">
        <v>274</v>
      </c>
      <c r="M208" s="91">
        <v>1865.07</v>
      </c>
      <c r="N208" s="96">
        <v>4143.53</v>
      </c>
      <c r="O208" s="48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30">
      <c r="A209" s="7" t="str">
        <f t="shared" si="15"/>
        <v>Suape</v>
      </c>
      <c r="B209" s="7" t="str">
        <f t="shared" si="15"/>
        <v>Suape</v>
      </c>
      <c r="C209" s="8" t="str">
        <f t="shared" si="15"/>
        <v>PRESTAÇÃO DE SERVIÇO CONTINUADO DE VIGILÂNCIA ARMADA</v>
      </c>
      <c r="D209" s="9" t="s">
        <v>357</v>
      </c>
      <c r="E209" s="10">
        <v>2021</v>
      </c>
      <c r="F209" s="8" t="s">
        <v>270</v>
      </c>
      <c r="G209" s="8" t="str">
        <f t="shared" si="16"/>
        <v>15.195.617/0001-87</v>
      </c>
      <c r="H209" s="45" t="s">
        <v>358</v>
      </c>
      <c r="I209" s="43" t="str">
        <f t="shared" si="17"/>
        <v xml:space="preserve"> SUAPE/DMS</v>
      </c>
      <c r="J209" s="8" t="s">
        <v>273</v>
      </c>
      <c r="K209" s="43" t="s">
        <v>258</v>
      </c>
      <c r="L209" s="43" t="s">
        <v>274</v>
      </c>
      <c r="M209" s="91">
        <v>1865.07</v>
      </c>
      <c r="N209" s="96">
        <v>4143.53</v>
      </c>
      <c r="O209" s="48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30">
      <c r="A210" s="7" t="str">
        <f t="shared" si="15"/>
        <v>Suape</v>
      </c>
      <c r="B210" s="7" t="str">
        <f t="shared" si="15"/>
        <v>Suape</v>
      </c>
      <c r="C210" s="8" t="str">
        <f t="shared" si="15"/>
        <v>PRESTAÇÃO DE SERVIÇO CONTINUADO DE VIGILÂNCIA ARMADA</v>
      </c>
      <c r="D210" s="9" t="s">
        <v>359</v>
      </c>
      <c r="E210" s="10">
        <v>2021</v>
      </c>
      <c r="F210" s="8" t="s">
        <v>270</v>
      </c>
      <c r="G210" s="8" t="str">
        <f t="shared" si="16"/>
        <v>15.195.617/0001-87</v>
      </c>
      <c r="H210" s="11" t="s">
        <v>360</v>
      </c>
      <c r="I210" s="43" t="str">
        <f t="shared" si="17"/>
        <v xml:space="preserve"> SUAPE/DMS</v>
      </c>
      <c r="J210" s="8" t="s">
        <v>273</v>
      </c>
      <c r="K210" s="43" t="s">
        <v>258</v>
      </c>
      <c r="L210" s="43" t="s">
        <v>278</v>
      </c>
      <c r="M210" s="91">
        <v>2069.0700000000002</v>
      </c>
      <c r="N210" s="96">
        <v>4426.47</v>
      </c>
      <c r="O210" s="48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30">
      <c r="A211" s="7" t="str">
        <f t="shared" si="15"/>
        <v>Suape</v>
      </c>
      <c r="B211" s="7" t="str">
        <f t="shared" si="15"/>
        <v>Suape</v>
      </c>
      <c r="C211" s="8" t="str">
        <f t="shared" si="15"/>
        <v>PRESTAÇÃO DE SERVIÇO CONTINUADO DE VIGILÂNCIA ARMADA</v>
      </c>
      <c r="D211" s="9" t="s">
        <v>361</v>
      </c>
      <c r="E211" s="10">
        <v>2021</v>
      </c>
      <c r="F211" s="8" t="s">
        <v>270</v>
      </c>
      <c r="G211" s="8" t="str">
        <f t="shared" si="16"/>
        <v>15.195.617/0001-87</v>
      </c>
      <c r="H211" s="45" t="s">
        <v>362</v>
      </c>
      <c r="I211" s="43" t="str">
        <f t="shared" si="17"/>
        <v xml:space="preserve"> SUAPE/DMS</v>
      </c>
      <c r="J211" s="8" t="s">
        <v>273</v>
      </c>
      <c r="K211" s="43" t="s">
        <v>258</v>
      </c>
      <c r="L211" s="43" t="s">
        <v>278</v>
      </c>
      <c r="M211" s="91">
        <v>2069.0700000000002</v>
      </c>
      <c r="N211" s="96">
        <v>4426.47</v>
      </c>
      <c r="O211" s="48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30">
      <c r="A212" s="7" t="str">
        <f t="shared" si="15"/>
        <v>Suape</v>
      </c>
      <c r="B212" s="7" t="str">
        <f t="shared" si="15"/>
        <v>Suape</v>
      </c>
      <c r="C212" s="8" t="str">
        <f t="shared" si="15"/>
        <v>PRESTAÇÃO DE SERVIÇO CONTINUADO DE VIGILÂNCIA ARMADA</v>
      </c>
      <c r="D212" s="9" t="s">
        <v>363</v>
      </c>
      <c r="E212" s="10">
        <v>2021</v>
      </c>
      <c r="F212" s="8" t="s">
        <v>270</v>
      </c>
      <c r="G212" s="8" t="str">
        <f t="shared" si="16"/>
        <v>15.195.617/0001-87</v>
      </c>
      <c r="H212" s="11" t="s">
        <v>364</v>
      </c>
      <c r="I212" s="43" t="str">
        <f t="shared" si="17"/>
        <v xml:space="preserve"> SUAPE/DMS</v>
      </c>
      <c r="J212" s="8" t="s">
        <v>273</v>
      </c>
      <c r="K212" s="43" t="s">
        <v>258</v>
      </c>
      <c r="L212" s="43" t="s">
        <v>274</v>
      </c>
      <c r="M212" s="91">
        <v>1865.07</v>
      </c>
      <c r="N212" s="96">
        <v>4143.53</v>
      </c>
      <c r="O212" s="48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30">
      <c r="A213" s="7" t="str">
        <f t="shared" si="15"/>
        <v>Suape</v>
      </c>
      <c r="B213" s="7" t="str">
        <f t="shared" si="15"/>
        <v>Suape</v>
      </c>
      <c r="C213" s="8" t="str">
        <f t="shared" si="15"/>
        <v>PRESTAÇÃO DE SERVIÇO CONTINUADO DE VIGILÂNCIA ARMADA</v>
      </c>
      <c r="D213" s="9" t="s">
        <v>365</v>
      </c>
      <c r="E213" s="10">
        <v>2021</v>
      </c>
      <c r="F213" s="8" t="s">
        <v>270</v>
      </c>
      <c r="G213" s="8" t="str">
        <f t="shared" si="16"/>
        <v>15.195.617/0001-87</v>
      </c>
      <c r="H213" s="45" t="s">
        <v>366</v>
      </c>
      <c r="I213" s="43" t="str">
        <f t="shared" si="17"/>
        <v xml:space="preserve"> SUAPE/DMS</v>
      </c>
      <c r="J213" s="8" t="s">
        <v>273</v>
      </c>
      <c r="K213" s="43" t="s">
        <v>258</v>
      </c>
      <c r="L213" s="43" t="s">
        <v>278</v>
      </c>
      <c r="M213" s="91">
        <v>2069.0700000000002</v>
      </c>
      <c r="N213" s="96">
        <v>4426.47</v>
      </c>
      <c r="O213" s="48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30">
      <c r="A214" s="7" t="str">
        <f t="shared" si="15"/>
        <v>Suape</v>
      </c>
      <c r="B214" s="7" t="str">
        <f t="shared" si="15"/>
        <v>Suape</v>
      </c>
      <c r="C214" s="8" t="str">
        <f t="shared" si="15"/>
        <v>PRESTAÇÃO DE SERVIÇO CONTINUADO DE VIGILÂNCIA ARMADA</v>
      </c>
      <c r="D214" s="9" t="s">
        <v>367</v>
      </c>
      <c r="E214" s="10">
        <v>2021</v>
      </c>
      <c r="F214" s="8" t="s">
        <v>270</v>
      </c>
      <c r="G214" s="8" t="str">
        <f t="shared" si="16"/>
        <v>15.195.617/0001-87</v>
      </c>
      <c r="H214" s="11" t="s">
        <v>368</v>
      </c>
      <c r="I214" s="43" t="str">
        <f t="shared" si="17"/>
        <v xml:space="preserve"> SUAPE/DMS</v>
      </c>
      <c r="J214" s="8" t="s">
        <v>273</v>
      </c>
      <c r="K214" s="43" t="s">
        <v>258</v>
      </c>
      <c r="L214" s="43" t="s">
        <v>274</v>
      </c>
      <c r="M214" s="91">
        <v>1865.07</v>
      </c>
      <c r="N214" s="96">
        <v>4143.53</v>
      </c>
      <c r="O214" s="48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30">
      <c r="A215" s="7" t="str">
        <f t="shared" si="15"/>
        <v>Suape</v>
      </c>
      <c r="B215" s="7" t="str">
        <f t="shared" si="15"/>
        <v>Suape</v>
      </c>
      <c r="C215" s="8" t="str">
        <f t="shared" si="15"/>
        <v>PRESTAÇÃO DE SERVIÇO CONTINUADO DE VIGILÂNCIA ARMADA</v>
      </c>
      <c r="D215" s="9" t="s">
        <v>369</v>
      </c>
      <c r="E215" s="10">
        <v>2021</v>
      </c>
      <c r="F215" s="8" t="s">
        <v>270</v>
      </c>
      <c r="G215" s="8" t="str">
        <f t="shared" si="16"/>
        <v>15.195.617/0001-87</v>
      </c>
      <c r="H215" s="45" t="s">
        <v>370</v>
      </c>
      <c r="I215" s="43" t="str">
        <f t="shared" si="17"/>
        <v xml:space="preserve"> SUAPE/DMS</v>
      </c>
      <c r="J215" s="8" t="s">
        <v>273</v>
      </c>
      <c r="K215" s="43" t="s">
        <v>258</v>
      </c>
      <c r="L215" s="43" t="s">
        <v>274</v>
      </c>
      <c r="M215" s="91">
        <v>1865.07</v>
      </c>
      <c r="N215" s="96">
        <v>4143.53</v>
      </c>
      <c r="O215" s="48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30">
      <c r="A216" s="7" t="str">
        <f t="shared" si="15"/>
        <v>Suape</v>
      </c>
      <c r="B216" s="7" t="str">
        <f t="shared" si="15"/>
        <v>Suape</v>
      </c>
      <c r="C216" s="8" t="str">
        <f t="shared" si="15"/>
        <v>PRESTAÇÃO DE SERVIÇO CONTINUADO DE VIGILÂNCIA ARMADA</v>
      </c>
      <c r="D216" s="9" t="s">
        <v>371</v>
      </c>
      <c r="E216" s="10">
        <v>2021</v>
      </c>
      <c r="F216" s="8" t="s">
        <v>270</v>
      </c>
      <c r="G216" s="8" t="str">
        <f t="shared" si="16"/>
        <v>15.195.617/0001-87</v>
      </c>
      <c r="H216" s="11" t="s">
        <v>372</v>
      </c>
      <c r="I216" s="43" t="str">
        <f t="shared" si="17"/>
        <v xml:space="preserve"> SUAPE/DMS</v>
      </c>
      <c r="J216" s="8" t="s">
        <v>273</v>
      </c>
      <c r="K216" s="43" t="s">
        <v>258</v>
      </c>
      <c r="L216" s="43" t="s">
        <v>274</v>
      </c>
      <c r="M216" s="91">
        <v>1865.07</v>
      </c>
      <c r="N216" s="96">
        <v>4143.53</v>
      </c>
      <c r="O216" s="48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30">
      <c r="A217" s="7" t="str">
        <f t="shared" si="15"/>
        <v>Suape</v>
      </c>
      <c r="B217" s="7" t="str">
        <f t="shared" si="15"/>
        <v>Suape</v>
      </c>
      <c r="C217" s="8" t="str">
        <f t="shared" si="15"/>
        <v>PRESTAÇÃO DE SERVIÇO CONTINUADO DE VIGILÂNCIA ARMADA</v>
      </c>
      <c r="D217" s="9" t="s">
        <v>373</v>
      </c>
      <c r="E217" s="10">
        <v>2021</v>
      </c>
      <c r="F217" s="8" t="s">
        <v>270</v>
      </c>
      <c r="G217" s="8" t="str">
        <f t="shared" si="16"/>
        <v>15.195.617/0001-87</v>
      </c>
      <c r="H217" s="45" t="s">
        <v>374</v>
      </c>
      <c r="I217" s="43" t="str">
        <f t="shared" si="17"/>
        <v xml:space="preserve"> SUAPE/DMS</v>
      </c>
      <c r="J217" s="8" t="s">
        <v>273</v>
      </c>
      <c r="K217" s="43" t="s">
        <v>258</v>
      </c>
      <c r="L217" s="43" t="s">
        <v>278</v>
      </c>
      <c r="M217" s="91">
        <v>2069.0700000000002</v>
      </c>
      <c r="N217" s="96">
        <v>4426.47</v>
      </c>
      <c r="O217" s="48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30">
      <c r="A218" s="7" t="str">
        <f t="shared" si="15"/>
        <v>Suape</v>
      </c>
      <c r="B218" s="7" t="str">
        <f t="shared" si="15"/>
        <v>Suape</v>
      </c>
      <c r="C218" s="8" t="str">
        <f t="shared" si="15"/>
        <v>PRESTAÇÃO DE SERVIÇO CONTINUADO DE VIGILÂNCIA ARMADA</v>
      </c>
      <c r="D218" s="9" t="s">
        <v>375</v>
      </c>
      <c r="E218" s="10">
        <v>2021</v>
      </c>
      <c r="F218" s="8" t="s">
        <v>270</v>
      </c>
      <c r="G218" s="8" t="str">
        <f t="shared" si="16"/>
        <v>15.195.617/0001-87</v>
      </c>
      <c r="H218" s="11" t="s">
        <v>376</v>
      </c>
      <c r="I218" s="43" t="str">
        <f t="shared" si="17"/>
        <v xml:space="preserve"> SUAPE/DMS</v>
      </c>
      <c r="J218" s="8" t="s">
        <v>273</v>
      </c>
      <c r="K218" s="43" t="s">
        <v>258</v>
      </c>
      <c r="L218" s="43" t="s">
        <v>274</v>
      </c>
      <c r="M218" s="91">
        <v>1865.07</v>
      </c>
      <c r="N218" s="96">
        <v>4143.53</v>
      </c>
      <c r="O218" s="48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30">
      <c r="A219" s="7" t="str">
        <f t="shared" si="15"/>
        <v>Suape</v>
      </c>
      <c r="B219" s="7" t="str">
        <f t="shared" si="15"/>
        <v>Suape</v>
      </c>
      <c r="C219" s="8" t="str">
        <f t="shared" si="15"/>
        <v>PRESTAÇÃO DE SERVIÇO CONTINUADO DE VIGILÂNCIA ARMADA</v>
      </c>
      <c r="D219" s="9" t="s">
        <v>377</v>
      </c>
      <c r="E219" s="10">
        <v>2021</v>
      </c>
      <c r="F219" s="8" t="s">
        <v>270</v>
      </c>
      <c r="G219" s="8" t="str">
        <f t="shared" si="16"/>
        <v>15.195.617/0001-87</v>
      </c>
      <c r="H219" s="45" t="s">
        <v>378</v>
      </c>
      <c r="I219" s="43" t="str">
        <f t="shared" si="17"/>
        <v xml:space="preserve"> SUAPE/DMS</v>
      </c>
      <c r="J219" s="8" t="s">
        <v>273</v>
      </c>
      <c r="K219" s="43" t="s">
        <v>258</v>
      </c>
      <c r="L219" s="43" t="s">
        <v>278</v>
      </c>
      <c r="M219" s="91">
        <v>2069.0700000000002</v>
      </c>
      <c r="N219" s="96">
        <v>4426.47</v>
      </c>
      <c r="O219" s="48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30">
      <c r="A220" s="7" t="str">
        <f t="shared" si="15"/>
        <v>Suape</v>
      </c>
      <c r="B220" s="7" t="str">
        <f t="shared" si="15"/>
        <v>Suape</v>
      </c>
      <c r="C220" s="8" t="str">
        <f t="shared" si="15"/>
        <v>PRESTAÇÃO DE SERVIÇO CONTINUADO DE VIGILÂNCIA ARMADA</v>
      </c>
      <c r="D220" s="9" t="s">
        <v>379</v>
      </c>
      <c r="E220" s="10">
        <v>2021</v>
      </c>
      <c r="F220" s="8" t="s">
        <v>270</v>
      </c>
      <c r="G220" s="8" t="str">
        <f t="shared" si="16"/>
        <v>15.195.617/0001-87</v>
      </c>
      <c r="H220" s="11" t="s">
        <v>380</v>
      </c>
      <c r="I220" s="43" t="str">
        <f t="shared" si="17"/>
        <v xml:space="preserve"> SUAPE/DMS</v>
      </c>
      <c r="J220" s="8" t="s">
        <v>273</v>
      </c>
      <c r="K220" s="43" t="s">
        <v>258</v>
      </c>
      <c r="L220" s="43" t="s">
        <v>274</v>
      </c>
      <c r="M220" s="91">
        <v>1865.07</v>
      </c>
      <c r="N220" s="96">
        <v>4143.53</v>
      </c>
      <c r="O220" s="48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30">
      <c r="A221" s="7" t="str">
        <f t="shared" si="15"/>
        <v>Suape</v>
      </c>
      <c r="B221" s="7" t="str">
        <f t="shared" si="15"/>
        <v>Suape</v>
      </c>
      <c r="C221" s="8" t="str">
        <f t="shared" si="15"/>
        <v>PRESTAÇÃO DE SERVIÇO CONTINUADO DE VIGILÂNCIA ARMADA</v>
      </c>
      <c r="D221" s="9" t="s">
        <v>381</v>
      </c>
      <c r="E221" s="10">
        <v>2021</v>
      </c>
      <c r="F221" s="8" t="s">
        <v>270</v>
      </c>
      <c r="G221" s="8" t="str">
        <f t="shared" si="16"/>
        <v>15.195.617/0001-87</v>
      </c>
      <c r="H221" s="45" t="s">
        <v>382</v>
      </c>
      <c r="I221" s="43" t="str">
        <f t="shared" si="17"/>
        <v xml:space="preserve"> SUAPE/DMS</v>
      </c>
      <c r="J221" s="8" t="s">
        <v>273</v>
      </c>
      <c r="K221" s="43" t="s">
        <v>258</v>
      </c>
      <c r="L221" s="43" t="s">
        <v>274</v>
      </c>
      <c r="M221" s="91">
        <v>1865.07</v>
      </c>
      <c r="N221" s="96">
        <v>4143.53</v>
      </c>
      <c r="O221" s="48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30">
      <c r="A222" s="7" t="str">
        <f t="shared" si="15"/>
        <v>Suape</v>
      </c>
      <c r="B222" s="7" t="str">
        <f t="shared" si="15"/>
        <v>Suape</v>
      </c>
      <c r="C222" s="8" t="str">
        <f t="shared" si="15"/>
        <v>PRESTAÇÃO DE SERVIÇO CONTINUADO DE VIGILÂNCIA ARMADA</v>
      </c>
      <c r="D222" s="9" t="s">
        <v>383</v>
      </c>
      <c r="E222" s="10">
        <v>2021</v>
      </c>
      <c r="F222" s="8" t="s">
        <v>270</v>
      </c>
      <c r="G222" s="8" t="str">
        <f t="shared" si="16"/>
        <v>15.195.617/0001-87</v>
      </c>
      <c r="H222" s="11" t="s">
        <v>384</v>
      </c>
      <c r="I222" s="43" t="str">
        <f t="shared" si="17"/>
        <v xml:space="preserve"> SUAPE/DMS</v>
      </c>
      <c r="J222" s="8" t="s">
        <v>273</v>
      </c>
      <c r="K222" s="43" t="s">
        <v>258</v>
      </c>
      <c r="L222" s="43" t="s">
        <v>274</v>
      </c>
      <c r="M222" s="91">
        <v>1865.07</v>
      </c>
      <c r="N222" s="96">
        <v>4143.53</v>
      </c>
      <c r="O222" s="48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30">
      <c r="A223" s="7" t="str">
        <f t="shared" si="15"/>
        <v>Suape</v>
      </c>
      <c r="B223" s="7" t="str">
        <f t="shared" si="15"/>
        <v>Suape</v>
      </c>
      <c r="C223" s="8" t="str">
        <f t="shared" si="15"/>
        <v>PRESTAÇÃO DE SERVIÇO CONTINUADO DE VIGILÂNCIA ARMADA</v>
      </c>
      <c r="D223" s="9" t="s">
        <v>385</v>
      </c>
      <c r="E223" s="10">
        <v>2021</v>
      </c>
      <c r="F223" s="8" t="s">
        <v>270</v>
      </c>
      <c r="G223" s="8" t="str">
        <f t="shared" si="16"/>
        <v>15.195.617/0001-87</v>
      </c>
      <c r="H223" s="45" t="s">
        <v>386</v>
      </c>
      <c r="I223" s="43" t="str">
        <f t="shared" si="17"/>
        <v xml:space="preserve"> SUAPE/DMS</v>
      </c>
      <c r="J223" s="8" t="s">
        <v>273</v>
      </c>
      <c r="K223" s="43" t="s">
        <v>258</v>
      </c>
      <c r="L223" s="43" t="s">
        <v>274</v>
      </c>
      <c r="M223" s="91">
        <v>1865.07</v>
      </c>
      <c r="N223" s="96">
        <v>4143.53</v>
      </c>
      <c r="O223" s="48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30">
      <c r="A224" s="7" t="str">
        <f t="shared" si="15"/>
        <v>Suape</v>
      </c>
      <c r="B224" s="7" t="str">
        <f t="shared" si="15"/>
        <v>Suape</v>
      </c>
      <c r="C224" s="8" t="str">
        <f t="shared" si="15"/>
        <v>PRESTAÇÃO DE SERVIÇO CONTINUADO DE VIGILÂNCIA ARMADA</v>
      </c>
      <c r="D224" s="9" t="s">
        <v>387</v>
      </c>
      <c r="E224" s="10">
        <v>2021</v>
      </c>
      <c r="F224" s="8" t="s">
        <v>270</v>
      </c>
      <c r="G224" s="8" t="str">
        <f t="shared" si="16"/>
        <v>15.195.617/0001-87</v>
      </c>
      <c r="H224" s="11" t="s">
        <v>388</v>
      </c>
      <c r="I224" s="43" t="str">
        <f t="shared" si="17"/>
        <v xml:space="preserve"> SUAPE/DMS</v>
      </c>
      <c r="J224" s="8" t="s">
        <v>273</v>
      </c>
      <c r="K224" s="43" t="s">
        <v>258</v>
      </c>
      <c r="L224" s="43" t="s">
        <v>278</v>
      </c>
      <c r="M224" s="91">
        <v>2069.0700000000002</v>
      </c>
      <c r="N224" s="96">
        <v>4426.47</v>
      </c>
      <c r="O224" s="48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30">
      <c r="A225" s="7" t="str">
        <f t="shared" si="15"/>
        <v>Suape</v>
      </c>
      <c r="B225" s="7" t="str">
        <f t="shared" si="15"/>
        <v>Suape</v>
      </c>
      <c r="C225" s="8" t="str">
        <f t="shared" si="15"/>
        <v>PRESTAÇÃO DE SERVIÇO CONTINUADO DE VIGILÂNCIA ARMADA</v>
      </c>
      <c r="D225" s="9" t="s">
        <v>389</v>
      </c>
      <c r="E225" s="10">
        <v>2021</v>
      </c>
      <c r="F225" s="8" t="s">
        <v>270</v>
      </c>
      <c r="G225" s="8" t="str">
        <f t="shared" si="16"/>
        <v>15.195.617/0001-87</v>
      </c>
      <c r="H225" s="45" t="s">
        <v>390</v>
      </c>
      <c r="I225" s="43" t="str">
        <f t="shared" si="17"/>
        <v xml:space="preserve"> SUAPE/DMS</v>
      </c>
      <c r="J225" s="8" t="s">
        <v>273</v>
      </c>
      <c r="K225" s="43" t="s">
        <v>258</v>
      </c>
      <c r="L225" s="43" t="s">
        <v>278</v>
      </c>
      <c r="M225" s="91">
        <v>2069.0700000000002</v>
      </c>
      <c r="N225" s="96">
        <v>4426.47</v>
      </c>
      <c r="O225" s="48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30">
      <c r="A226" s="7" t="str">
        <f t="shared" si="15"/>
        <v>Suape</v>
      </c>
      <c r="B226" s="7" t="str">
        <f t="shared" si="15"/>
        <v>Suape</v>
      </c>
      <c r="C226" s="8" t="str">
        <f t="shared" si="15"/>
        <v>PRESTAÇÃO DE SERVIÇO CONTINUADO DE VIGILÂNCIA ARMADA</v>
      </c>
      <c r="D226" s="9" t="s">
        <v>391</v>
      </c>
      <c r="E226" s="10">
        <v>2021</v>
      </c>
      <c r="F226" s="8" t="s">
        <v>270</v>
      </c>
      <c r="G226" s="8" t="str">
        <f t="shared" si="16"/>
        <v>15.195.617/0001-87</v>
      </c>
      <c r="H226" s="11" t="s">
        <v>392</v>
      </c>
      <c r="I226" s="43" t="str">
        <f t="shared" si="17"/>
        <v xml:space="preserve"> SUAPE/DMS</v>
      </c>
      <c r="J226" s="8" t="s">
        <v>273</v>
      </c>
      <c r="K226" s="43" t="s">
        <v>258</v>
      </c>
      <c r="L226" s="43" t="s">
        <v>274</v>
      </c>
      <c r="M226" s="91">
        <v>1865.07</v>
      </c>
      <c r="N226" s="96">
        <v>4143.53</v>
      </c>
      <c r="O226" s="48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30">
      <c r="A227" s="7" t="str">
        <f t="shared" ref="A227:C290" si="18">A226</f>
        <v>Suape</v>
      </c>
      <c r="B227" s="7" t="str">
        <f t="shared" si="18"/>
        <v>Suape</v>
      </c>
      <c r="C227" s="8" t="str">
        <f t="shared" si="18"/>
        <v>PRESTAÇÃO DE SERVIÇO CONTINUADO DE VIGILÂNCIA ARMADA</v>
      </c>
      <c r="D227" s="9" t="s">
        <v>393</v>
      </c>
      <c r="E227" s="10">
        <v>2021</v>
      </c>
      <c r="F227" s="8" t="s">
        <v>270</v>
      </c>
      <c r="G227" s="8" t="str">
        <f t="shared" si="16"/>
        <v>15.195.617/0001-87</v>
      </c>
      <c r="H227" s="45" t="s">
        <v>394</v>
      </c>
      <c r="I227" s="43" t="str">
        <f t="shared" si="17"/>
        <v xml:space="preserve"> SUAPE/DMS</v>
      </c>
      <c r="J227" s="8" t="s">
        <v>655</v>
      </c>
      <c r="K227" s="43" t="s">
        <v>204</v>
      </c>
      <c r="L227" s="43" t="s">
        <v>274</v>
      </c>
      <c r="M227" s="91">
        <v>8462.52</v>
      </c>
      <c r="N227" s="96">
        <v>12859.69</v>
      </c>
      <c r="O227" s="48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30">
      <c r="A228" s="7" t="str">
        <f t="shared" si="18"/>
        <v>Suape</v>
      </c>
      <c r="B228" s="7" t="str">
        <f t="shared" si="18"/>
        <v>Suape</v>
      </c>
      <c r="C228" s="8" t="str">
        <f t="shared" si="18"/>
        <v>PRESTAÇÃO DE SERVIÇO CONTINUADO DE VIGILÂNCIA ARMADA</v>
      </c>
      <c r="D228" s="9" t="s">
        <v>395</v>
      </c>
      <c r="E228" s="10">
        <v>2021</v>
      </c>
      <c r="F228" s="8" t="s">
        <v>270</v>
      </c>
      <c r="G228" s="8" t="str">
        <f t="shared" si="16"/>
        <v>15.195.617/0001-87</v>
      </c>
      <c r="H228" s="11" t="s">
        <v>396</v>
      </c>
      <c r="I228" s="43" t="str">
        <f t="shared" si="17"/>
        <v xml:space="preserve"> SUAPE/DMS</v>
      </c>
      <c r="J228" s="8" t="s">
        <v>273</v>
      </c>
      <c r="K228" s="43" t="s">
        <v>258</v>
      </c>
      <c r="L228" s="43" t="s">
        <v>274</v>
      </c>
      <c r="M228" s="91">
        <v>1865.07</v>
      </c>
      <c r="N228" s="96">
        <v>4143.53</v>
      </c>
      <c r="O228" s="48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30">
      <c r="A229" s="7" t="str">
        <f t="shared" si="18"/>
        <v>Suape</v>
      </c>
      <c r="B229" s="7" t="str">
        <f t="shared" si="18"/>
        <v>Suape</v>
      </c>
      <c r="C229" s="8" t="str">
        <f t="shared" si="18"/>
        <v>PRESTAÇÃO DE SERVIÇO CONTINUADO DE VIGILÂNCIA ARMADA</v>
      </c>
      <c r="D229" s="9" t="s">
        <v>397</v>
      </c>
      <c r="E229" s="10">
        <v>2021</v>
      </c>
      <c r="F229" s="8" t="s">
        <v>270</v>
      </c>
      <c r="G229" s="8" t="str">
        <f t="shared" si="16"/>
        <v>15.195.617/0001-87</v>
      </c>
      <c r="H229" s="45" t="s">
        <v>398</v>
      </c>
      <c r="I229" s="43" t="str">
        <f t="shared" si="17"/>
        <v xml:space="preserve"> SUAPE/DMS</v>
      </c>
      <c r="J229" s="8" t="s">
        <v>273</v>
      </c>
      <c r="K229" s="43" t="s">
        <v>258</v>
      </c>
      <c r="L229" s="43" t="s">
        <v>278</v>
      </c>
      <c r="M229" s="91">
        <v>2069.0700000000002</v>
      </c>
      <c r="N229" s="96">
        <v>4426.47</v>
      </c>
      <c r="O229" s="48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30">
      <c r="A230" s="7" t="str">
        <f t="shared" si="18"/>
        <v>Suape</v>
      </c>
      <c r="B230" s="7" t="str">
        <f t="shared" si="18"/>
        <v>Suape</v>
      </c>
      <c r="C230" s="8" t="str">
        <f t="shared" si="18"/>
        <v>PRESTAÇÃO DE SERVIÇO CONTINUADO DE VIGILÂNCIA ARMADA</v>
      </c>
      <c r="D230" s="9" t="s">
        <v>399</v>
      </c>
      <c r="E230" s="10">
        <v>2021</v>
      </c>
      <c r="F230" s="8" t="s">
        <v>270</v>
      </c>
      <c r="G230" s="8" t="str">
        <f t="shared" si="16"/>
        <v>15.195.617/0001-87</v>
      </c>
      <c r="H230" s="11" t="s">
        <v>400</v>
      </c>
      <c r="I230" s="43" t="str">
        <f t="shared" si="17"/>
        <v xml:space="preserve"> SUAPE/DMS</v>
      </c>
      <c r="J230" s="8" t="s">
        <v>273</v>
      </c>
      <c r="K230" s="43" t="s">
        <v>258</v>
      </c>
      <c r="L230" s="43" t="s">
        <v>274</v>
      </c>
      <c r="M230" s="91">
        <v>1865.07</v>
      </c>
      <c r="N230" s="96">
        <v>4143.53</v>
      </c>
      <c r="O230" s="48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30">
      <c r="A231" s="7" t="str">
        <f t="shared" si="18"/>
        <v>Suape</v>
      </c>
      <c r="B231" s="7" t="str">
        <f t="shared" si="18"/>
        <v>Suape</v>
      </c>
      <c r="C231" s="8" t="str">
        <f t="shared" si="18"/>
        <v>PRESTAÇÃO DE SERVIÇO CONTINUADO DE VIGILÂNCIA ARMADA</v>
      </c>
      <c r="D231" s="9" t="s">
        <v>401</v>
      </c>
      <c r="E231" s="10">
        <v>2021</v>
      </c>
      <c r="F231" s="8" t="s">
        <v>270</v>
      </c>
      <c r="G231" s="8" t="str">
        <f t="shared" si="16"/>
        <v>15.195.617/0001-87</v>
      </c>
      <c r="H231" s="45" t="s">
        <v>402</v>
      </c>
      <c r="I231" s="43" t="str">
        <f t="shared" si="17"/>
        <v xml:space="preserve"> SUAPE/DMS</v>
      </c>
      <c r="J231" s="8" t="s">
        <v>273</v>
      </c>
      <c r="K231" s="43" t="s">
        <v>258</v>
      </c>
      <c r="L231" s="43" t="s">
        <v>278</v>
      </c>
      <c r="M231" s="91">
        <v>2069.0700000000002</v>
      </c>
      <c r="N231" s="96">
        <v>4426.47</v>
      </c>
      <c r="O231" s="48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30">
      <c r="A232" s="7" t="str">
        <f t="shared" si="18"/>
        <v>Suape</v>
      </c>
      <c r="B232" s="7" t="str">
        <f t="shared" si="18"/>
        <v>Suape</v>
      </c>
      <c r="C232" s="8" t="str">
        <f t="shared" si="18"/>
        <v>PRESTAÇÃO DE SERVIÇO CONTINUADO DE VIGILÂNCIA ARMADA</v>
      </c>
      <c r="D232" s="9" t="s">
        <v>403</v>
      </c>
      <c r="E232" s="10">
        <v>2021</v>
      </c>
      <c r="F232" s="8" t="s">
        <v>270</v>
      </c>
      <c r="G232" s="8" t="str">
        <f t="shared" ref="G232:G295" si="19">G231</f>
        <v>15.195.617/0001-87</v>
      </c>
      <c r="H232" s="11" t="s">
        <v>404</v>
      </c>
      <c r="I232" s="43" t="str">
        <f t="shared" ref="I232:I295" si="20">I231</f>
        <v xml:space="preserve"> SUAPE/DMS</v>
      </c>
      <c r="J232" s="8" t="s">
        <v>273</v>
      </c>
      <c r="K232" s="43" t="s">
        <v>258</v>
      </c>
      <c r="L232" s="43" t="s">
        <v>274</v>
      </c>
      <c r="M232" s="91">
        <v>1865.07</v>
      </c>
      <c r="N232" s="96">
        <v>4143.53</v>
      </c>
      <c r="O232" s="48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30">
      <c r="A233" s="7" t="str">
        <f t="shared" si="18"/>
        <v>Suape</v>
      </c>
      <c r="B233" s="7" t="str">
        <f t="shared" si="18"/>
        <v>Suape</v>
      </c>
      <c r="C233" s="8" t="str">
        <f t="shared" si="18"/>
        <v>PRESTAÇÃO DE SERVIÇO CONTINUADO DE VIGILÂNCIA ARMADA</v>
      </c>
      <c r="D233" s="9" t="s">
        <v>405</v>
      </c>
      <c r="E233" s="10">
        <v>2021</v>
      </c>
      <c r="F233" s="8" t="s">
        <v>270</v>
      </c>
      <c r="G233" s="8" t="str">
        <f t="shared" si="19"/>
        <v>15.195.617/0001-87</v>
      </c>
      <c r="H233" s="45" t="s">
        <v>406</v>
      </c>
      <c r="I233" s="43" t="str">
        <f t="shared" si="20"/>
        <v xml:space="preserve"> SUAPE/DMS</v>
      </c>
      <c r="J233" s="8" t="s">
        <v>273</v>
      </c>
      <c r="K233" s="43" t="s">
        <v>258</v>
      </c>
      <c r="L233" s="43" t="s">
        <v>274</v>
      </c>
      <c r="M233" s="91">
        <v>1865.07</v>
      </c>
      <c r="N233" s="96">
        <v>4143.53</v>
      </c>
      <c r="O233" s="48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30">
      <c r="A234" s="7" t="str">
        <f t="shared" si="18"/>
        <v>Suape</v>
      </c>
      <c r="B234" s="7" t="str">
        <f t="shared" si="18"/>
        <v>Suape</v>
      </c>
      <c r="C234" s="8" t="str">
        <f t="shared" si="18"/>
        <v>PRESTAÇÃO DE SERVIÇO CONTINUADO DE VIGILÂNCIA ARMADA</v>
      </c>
      <c r="D234" s="9" t="s">
        <v>407</v>
      </c>
      <c r="E234" s="10">
        <v>2021</v>
      </c>
      <c r="F234" s="8" t="s">
        <v>270</v>
      </c>
      <c r="G234" s="8" t="str">
        <f t="shared" si="19"/>
        <v>15.195.617/0001-87</v>
      </c>
      <c r="H234" s="11" t="s">
        <v>408</v>
      </c>
      <c r="I234" s="43" t="str">
        <f t="shared" si="20"/>
        <v xml:space="preserve"> SUAPE/DMS</v>
      </c>
      <c r="J234" s="8" t="s">
        <v>273</v>
      </c>
      <c r="K234" s="43" t="s">
        <v>258</v>
      </c>
      <c r="L234" s="43" t="s">
        <v>274</v>
      </c>
      <c r="M234" s="91">
        <v>1865.07</v>
      </c>
      <c r="N234" s="96">
        <v>4143.53</v>
      </c>
      <c r="O234" s="48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30">
      <c r="A235" s="7" t="str">
        <f t="shared" si="18"/>
        <v>Suape</v>
      </c>
      <c r="B235" s="7" t="str">
        <f t="shared" si="18"/>
        <v>Suape</v>
      </c>
      <c r="C235" s="8" t="str">
        <f t="shared" si="18"/>
        <v>PRESTAÇÃO DE SERVIÇO CONTINUADO DE VIGILÂNCIA ARMADA</v>
      </c>
      <c r="D235" s="9" t="s">
        <v>409</v>
      </c>
      <c r="E235" s="10">
        <v>2021</v>
      </c>
      <c r="F235" s="8" t="s">
        <v>270</v>
      </c>
      <c r="G235" s="8" t="str">
        <f t="shared" si="19"/>
        <v>15.195.617/0001-87</v>
      </c>
      <c r="H235" s="45" t="s">
        <v>410</v>
      </c>
      <c r="I235" s="43" t="str">
        <f t="shared" si="20"/>
        <v xml:space="preserve"> SUAPE/DMS</v>
      </c>
      <c r="J235" s="8" t="s">
        <v>273</v>
      </c>
      <c r="K235" s="43" t="s">
        <v>258</v>
      </c>
      <c r="L235" s="43" t="s">
        <v>278</v>
      </c>
      <c r="M235" s="91">
        <v>2069.0700000000002</v>
      </c>
      <c r="N235" s="96">
        <v>4426.47</v>
      </c>
      <c r="O235" s="48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30">
      <c r="A236" s="7" t="str">
        <f t="shared" si="18"/>
        <v>Suape</v>
      </c>
      <c r="B236" s="7" t="str">
        <f t="shared" si="18"/>
        <v>Suape</v>
      </c>
      <c r="C236" s="8" t="str">
        <f t="shared" si="18"/>
        <v>PRESTAÇÃO DE SERVIÇO CONTINUADO DE VIGILÂNCIA ARMADA</v>
      </c>
      <c r="D236" s="9" t="s">
        <v>411</v>
      </c>
      <c r="E236" s="10">
        <v>2021</v>
      </c>
      <c r="F236" s="8" t="s">
        <v>270</v>
      </c>
      <c r="G236" s="8" t="str">
        <f t="shared" si="19"/>
        <v>15.195.617/0001-87</v>
      </c>
      <c r="H236" s="11" t="s">
        <v>412</v>
      </c>
      <c r="I236" s="43" t="str">
        <f t="shared" si="20"/>
        <v xml:space="preserve"> SUAPE/DMS</v>
      </c>
      <c r="J236" s="8" t="s">
        <v>273</v>
      </c>
      <c r="K236" s="43" t="s">
        <v>258</v>
      </c>
      <c r="L236" s="43" t="s">
        <v>278</v>
      </c>
      <c r="M236" s="91">
        <v>2069.0700000000002</v>
      </c>
      <c r="N236" s="96">
        <v>4426.47</v>
      </c>
      <c r="O236" s="48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30">
      <c r="A237" s="7" t="str">
        <f t="shared" si="18"/>
        <v>Suape</v>
      </c>
      <c r="B237" s="7" t="str">
        <f t="shared" si="18"/>
        <v>Suape</v>
      </c>
      <c r="C237" s="8" t="str">
        <f t="shared" si="18"/>
        <v>PRESTAÇÃO DE SERVIÇO CONTINUADO DE VIGILÂNCIA ARMADA</v>
      </c>
      <c r="D237" s="9" t="s">
        <v>413</v>
      </c>
      <c r="E237" s="10">
        <v>2021</v>
      </c>
      <c r="F237" s="8" t="s">
        <v>270</v>
      </c>
      <c r="G237" s="8" t="str">
        <f t="shared" si="19"/>
        <v>15.195.617/0001-87</v>
      </c>
      <c r="H237" s="45" t="s">
        <v>414</v>
      </c>
      <c r="I237" s="43" t="str">
        <f t="shared" si="20"/>
        <v xml:space="preserve"> SUAPE/DMS</v>
      </c>
      <c r="J237" s="8" t="s">
        <v>273</v>
      </c>
      <c r="K237" s="43" t="s">
        <v>258</v>
      </c>
      <c r="L237" s="43" t="s">
        <v>278</v>
      </c>
      <c r="M237" s="91">
        <v>2069.0700000000002</v>
      </c>
      <c r="N237" s="96">
        <v>4426.47</v>
      </c>
      <c r="O237" s="48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30">
      <c r="A238" s="7" t="str">
        <f t="shared" si="18"/>
        <v>Suape</v>
      </c>
      <c r="B238" s="7" t="str">
        <f t="shared" si="18"/>
        <v>Suape</v>
      </c>
      <c r="C238" s="8" t="str">
        <f t="shared" si="18"/>
        <v>PRESTAÇÃO DE SERVIÇO CONTINUADO DE VIGILÂNCIA ARMADA</v>
      </c>
      <c r="D238" s="9" t="s">
        <v>415</v>
      </c>
      <c r="E238" s="10">
        <v>2021</v>
      </c>
      <c r="F238" s="8" t="s">
        <v>270</v>
      </c>
      <c r="G238" s="8" t="str">
        <f t="shared" si="19"/>
        <v>15.195.617/0001-87</v>
      </c>
      <c r="H238" s="11" t="s">
        <v>416</v>
      </c>
      <c r="I238" s="43" t="str">
        <f t="shared" si="20"/>
        <v xml:space="preserve"> SUAPE/DMS</v>
      </c>
      <c r="J238" s="8" t="s">
        <v>273</v>
      </c>
      <c r="K238" s="43" t="s">
        <v>258</v>
      </c>
      <c r="L238" s="43" t="s">
        <v>278</v>
      </c>
      <c r="M238" s="91">
        <v>2069.0700000000002</v>
      </c>
      <c r="N238" s="96">
        <v>4426.47</v>
      </c>
      <c r="O238" s="48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30">
      <c r="A239" s="7" t="str">
        <f t="shared" si="18"/>
        <v>Suape</v>
      </c>
      <c r="B239" s="7" t="str">
        <f t="shared" si="18"/>
        <v>Suape</v>
      </c>
      <c r="C239" s="8" t="str">
        <f t="shared" si="18"/>
        <v>PRESTAÇÃO DE SERVIÇO CONTINUADO DE VIGILÂNCIA ARMADA</v>
      </c>
      <c r="D239" s="9" t="s">
        <v>417</v>
      </c>
      <c r="E239" s="10">
        <v>2021</v>
      </c>
      <c r="F239" s="8" t="s">
        <v>270</v>
      </c>
      <c r="G239" s="8" t="str">
        <f t="shared" si="19"/>
        <v>15.195.617/0001-87</v>
      </c>
      <c r="H239" s="45" t="s">
        <v>418</v>
      </c>
      <c r="I239" s="43" t="str">
        <f t="shared" si="20"/>
        <v xml:space="preserve"> SUAPE/DMS</v>
      </c>
      <c r="J239" s="8" t="s">
        <v>273</v>
      </c>
      <c r="K239" s="43" t="s">
        <v>258</v>
      </c>
      <c r="L239" s="43" t="s">
        <v>278</v>
      </c>
      <c r="M239" s="91">
        <v>2069.0700000000002</v>
      </c>
      <c r="N239" s="96">
        <v>4426.47</v>
      </c>
      <c r="O239" s="48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30">
      <c r="A240" s="7" t="str">
        <f t="shared" si="18"/>
        <v>Suape</v>
      </c>
      <c r="B240" s="7" t="str">
        <f t="shared" si="18"/>
        <v>Suape</v>
      </c>
      <c r="C240" s="8" t="str">
        <f t="shared" si="18"/>
        <v>PRESTAÇÃO DE SERVIÇO CONTINUADO DE VIGILÂNCIA ARMADA</v>
      </c>
      <c r="D240" s="9" t="s">
        <v>419</v>
      </c>
      <c r="E240" s="10">
        <v>2021</v>
      </c>
      <c r="F240" s="8" t="s">
        <v>270</v>
      </c>
      <c r="G240" s="8" t="str">
        <f t="shared" si="19"/>
        <v>15.195.617/0001-87</v>
      </c>
      <c r="H240" s="11" t="s">
        <v>420</v>
      </c>
      <c r="I240" s="43" t="str">
        <f t="shared" si="20"/>
        <v xml:space="preserve"> SUAPE/DMS</v>
      </c>
      <c r="J240" s="8" t="s">
        <v>273</v>
      </c>
      <c r="K240" s="43" t="s">
        <v>258</v>
      </c>
      <c r="L240" s="43" t="s">
        <v>278</v>
      </c>
      <c r="M240" s="91">
        <v>2069.0700000000002</v>
      </c>
      <c r="N240" s="96">
        <v>4426.47</v>
      </c>
      <c r="O240" s="48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30">
      <c r="A241" s="7" t="str">
        <f t="shared" si="18"/>
        <v>Suape</v>
      </c>
      <c r="B241" s="7" t="str">
        <f t="shared" si="18"/>
        <v>Suape</v>
      </c>
      <c r="C241" s="8" t="str">
        <f t="shared" si="18"/>
        <v>PRESTAÇÃO DE SERVIÇO CONTINUADO DE VIGILÂNCIA ARMADA</v>
      </c>
      <c r="D241" s="9" t="s">
        <v>421</v>
      </c>
      <c r="E241" s="10">
        <v>2021</v>
      </c>
      <c r="F241" s="8" t="s">
        <v>270</v>
      </c>
      <c r="G241" s="8" t="str">
        <f t="shared" si="19"/>
        <v>15.195.617/0001-87</v>
      </c>
      <c r="H241" s="45" t="s">
        <v>422</v>
      </c>
      <c r="I241" s="43" t="str">
        <f t="shared" si="20"/>
        <v xml:space="preserve"> SUAPE/DMS</v>
      </c>
      <c r="J241" s="8" t="s">
        <v>273</v>
      </c>
      <c r="K241" s="43" t="s">
        <v>258</v>
      </c>
      <c r="L241" s="43" t="s">
        <v>278</v>
      </c>
      <c r="M241" s="91">
        <v>2069.0700000000002</v>
      </c>
      <c r="N241" s="96">
        <v>4426.47</v>
      </c>
      <c r="O241" s="48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30">
      <c r="A242" s="7" t="str">
        <f t="shared" si="18"/>
        <v>Suape</v>
      </c>
      <c r="B242" s="7" t="str">
        <f t="shared" si="18"/>
        <v>Suape</v>
      </c>
      <c r="C242" s="8" t="str">
        <f t="shared" si="18"/>
        <v>PRESTAÇÃO DE SERVIÇO CONTINUADO DE VIGILÂNCIA ARMADA</v>
      </c>
      <c r="D242" s="9" t="s">
        <v>423</v>
      </c>
      <c r="E242" s="10">
        <v>2021</v>
      </c>
      <c r="F242" s="8" t="s">
        <v>270</v>
      </c>
      <c r="G242" s="8" t="str">
        <f t="shared" si="19"/>
        <v>15.195.617/0001-87</v>
      </c>
      <c r="H242" s="11" t="s">
        <v>424</v>
      </c>
      <c r="I242" s="43" t="str">
        <f t="shared" si="20"/>
        <v xml:space="preserve"> SUAPE/DMS</v>
      </c>
      <c r="J242" s="8" t="s">
        <v>273</v>
      </c>
      <c r="K242" s="43" t="s">
        <v>258</v>
      </c>
      <c r="L242" s="43" t="s">
        <v>274</v>
      </c>
      <c r="M242" s="91">
        <v>1865.07</v>
      </c>
      <c r="N242" s="96">
        <v>4143.53</v>
      </c>
      <c r="O242" s="48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30">
      <c r="A243" s="7" t="str">
        <f t="shared" si="18"/>
        <v>Suape</v>
      </c>
      <c r="B243" s="7" t="str">
        <f t="shared" si="18"/>
        <v>Suape</v>
      </c>
      <c r="C243" s="8" t="str">
        <f t="shared" si="18"/>
        <v>PRESTAÇÃO DE SERVIÇO CONTINUADO DE VIGILÂNCIA ARMADA</v>
      </c>
      <c r="D243" s="9" t="s">
        <v>425</v>
      </c>
      <c r="E243" s="10">
        <v>2021</v>
      </c>
      <c r="F243" s="8" t="s">
        <v>270</v>
      </c>
      <c r="G243" s="8" t="str">
        <f t="shared" si="19"/>
        <v>15.195.617/0001-87</v>
      </c>
      <c r="H243" s="45" t="s">
        <v>426</v>
      </c>
      <c r="I243" s="43" t="str">
        <f t="shared" si="20"/>
        <v xml:space="preserve"> SUAPE/DMS</v>
      </c>
      <c r="J243" s="8" t="s">
        <v>273</v>
      </c>
      <c r="K243" s="43" t="s">
        <v>258</v>
      </c>
      <c r="L243" s="43" t="s">
        <v>278</v>
      </c>
      <c r="M243" s="91">
        <v>2069.0700000000002</v>
      </c>
      <c r="N243" s="96">
        <v>4426.47</v>
      </c>
      <c r="O243" s="48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30">
      <c r="A244" s="7" t="str">
        <f t="shared" si="18"/>
        <v>Suape</v>
      </c>
      <c r="B244" s="7" t="str">
        <f t="shared" si="18"/>
        <v>Suape</v>
      </c>
      <c r="C244" s="8" t="str">
        <f t="shared" si="18"/>
        <v>PRESTAÇÃO DE SERVIÇO CONTINUADO DE VIGILÂNCIA ARMADA</v>
      </c>
      <c r="D244" s="9" t="s">
        <v>427</v>
      </c>
      <c r="E244" s="10">
        <v>2021</v>
      </c>
      <c r="F244" s="8" t="s">
        <v>270</v>
      </c>
      <c r="G244" s="8" t="str">
        <f t="shared" si="19"/>
        <v>15.195.617/0001-87</v>
      </c>
      <c r="H244" s="11" t="s">
        <v>428</v>
      </c>
      <c r="I244" s="43" t="str">
        <f t="shared" si="20"/>
        <v xml:space="preserve"> SUAPE/DMS</v>
      </c>
      <c r="J244" s="8" t="s">
        <v>273</v>
      </c>
      <c r="K244" s="43" t="s">
        <v>258</v>
      </c>
      <c r="L244" s="43" t="s">
        <v>274</v>
      </c>
      <c r="M244" s="91">
        <v>1865.07</v>
      </c>
      <c r="N244" s="96">
        <v>4143.53</v>
      </c>
      <c r="O244" s="48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30">
      <c r="A245" s="7" t="str">
        <f t="shared" si="18"/>
        <v>Suape</v>
      </c>
      <c r="B245" s="7" t="str">
        <f t="shared" si="18"/>
        <v>Suape</v>
      </c>
      <c r="C245" s="8" t="str">
        <f t="shared" si="18"/>
        <v>PRESTAÇÃO DE SERVIÇO CONTINUADO DE VIGILÂNCIA ARMADA</v>
      </c>
      <c r="D245" s="9" t="s">
        <v>429</v>
      </c>
      <c r="E245" s="10">
        <v>2021</v>
      </c>
      <c r="F245" s="8" t="s">
        <v>270</v>
      </c>
      <c r="G245" s="8" t="str">
        <f t="shared" si="19"/>
        <v>15.195.617/0001-87</v>
      </c>
      <c r="H245" s="45" t="s">
        <v>430</v>
      </c>
      <c r="I245" s="43" t="str">
        <f t="shared" si="20"/>
        <v xml:space="preserve"> SUAPE/DMS</v>
      </c>
      <c r="J245" s="8" t="s">
        <v>273</v>
      </c>
      <c r="K245" s="43" t="s">
        <v>258</v>
      </c>
      <c r="L245" s="43" t="s">
        <v>274</v>
      </c>
      <c r="M245" s="91">
        <v>1865.07</v>
      </c>
      <c r="N245" s="96">
        <v>4143.53</v>
      </c>
      <c r="O245" s="48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30">
      <c r="A246" s="7" t="str">
        <f t="shared" si="18"/>
        <v>Suape</v>
      </c>
      <c r="B246" s="7" t="str">
        <f t="shared" si="18"/>
        <v>Suape</v>
      </c>
      <c r="C246" s="8" t="str">
        <f t="shared" si="18"/>
        <v>PRESTAÇÃO DE SERVIÇO CONTINUADO DE VIGILÂNCIA ARMADA</v>
      </c>
      <c r="D246" s="9" t="s">
        <v>431</v>
      </c>
      <c r="E246" s="10">
        <v>2021</v>
      </c>
      <c r="F246" s="8" t="s">
        <v>270</v>
      </c>
      <c r="G246" s="8" t="str">
        <f t="shared" si="19"/>
        <v>15.195.617/0001-87</v>
      </c>
      <c r="H246" s="11" t="s">
        <v>432</v>
      </c>
      <c r="I246" s="43" t="str">
        <f t="shared" si="20"/>
        <v xml:space="preserve"> SUAPE/DMS</v>
      </c>
      <c r="J246" s="8" t="s">
        <v>273</v>
      </c>
      <c r="K246" s="43" t="s">
        <v>258</v>
      </c>
      <c r="L246" s="43" t="s">
        <v>274</v>
      </c>
      <c r="M246" s="91">
        <v>1865.07</v>
      </c>
      <c r="N246" s="96">
        <v>4143.53</v>
      </c>
      <c r="O246" s="48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30">
      <c r="A247" s="7" t="str">
        <f t="shared" si="18"/>
        <v>Suape</v>
      </c>
      <c r="B247" s="7" t="str">
        <f t="shared" si="18"/>
        <v>Suape</v>
      </c>
      <c r="C247" s="8" t="str">
        <f t="shared" si="18"/>
        <v>PRESTAÇÃO DE SERVIÇO CONTINUADO DE VIGILÂNCIA ARMADA</v>
      </c>
      <c r="D247" s="9" t="s">
        <v>433</v>
      </c>
      <c r="E247" s="10">
        <v>2021</v>
      </c>
      <c r="F247" s="8" t="s">
        <v>270</v>
      </c>
      <c r="G247" s="8" t="str">
        <f t="shared" si="19"/>
        <v>15.195.617/0001-87</v>
      </c>
      <c r="H247" s="45" t="s">
        <v>434</v>
      </c>
      <c r="I247" s="43" t="str">
        <f t="shared" si="20"/>
        <v xml:space="preserve"> SUAPE/DMS</v>
      </c>
      <c r="J247" s="8" t="s">
        <v>273</v>
      </c>
      <c r="K247" s="43" t="s">
        <v>258</v>
      </c>
      <c r="L247" s="43" t="s">
        <v>274</v>
      </c>
      <c r="M247" s="91">
        <v>1865.07</v>
      </c>
      <c r="N247" s="96">
        <v>4143.53</v>
      </c>
      <c r="O247" s="48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30">
      <c r="A248" s="7" t="str">
        <f t="shared" si="18"/>
        <v>Suape</v>
      </c>
      <c r="B248" s="7" t="str">
        <f t="shared" si="18"/>
        <v>Suape</v>
      </c>
      <c r="C248" s="8" t="str">
        <f t="shared" si="18"/>
        <v>PRESTAÇÃO DE SERVIÇO CONTINUADO DE VIGILÂNCIA ARMADA</v>
      </c>
      <c r="D248" s="9" t="s">
        <v>435</v>
      </c>
      <c r="E248" s="10">
        <v>2021</v>
      </c>
      <c r="F248" s="8" t="s">
        <v>270</v>
      </c>
      <c r="G248" s="8" t="str">
        <f t="shared" si="19"/>
        <v>15.195.617/0001-87</v>
      </c>
      <c r="H248" s="11" t="s">
        <v>436</v>
      </c>
      <c r="I248" s="43" t="str">
        <f t="shared" si="20"/>
        <v xml:space="preserve"> SUAPE/DMS</v>
      </c>
      <c r="J248" s="8" t="s">
        <v>273</v>
      </c>
      <c r="K248" s="43" t="s">
        <v>258</v>
      </c>
      <c r="L248" s="43" t="s">
        <v>274</v>
      </c>
      <c r="M248" s="91">
        <v>1865.07</v>
      </c>
      <c r="N248" s="96">
        <v>4143.53</v>
      </c>
      <c r="O248" s="48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30">
      <c r="A249" s="7" t="str">
        <f t="shared" si="18"/>
        <v>Suape</v>
      </c>
      <c r="B249" s="7" t="str">
        <f t="shared" si="18"/>
        <v>Suape</v>
      </c>
      <c r="C249" s="8" t="str">
        <f t="shared" si="18"/>
        <v>PRESTAÇÃO DE SERVIÇO CONTINUADO DE VIGILÂNCIA ARMADA</v>
      </c>
      <c r="D249" s="9" t="s">
        <v>437</v>
      </c>
      <c r="E249" s="10">
        <v>2021</v>
      </c>
      <c r="F249" s="8" t="s">
        <v>270</v>
      </c>
      <c r="G249" s="8" t="str">
        <f t="shared" si="19"/>
        <v>15.195.617/0001-87</v>
      </c>
      <c r="H249" s="45" t="s">
        <v>438</v>
      </c>
      <c r="I249" s="43" t="str">
        <f t="shared" si="20"/>
        <v xml:space="preserve"> SUAPE/DMS</v>
      </c>
      <c r="J249" s="8" t="s">
        <v>273</v>
      </c>
      <c r="K249" s="43" t="s">
        <v>258</v>
      </c>
      <c r="L249" s="43" t="s">
        <v>278</v>
      </c>
      <c r="M249" s="91">
        <v>2069.0700000000002</v>
      </c>
      <c r="N249" s="96">
        <v>4426.47</v>
      </c>
      <c r="O249" s="48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30">
      <c r="A250" s="7" t="str">
        <f t="shared" si="18"/>
        <v>Suape</v>
      </c>
      <c r="B250" s="7" t="str">
        <f t="shared" si="18"/>
        <v>Suape</v>
      </c>
      <c r="C250" s="8" t="str">
        <f t="shared" si="18"/>
        <v>PRESTAÇÃO DE SERVIÇO CONTINUADO DE VIGILÂNCIA ARMADA</v>
      </c>
      <c r="D250" s="9" t="s">
        <v>439</v>
      </c>
      <c r="E250" s="10">
        <v>2021</v>
      </c>
      <c r="F250" s="8" t="s">
        <v>270</v>
      </c>
      <c r="G250" s="8" t="str">
        <f t="shared" si="19"/>
        <v>15.195.617/0001-87</v>
      </c>
      <c r="H250" s="11" t="s">
        <v>440</v>
      </c>
      <c r="I250" s="43" t="str">
        <f t="shared" si="20"/>
        <v xml:space="preserve"> SUAPE/DMS</v>
      </c>
      <c r="J250" s="8" t="s">
        <v>273</v>
      </c>
      <c r="K250" s="43" t="s">
        <v>258</v>
      </c>
      <c r="L250" s="43" t="s">
        <v>274</v>
      </c>
      <c r="M250" s="91">
        <v>1865.07</v>
      </c>
      <c r="N250" s="96">
        <v>4143.53</v>
      </c>
      <c r="O250" s="48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30">
      <c r="A251" s="7" t="str">
        <f t="shared" si="18"/>
        <v>Suape</v>
      </c>
      <c r="B251" s="7" t="str">
        <f t="shared" si="18"/>
        <v>Suape</v>
      </c>
      <c r="C251" s="8" t="str">
        <f t="shared" si="18"/>
        <v>PRESTAÇÃO DE SERVIÇO CONTINUADO DE VIGILÂNCIA ARMADA</v>
      </c>
      <c r="D251" s="9" t="s">
        <v>441</v>
      </c>
      <c r="E251" s="10">
        <v>2021</v>
      </c>
      <c r="F251" s="8" t="s">
        <v>270</v>
      </c>
      <c r="G251" s="8" t="str">
        <f t="shared" si="19"/>
        <v>15.195.617/0001-87</v>
      </c>
      <c r="H251" s="45" t="s">
        <v>442</v>
      </c>
      <c r="I251" s="43" t="str">
        <f t="shared" si="20"/>
        <v xml:space="preserve"> SUAPE/DMS</v>
      </c>
      <c r="J251" s="8" t="s">
        <v>273</v>
      </c>
      <c r="K251" s="43" t="s">
        <v>258</v>
      </c>
      <c r="L251" s="43" t="s">
        <v>278</v>
      </c>
      <c r="M251" s="91">
        <v>2069.0700000000002</v>
      </c>
      <c r="N251" s="96">
        <v>4426.47</v>
      </c>
      <c r="O251" s="48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30">
      <c r="A252" s="7" t="str">
        <f t="shared" si="18"/>
        <v>Suape</v>
      </c>
      <c r="B252" s="7" t="str">
        <f t="shared" si="18"/>
        <v>Suape</v>
      </c>
      <c r="C252" s="8" t="str">
        <f t="shared" si="18"/>
        <v>PRESTAÇÃO DE SERVIÇO CONTINUADO DE VIGILÂNCIA ARMADA</v>
      </c>
      <c r="D252" s="9" t="s">
        <v>443</v>
      </c>
      <c r="E252" s="10">
        <v>2021</v>
      </c>
      <c r="F252" s="8" t="s">
        <v>270</v>
      </c>
      <c r="G252" s="8" t="str">
        <f t="shared" si="19"/>
        <v>15.195.617/0001-87</v>
      </c>
      <c r="H252" s="11" t="s">
        <v>444</v>
      </c>
      <c r="I252" s="43" t="str">
        <f t="shared" si="20"/>
        <v xml:space="preserve"> SUAPE/DMS</v>
      </c>
      <c r="J252" s="8" t="s">
        <v>273</v>
      </c>
      <c r="K252" s="43" t="s">
        <v>258</v>
      </c>
      <c r="L252" s="43" t="s">
        <v>278</v>
      </c>
      <c r="M252" s="91">
        <v>2069.0700000000002</v>
      </c>
      <c r="N252" s="96">
        <v>4426.47</v>
      </c>
      <c r="O252" s="48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30">
      <c r="A253" s="7" t="str">
        <f t="shared" si="18"/>
        <v>Suape</v>
      </c>
      <c r="B253" s="7" t="str">
        <f t="shared" si="18"/>
        <v>Suape</v>
      </c>
      <c r="C253" s="8" t="str">
        <f t="shared" si="18"/>
        <v>PRESTAÇÃO DE SERVIÇO CONTINUADO DE VIGILÂNCIA ARMADA</v>
      </c>
      <c r="D253" s="9" t="s">
        <v>445</v>
      </c>
      <c r="E253" s="10">
        <v>2021</v>
      </c>
      <c r="F253" s="8" t="s">
        <v>270</v>
      </c>
      <c r="G253" s="8" t="str">
        <f t="shared" si="19"/>
        <v>15.195.617/0001-87</v>
      </c>
      <c r="H253" s="45" t="s">
        <v>446</v>
      </c>
      <c r="I253" s="43" t="str">
        <f t="shared" si="20"/>
        <v xml:space="preserve"> SUAPE/DMS</v>
      </c>
      <c r="J253" s="8" t="s">
        <v>273</v>
      </c>
      <c r="K253" s="43" t="s">
        <v>258</v>
      </c>
      <c r="L253" s="43" t="s">
        <v>274</v>
      </c>
      <c r="M253" s="91">
        <v>1865.07</v>
      </c>
      <c r="N253" s="96">
        <v>4143.53</v>
      </c>
      <c r="O253" s="48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30">
      <c r="A254" s="7" t="str">
        <f t="shared" si="18"/>
        <v>Suape</v>
      </c>
      <c r="B254" s="7" t="str">
        <f t="shared" si="18"/>
        <v>Suape</v>
      </c>
      <c r="C254" s="8" t="str">
        <f t="shared" si="18"/>
        <v>PRESTAÇÃO DE SERVIÇO CONTINUADO DE VIGILÂNCIA ARMADA</v>
      </c>
      <c r="D254" s="9" t="s">
        <v>447</v>
      </c>
      <c r="E254" s="10">
        <v>2021</v>
      </c>
      <c r="F254" s="8" t="s">
        <v>270</v>
      </c>
      <c r="G254" s="8" t="str">
        <f t="shared" si="19"/>
        <v>15.195.617/0001-87</v>
      </c>
      <c r="H254" s="11" t="s">
        <v>448</v>
      </c>
      <c r="I254" s="43" t="str">
        <f t="shared" si="20"/>
        <v xml:space="preserve"> SUAPE/DMS</v>
      </c>
      <c r="J254" s="8" t="s">
        <v>273</v>
      </c>
      <c r="K254" s="43" t="s">
        <v>258</v>
      </c>
      <c r="L254" s="43" t="s">
        <v>274</v>
      </c>
      <c r="M254" s="91">
        <v>1865.07</v>
      </c>
      <c r="N254" s="96">
        <v>4143.53</v>
      </c>
      <c r="O254" s="48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30">
      <c r="A255" s="7" t="str">
        <f t="shared" si="18"/>
        <v>Suape</v>
      </c>
      <c r="B255" s="7" t="str">
        <f t="shared" si="18"/>
        <v>Suape</v>
      </c>
      <c r="C255" s="8" t="str">
        <f t="shared" si="18"/>
        <v>PRESTAÇÃO DE SERVIÇO CONTINUADO DE VIGILÂNCIA ARMADA</v>
      </c>
      <c r="D255" s="9" t="s">
        <v>449</v>
      </c>
      <c r="E255" s="10">
        <v>2021</v>
      </c>
      <c r="F255" s="8" t="s">
        <v>270</v>
      </c>
      <c r="G255" s="8" t="str">
        <f t="shared" si="19"/>
        <v>15.195.617/0001-87</v>
      </c>
      <c r="H255" s="45" t="s">
        <v>450</v>
      </c>
      <c r="I255" s="43" t="str">
        <f t="shared" si="20"/>
        <v xml:space="preserve"> SUAPE/DMS</v>
      </c>
      <c r="J255" s="8" t="s">
        <v>273</v>
      </c>
      <c r="K255" s="43" t="s">
        <v>258</v>
      </c>
      <c r="L255" s="43" t="s">
        <v>278</v>
      </c>
      <c r="M255" s="91">
        <v>2069.0700000000002</v>
      </c>
      <c r="N255" s="96">
        <v>4426.47</v>
      </c>
      <c r="O255" s="48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30">
      <c r="A256" s="7" t="str">
        <f t="shared" si="18"/>
        <v>Suape</v>
      </c>
      <c r="B256" s="7" t="str">
        <f t="shared" si="18"/>
        <v>Suape</v>
      </c>
      <c r="C256" s="8" t="str">
        <f t="shared" si="18"/>
        <v>PRESTAÇÃO DE SERVIÇO CONTINUADO DE VIGILÂNCIA ARMADA</v>
      </c>
      <c r="D256" s="9" t="s">
        <v>451</v>
      </c>
      <c r="E256" s="10">
        <v>2021</v>
      </c>
      <c r="F256" s="8" t="s">
        <v>270</v>
      </c>
      <c r="G256" s="8" t="str">
        <f t="shared" si="19"/>
        <v>15.195.617/0001-87</v>
      </c>
      <c r="H256" s="11" t="s">
        <v>452</v>
      </c>
      <c r="I256" s="43" t="str">
        <f t="shared" si="20"/>
        <v xml:space="preserve"> SUAPE/DMS</v>
      </c>
      <c r="J256" s="8" t="s">
        <v>273</v>
      </c>
      <c r="K256" s="43" t="s">
        <v>258</v>
      </c>
      <c r="L256" s="43" t="s">
        <v>278</v>
      </c>
      <c r="M256" s="91">
        <v>2069.0700000000002</v>
      </c>
      <c r="N256" s="96">
        <v>4426.47</v>
      </c>
      <c r="O256" s="48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30">
      <c r="A257" s="7" t="str">
        <f t="shared" si="18"/>
        <v>Suape</v>
      </c>
      <c r="B257" s="7" t="str">
        <f t="shared" si="18"/>
        <v>Suape</v>
      </c>
      <c r="C257" s="8" t="str">
        <f t="shared" si="18"/>
        <v>PRESTAÇÃO DE SERVIÇO CONTINUADO DE VIGILÂNCIA ARMADA</v>
      </c>
      <c r="D257" s="9" t="s">
        <v>453</v>
      </c>
      <c r="E257" s="10">
        <v>2021</v>
      </c>
      <c r="F257" s="8" t="s">
        <v>270</v>
      </c>
      <c r="G257" s="8" t="str">
        <f t="shared" si="19"/>
        <v>15.195.617/0001-87</v>
      </c>
      <c r="H257" s="45" t="s">
        <v>454</v>
      </c>
      <c r="I257" s="43" t="str">
        <f t="shared" si="20"/>
        <v xml:space="preserve"> SUAPE/DMS</v>
      </c>
      <c r="J257" s="8" t="s">
        <v>273</v>
      </c>
      <c r="K257" s="43" t="s">
        <v>258</v>
      </c>
      <c r="L257" s="43" t="s">
        <v>274</v>
      </c>
      <c r="M257" s="91">
        <v>1865.07</v>
      </c>
      <c r="N257" s="96">
        <v>4143.53</v>
      </c>
      <c r="O257" s="48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30">
      <c r="A258" s="7" t="str">
        <f t="shared" si="18"/>
        <v>Suape</v>
      </c>
      <c r="B258" s="7" t="str">
        <f t="shared" si="18"/>
        <v>Suape</v>
      </c>
      <c r="C258" s="8" t="str">
        <f t="shared" si="18"/>
        <v>PRESTAÇÃO DE SERVIÇO CONTINUADO DE VIGILÂNCIA ARMADA</v>
      </c>
      <c r="D258" s="9" t="s">
        <v>455</v>
      </c>
      <c r="E258" s="10">
        <v>2021</v>
      </c>
      <c r="F258" s="8" t="s">
        <v>270</v>
      </c>
      <c r="G258" s="8" t="str">
        <f t="shared" si="19"/>
        <v>15.195.617/0001-87</v>
      </c>
      <c r="H258" s="11" t="s">
        <v>456</v>
      </c>
      <c r="I258" s="43" t="str">
        <f t="shared" si="20"/>
        <v xml:space="preserve"> SUAPE/DMS</v>
      </c>
      <c r="J258" s="8" t="s">
        <v>273</v>
      </c>
      <c r="K258" s="43" t="s">
        <v>258</v>
      </c>
      <c r="L258" s="43" t="s">
        <v>274</v>
      </c>
      <c r="M258" s="91">
        <v>1865.07</v>
      </c>
      <c r="N258" s="96">
        <v>4143.53</v>
      </c>
      <c r="O258" s="48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30">
      <c r="A259" s="7" t="str">
        <f t="shared" si="18"/>
        <v>Suape</v>
      </c>
      <c r="B259" s="7" t="str">
        <f t="shared" si="18"/>
        <v>Suape</v>
      </c>
      <c r="C259" s="8" t="str">
        <f t="shared" si="18"/>
        <v>PRESTAÇÃO DE SERVIÇO CONTINUADO DE VIGILÂNCIA ARMADA</v>
      </c>
      <c r="D259" s="9" t="s">
        <v>457</v>
      </c>
      <c r="E259" s="10">
        <v>2021</v>
      </c>
      <c r="F259" s="8" t="s">
        <v>270</v>
      </c>
      <c r="G259" s="8" t="str">
        <f t="shared" si="19"/>
        <v>15.195.617/0001-87</v>
      </c>
      <c r="H259" s="45" t="s">
        <v>458</v>
      </c>
      <c r="I259" s="43" t="str">
        <f t="shared" si="20"/>
        <v xml:space="preserve"> SUAPE/DMS</v>
      </c>
      <c r="J259" s="8" t="s">
        <v>273</v>
      </c>
      <c r="K259" s="43" t="s">
        <v>258</v>
      </c>
      <c r="L259" s="43" t="s">
        <v>274</v>
      </c>
      <c r="M259" s="91">
        <v>1865.07</v>
      </c>
      <c r="N259" s="96">
        <v>4143.53</v>
      </c>
      <c r="O259" s="48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30">
      <c r="A260" s="7" t="str">
        <f t="shared" si="18"/>
        <v>Suape</v>
      </c>
      <c r="B260" s="7" t="str">
        <f t="shared" si="18"/>
        <v>Suape</v>
      </c>
      <c r="C260" s="8" t="str">
        <f t="shared" si="18"/>
        <v>PRESTAÇÃO DE SERVIÇO CONTINUADO DE VIGILÂNCIA ARMADA</v>
      </c>
      <c r="D260" s="9" t="s">
        <v>459</v>
      </c>
      <c r="E260" s="10">
        <v>2021</v>
      </c>
      <c r="F260" s="8" t="s">
        <v>270</v>
      </c>
      <c r="G260" s="8" t="str">
        <f t="shared" si="19"/>
        <v>15.195.617/0001-87</v>
      </c>
      <c r="H260" s="11" t="s">
        <v>460</v>
      </c>
      <c r="I260" s="43" t="str">
        <f t="shared" si="20"/>
        <v xml:space="preserve"> SUAPE/DMS</v>
      </c>
      <c r="J260" s="8" t="s">
        <v>273</v>
      </c>
      <c r="K260" s="43" t="s">
        <v>258</v>
      </c>
      <c r="L260" s="43" t="s">
        <v>274</v>
      </c>
      <c r="M260" s="91">
        <v>1865.07</v>
      </c>
      <c r="N260" s="96">
        <v>4143.53</v>
      </c>
      <c r="O260" s="48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30">
      <c r="A261" s="7" t="str">
        <f t="shared" si="18"/>
        <v>Suape</v>
      </c>
      <c r="B261" s="7" t="str">
        <f t="shared" si="18"/>
        <v>Suape</v>
      </c>
      <c r="C261" s="8" t="str">
        <f t="shared" si="18"/>
        <v>PRESTAÇÃO DE SERVIÇO CONTINUADO DE VIGILÂNCIA ARMADA</v>
      </c>
      <c r="D261" s="9" t="s">
        <v>461</v>
      </c>
      <c r="E261" s="10">
        <v>2021</v>
      </c>
      <c r="F261" s="8" t="s">
        <v>270</v>
      </c>
      <c r="G261" s="8" t="str">
        <f t="shared" si="19"/>
        <v>15.195.617/0001-87</v>
      </c>
      <c r="H261" s="45" t="s">
        <v>462</v>
      </c>
      <c r="I261" s="43" t="str">
        <f t="shared" si="20"/>
        <v xml:space="preserve"> SUAPE/DMS</v>
      </c>
      <c r="J261" s="8" t="s">
        <v>273</v>
      </c>
      <c r="K261" s="43" t="s">
        <v>258</v>
      </c>
      <c r="L261" s="43" t="s">
        <v>274</v>
      </c>
      <c r="M261" s="91">
        <v>1865.07</v>
      </c>
      <c r="N261" s="96">
        <v>4143.53</v>
      </c>
      <c r="O261" s="48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30">
      <c r="A262" s="7" t="str">
        <f t="shared" si="18"/>
        <v>Suape</v>
      </c>
      <c r="B262" s="7" t="str">
        <f t="shared" si="18"/>
        <v>Suape</v>
      </c>
      <c r="C262" s="8" t="str">
        <f t="shared" si="18"/>
        <v>PRESTAÇÃO DE SERVIÇO CONTINUADO DE VIGILÂNCIA ARMADA</v>
      </c>
      <c r="D262" s="9" t="s">
        <v>463</v>
      </c>
      <c r="E262" s="10">
        <v>2021</v>
      </c>
      <c r="F262" s="8" t="s">
        <v>270</v>
      </c>
      <c r="G262" s="8" t="str">
        <f t="shared" si="19"/>
        <v>15.195.617/0001-87</v>
      </c>
      <c r="H262" s="11" t="s">
        <v>464</v>
      </c>
      <c r="I262" s="43" t="str">
        <f t="shared" si="20"/>
        <v xml:space="preserve"> SUAPE/DMS</v>
      </c>
      <c r="J262" s="8" t="s">
        <v>273</v>
      </c>
      <c r="K262" s="43" t="s">
        <v>258</v>
      </c>
      <c r="L262" s="43" t="s">
        <v>278</v>
      </c>
      <c r="M262" s="91">
        <v>2069.0700000000002</v>
      </c>
      <c r="N262" s="96">
        <v>4426.47</v>
      </c>
      <c r="O262" s="48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30">
      <c r="A263" s="7" t="str">
        <f t="shared" si="18"/>
        <v>Suape</v>
      </c>
      <c r="B263" s="7" t="str">
        <f t="shared" si="18"/>
        <v>Suape</v>
      </c>
      <c r="C263" s="8" t="str">
        <f t="shared" si="18"/>
        <v>PRESTAÇÃO DE SERVIÇO CONTINUADO DE VIGILÂNCIA ARMADA</v>
      </c>
      <c r="D263" s="9" t="s">
        <v>465</v>
      </c>
      <c r="E263" s="10">
        <v>2021</v>
      </c>
      <c r="F263" s="8" t="s">
        <v>270</v>
      </c>
      <c r="G263" s="8" t="str">
        <f t="shared" si="19"/>
        <v>15.195.617/0001-87</v>
      </c>
      <c r="H263" s="45" t="s">
        <v>466</v>
      </c>
      <c r="I263" s="43" t="str">
        <f t="shared" si="20"/>
        <v xml:space="preserve"> SUAPE/DMS</v>
      </c>
      <c r="J263" s="8" t="s">
        <v>273</v>
      </c>
      <c r="K263" s="43" t="s">
        <v>258</v>
      </c>
      <c r="L263" s="43" t="s">
        <v>274</v>
      </c>
      <c r="M263" s="91">
        <v>1865.07</v>
      </c>
      <c r="N263" s="96">
        <v>4143.53</v>
      </c>
      <c r="O263" s="48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30">
      <c r="A264" s="7" t="str">
        <f t="shared" si="18"/>
        <v>Suape</v>
      </c>
      <c r="B264" s="7" t="str">
        <f t="shared" si="18"/>
        <v>Suape</v>
      </c>
      <c r="C264" s="8" t="str">
        <f t="shared" si="18"/>
        <v>PRESTAÇÃO DE SERVIÇO CONTINUADO DE VIGILÂNCIA ARMADA</v>
      </c>
      <c r="D264" s="9" t="s">
        <v>467</v>
      </c>
      <c r="E264" s="10">
        <v>2021</v>
      </c>
      <c r="F264" s="8" t="s">
        <v>270</v>
      </c>
      <c r="G264" s="8" t="str">
        <f t="shared" si="19"/>
        <v>15.195.617/0001-87</v>
      </c>
      <c r="H264" s="11" t="s">
        <v>468</v>
      </c>
      <c r="I264" s="43" t="str">
        <f t="shared" si="20"/>
        <v xml:space="preserve"> SUAPE/DMS</v>
      </c>
      <c r="J264" s="8" t="s">
        <v>273</v>
      </c>
      <c r="K264" s="43" t="s">
        <v>258</v>
      </c>
      <c r="L264" s="43" t="s">
        <v>274</v>
      </c>
      <c r="M264" s="91">
        <v>1865.07</v>
      </c>
      <c r="N264" s="96">
        <v>4143.53</v>
      </c>
      <c r="O264" s="48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30">
      <c r="A265" s="7" t="str">
        <f t="shared" si="18"/>
        <v>Suape</v>
      </c>
      <c r="B265" s="7" t="str">
        <f t="shared" si="18"/>
        <v>Suape</v>
      </c>
      <c r="C265" s="8" t="str">
        <f t="shared" si="18"/>
        <v>PRESTAÇÃO DE SERVIÇO CONTINUADO DE VIGILÂNCIA ARMADA</v>
      </c>
      <c r="D265" s="9" t="s">
        <v>469</v>
      </c>
      <c r="E265" s="10">
        <v>2021</v>
      </c>
      <c r="F265" s="8" t="s">
        <v>270</v>
      </c>
      <c r="G265" s="8" t="str">
        <f t="shared" si="19"/>
        <v>15.195.617/0001-87</v>
      </c>
      <c r="H265" s="45" t="s">
        <v>470</v>
      </c>
      <c r="I265" s="43" t="str">
        <f t="shared" si="20"/>
        <v xml:space="preserve"> SUAPE/DMS</v>
      </c>
      <c r="J265" s="8" t="s">
        <v>655</v>
      </c>
      <c r="K265" s="43" t="s">
        <v>258</v>
      </c>
      <c r="L265" s="43" t="s">
        <v>274</v>
      </c>
      <c r="M265" s="91">
        <v>1865.07</v>
      </c>
      <c r="N265" s="96">
        <v>4143.53</v>
      </c>
      <c r="O265" s="48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30">
      <c r="A266" s="7" t="str">
        <f t="shared" si="18"/>
        <v>Suape</v>
      </c>
      <c r="B266" s="7" t="str">
        <f t="shared" si="18"/>
        <v>Suape</v>
      </c>
      <c r="C266" s="8" t="str">
        <f t="shared" si="18"/>
        <v>PRESTAÇÃO DE SERVIÇO CONTINUADO DE VIGILÂNCIA ARMADA</v>
      </c>
      <c r="D266" s="9" t="s">
        <v>471</v>
      </c>
      <c r="E266" s="10">
        <v>2021</v>
      </c>
      <c r="F266" s="8" t="s">
        <v>270</v>
      </c>
      <c r="G266" s="8" t="str">
        <f t="shared" si="19"/>
        <v>15.195.617/0001-87</v>
      </c>
      <c r="H266" s="11" t="s">
        <v>472</v>
      </c>
      <c r="I266" s="43" t="str">
        <f t="shared" si="20"/>
        <v xml:space="preserve"> SUAPE/DMS</v>
      </c>
      <c r="J266" s="8" t="s">
        <v>273</v>
      </c>
      <c r="K266" s="43" t="s">
        <v>258</v>
      </c>
      <c r="L266" s="43" t="s">
        <v>274</v>
      </c>
      <c r="M266" s="91">
        <v>1865.07</v>
      </c>
      <c r="N266" s="96">
        <v>4143.53</v>
      </c>
      <c r="O266" s="48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30">
      <c r="A267" s="7" t="str">
        <f t="shared" si="18"/>
        <v>Suape</v>
      </c>
      <c r="B267" s="7" t="str">
        <f t="shared" si="18"/>
        <v>Suape</v>
      </c>
      <c r="C267" s="8" t="str">
        <f t="shared" si="18"/>
        <v>PRESTAÇÃO DE SERVIÇO CONTINUADO DE VIGILÂNCIA ARMADA</v>
      </c>
      <c r="D267" s="9" t="s">
        <v>473</v>
      </c>
      <c r="E267" s="10">
        <v>2021</v>
      </c>
      <c r="F267" s="8" t="s">
        <v>270</v>
      </c>
      <c r="G267" s="8" t="str">
        <f t="shared" si="19"/>
        <v>15.195.617/0001-87</v>
      </c>
      <c r="H267" s="45" t="s">
        <v>474</v>
      </c>
      <c r="I267" s="43" t="str">
        <f t="shared" si="20"/>
        <v xml:space="preserve"> SUAPE/DMS</v>
      </c>
      <c r="J267" s="8" t="s">
        <v>273</v>
      </c>
      <c r="K267" s="43" t="s">
        <v>258</v>
      </c>
      <c r="L267" s="43" t="s">
        <v>278</v>
      </c>
      <c r="M267" s="91">
        <v>2069.0700000000002</v>
      </c>
      <c r="N267" s="96">
        <v>4426.47</v>
      </c>
      <c r="O267" s="48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30">
      <c r="A268" s="7" t="str">
        <f t="shared" si="18"/>
        <v>Suape</v>
      </c>
      <c r="B268" s="7" t="str">
        <f t="shared" si="18"/>
        <v>Suape</v>
      </c>
      <c r="C268" s="8" t="str">
        <f t="shared" si="18"/>
        <v>PRESTAÇÃO DE SERVIÇO CONTINUADO DE VIGILÂNCIA ARMADA</v>
      </c>
      <c r="D268" s="9" t="s">
        <v>475</v>
      </c>
      <c r="E268" s="10">
        <v>2021</v>
      </c>
      <c r="F268" s="8" t="s">
        <v>270</v>
      </c>
      <c r="G268" s="8" t="str">
        <f t="shared" si="19"/>
        <v>15.195.617/0001-87</v>
      </c>
      <c r="H268" s="11" t="s">
        <v>476</v>
      </c>
      <c r="I268" s="43" t="str">
        <f t="shared" si="20"/>
        <v xml:space="preserve"> SUAPE/DMS</v>
      </c>
      <c r="J268" s="8" t="s">
        <v>273</v>
      </c>
      <c r="K268" s="43" t="s">
        <v>258</v>
      </c>
      <c r="L268" s="43" t="s">
        <v>274</v>
      </c>
      <c r="M268" s="91">
        <v>1865.07</v>
      </c>
      <c r="N268" s="96">
        <v>4143.53</v>
      </c>
      <c r="O268" s="48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30">
      <c r="A269" s="7" t="str">
        <f t="shared" si="18"/>
        <v>Suape</v>
      </c>
      <c r="B269" s="7" t="str">
        <f t="shared" si="18"/>
        <v>Suape</v>
      </c>
      <c r="C269" s="8" t="str">
        <f t="shared" si="18"/>
        <v>PRESTAÇÃO DE SERVIÇO CONTINUADO DE VIGILÂNCIA ARMADA</v>
      </c>
      <c r="D269" s="9" t="s">
        <v>477</v>
      </c>
      <c r="E269" s="10">
        <v>2021</v>
      </c>
      <c r="F269" s="8" t="s">
        <v>270</v>
      </c>
      <c r="G269" s="8" t="str">
        <f t="shared" si="19"/>
        <v>15.195.617/0001-87</v>
      </c>
      <c r="H269" s="45" t="s">
        <v>478</v>
      </c>
      <c r="I269" s="43" t="str">
        <f t="shared" si="20"/>
        <v xml:space="preserve"> SUAPE/DMS</v>
      </c>
      <c r="J269" s="8" t="s">
        <v>273</v>
      </c>
      <c r="K269" s="43" t="s">
        <v>258</v>
      </c>
      <c r="L269" s="43" t="s">
        <v>274</v>
      </c>
      <c r="M269" s="91">
        <v>1865.07</v>
      </c>
      <c r="N269" s="96">
        <v>4143.53</v>
      </c>
      <c r="O269" s="48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30">
      <c r="A270" s="7" t="str">
        <f t="shared" si="18"/>
        <v>Suape</v>
      </c>
      <c r="B270" s="7" t="str">
        <f t="shared" si="18"/>
        <v>Suape</v>
      </c>
      <c r="C270" s="8" t="str">
        <f t="shared" si="18"/>
        <v>PRESTAÇÃO DE SERVIÇO CONTINUADO DE VIGILÂNCIA ARMADA</v>
      </c>
      <c r="D270" s="9" t="s">
        <v>479</v>
      </c>
      <c r="E270" s="10">
        <v>2021</v>
      </c>
      <c r="F270" s="8" t="s">
        <v>270</v>
      </c>
      <c r="G270" s="8" t="str">
        <f t="shared" si="19"/>
        <v>15.195.617/0001-87</v>
      </c>
      <c r="H270" s="11" t="s">
        <v>480</v>
      </c>
      <c r="I270" s="43" t="str">
        <f t="shared" si="20"/>
        <v xml:space="preserve"> SUAPE/DMS</v>
      </c>
      <c r="J270" s="8" t="s">
        <v>273</v>
      </c>
      <c r="K270" s="43" t="s">
        <v>258</v>
      </c>
      <c r="L270" s="43" t="s">
        <v>278</v>
      </c>
      <c r="M270" s="91">
        <v>2069.0700000000002</v>
      </c>
      <c r="N270" s="96">
        <v>4426.47</v>
      </c>
      <c r="O270" s="48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30">
      <c r="A271" s="7" t="str">
        <f t="shared" si="18"/>
        <v>Suape</v>
      </c>
      <c r="B271" s="7" t="str">
        <f t="shared" si="18"/>
        <v>Suape</v>
      </c>
      <c r="C271" s="8" t="str">
        <f t="shared" si="18"/>
        <v>PRESTAÇÃO DE SERVIÇO CONTINUADO DE VIGILÂNCIA ARMADA</v>
      </c>
      <c r="D271" s="9" t="s">
        <v>481</v>
      </c>
      <c r="E271" s="10">
        <v>2021</v>
      </c>
      <c r="F271" s="8" t="s">
        <v>270</v>
      </c>
      <c r="G271" s="8" t="str">
        <f t="shared" si="19"/>
        <v>15.195.617/0001-87</v>
      </c>
      <c r="H271" s="45" t="s">
        <v>482</v>
      </c>
      <c r="I271" s="43" t="str">
        <f t="shared" si="20"/>
        <v xml:space="preserve"> SUAPE/DMS</v>
      </c>
      <c r="J271" s="8" t="s">
        <v>273</v>
      </c>
      <c r="K271" s="43" t="s">
        <v>258</v>
      </c>
      <c r="L271" s="43" t="s">
        <v>274</v>
      </c>
      <c r="M271" s="91">
        <v>1865.07</v>
      </c>
      <c r="N271" s="96">
        <v>4143.53</v>
      </c>
      <c r="O271" s="48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30">
      <c r="A272" s="7" t="str">
        <f t="shared" si="18"/>
        <v>Suape</v>
      </c>
      <c r="B272" s="7" t="str">
        <f t="shared" si="18"/>
        <v>Suape</v>
      </c>
      <c r="C272" s="8" t="str">
        <f t="shared" si="18"/>
        <v>PRESTAÇÃO DE SERVIÇO CONTINUADO DE VIGILÂNCIA ARMADA</v>
      </c>
      <c r="D272" s="9" t="s">
        <v>483</v>
      </c>
      <c r="E272" s="10">
        <v>2021</v>
      </c>
      <c r="F272" s="8" t="s">
        <v>270</v>
      </c>
      <c r="G272" s="8" t="str">
        <f t="shared" si="19"/>
        <v>15.195.617/0001-87</v>
      </c>
      <c r="H272" s="11" t="s">
        <v>484</v>
      </c>
      <c r="I272" s="43" t="str">
        <f t="shared" si="20"/>
        <v xml:space="preserve"> SUAPE/DMS</v>
      </c>
      <c r="J272" s="8" t="s">
        <v>273</v>
      </c>
      <c r="K272" s="43" t="s">
        <v>258</v>
      </c>
      <c r="L272" s="43" t="s">
        <v>278</v>
      </c>
      <c r="M272" s="91">
        <v>2069.0700000000002</v>
      </c>
      <c r="N272" s="96">
        <v>4426.47</v>
      </c>
      <c r="O272" s="48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30">
      <c r="A273" s="7" t="str">
        <f t="shared" si="18"/>
        <v>Suape</v>
      </c>
      <c r="B273" s="7" t="str">
        <f t="shared" si="18"/>
        <v>Suape</v>
      </c>
      <c r="C273" s="8" t="str">
        <f t="shared" si="18"/>
        <v>PRESTAÇÃO DE SERVIÇO CONTINUADO DE VIGILÂNCIA ARMADA</v>
      </c>
      <c r="D273" s="9" t="s">
        <v>485</v>
      </c>
      <c r="E273" s="10">
        <v>2021</v>
      </c>
      <c r="F273" s="8" t="s">
        <v>270</v>
      </c>
      <c r="G273" s="8" t="str">
        <f t="shared" si="19"/>
        <v>15.195.617/0001-87</v>
      </c>
      <c r="H273" s="45" t="s">
        <v>486</v>
      </c>
      <c r="I273" s="43" t="str">
        <f t="shared" si="20"/>
        <v xml:space="preserve"> SUAPE/DMS</v>
      </c>
      <c r="J273" s="8" t="s">
        <v>273</v>
      </c>
      <c r="K273" s="43" t="s">
        <v>258</v>
      </c>
      <c r="L273" s="43" t="s">
        <v>278</v>
      </c>
      <c r="M273" s="91">
        <v>2069.0700000000002</v>
      </c>
      <c r="N273" s="96">
        <v>4426.47</v>
      </c>
      <c r="O273" s="48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30">
      <c r="A274" s="7" t="str">
        <f t="shared" si="18"/>
        <v>Suape</v>
      </c>
      <c r="B274" s="7" t="str">
        <f t="shared" si="18"/>
        <v>Suape</v>
      </c>
      <c r="C274" s="8" t="str">
        <f t="shared" si="18"/>
        <v>PRESTAÇÃO DE SERVIÇO CONTINUADO DE VIGILÂNCIA ARMADA</v>
      </c>
      <c r="D274" s="9" t="s">
        <v>487</v>
      </c>
      <c r="E274" s="10">
        <v>2021</v>
      </c>
      <c r="F274" s="8" t="s">
        <v>270</v>
      </c>
      <c r="G274" s="8" t="str">
        <f t="shared" si="19"/>
        <v>15.195.617/0001-87</v>
      </c>
      <c r="H274" s="11" t="s">
        <v>488</v>
      </c>
      <c r="I274" s="43" t="str">
        <f t="shared" si="20"/>
        <v xml:space="preserve"> SUAPE/DMS</v>
      </c>
      <c r="J274" s="8" t="s">
        <v>273</v>
      </c>
      <c r="K274" s="43" t="s">
        <v>258</v>
      </c>
      <c r="L274" s="43" t="s">
        <v>274</v>
      </c>
      <c r="M274" s="91">
        <v>1865.07</v>
      </c>
      <c r="N274" s="96">
        <v>4143.53</v>
      </c>
      <c r="O274" s="48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30">
      <c r="A275" s="7" t="str">
        <f t="shared" si="18"/>
        <v>Suape</v>
      </c>
      <c r="B275" s="7" t="str">
        <f t="shared" si="18"/>
        <v>Suape</v>
      </c>
      <c r="C275" s="8" t="str">
        <f t="shared" si="18"/>
        <v>PRESTAÇÃO DE SERVIÇO CONTINUADO DE VIGILÂNCIA ARMADA</v>
      </c>
      <c r="D275" s="9" t="s">
        <v>489</v>
      </c>
      <c r="E275" s="10">
        <v>2021</v>
      </c>
      <c r="F275" s="8" t="s">
        <v>270</v>
      </c>
      <c r="G275" s="8" t="str">
        <f t="shared" si="19"/>
        <v>15.195.617/0001-87</v>
      </c>
      <c r="H275" s="45" t="s">
        <v>490</v>
      </c>
      <c r="I275" s="43" t="str">
        <f t="shared" si="20"/>
        <v xml:space="preserve"> SUAPE/DMS</v>
      </c>
      <c r="J275" s="8" t="s">
        <v>273</v>
      </c>
      <c r="K275" s="43" t="s">
        <v>258</v>
      </c>
      <c r="L275" s="43" t="s">
        <v>278</v>
      </c>
      <c r="M275" s="91">
        <v>2069.0700000000002</v>
      </c>
      <c r="N275" s="96">
        <v>4426.47</v>
      </c>
      <c r="O275" s="48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30">
      <c r="A276" s="7" t="str">
        <f t="shared" si="18"/>
        <v>Suape</v>
      </c>
      <c r="B276" s="7" t="str">
        <f t="shared" si="18"/>
        <v>Suape</v>
      </c>
      <c r="C276" s="8" t="str">
        <f t="shared" si="18"/>
        <v>PRESTAÇÃO DE SERVIÇO CONTINUADO DE VIGILÂNCIA ARMADA</v>
      </c>
      <c r="D276" s="9" t="s">
        <v>491</v>
      </c>
      <c r="E276" s="10">
        <v>2021</v>
      </c>
      <c r="F276" s="8" t="s">
        <v>270</v>
      </c>
      <c r="G276" s="8" t="str">
        <f t="shared" si="19"/>
        <v>15.195.617/0001-87</v>
      </c>
      <c r="H276" s="11" t="s">
        <v>492</v>
      </c>
      <c r="I276" s="43" t="str">
        <f t="shared" si="20"/>
        <v xml:space="preserve"> SUAPE/DMS</v>
      </c>
      <c r="J276" s="8" t="s">
        <v>273</v>
      </c>
      <c r="K276" s="43" t="s">
        <v>258</v>
      </c>
      <c r="L276" s="43" t="s">
        <v>278</v>
      </c>
      <c r="M276" s="91">
        <v>2069.0700000000002</v>
      </c>
      <c r="N276" s="96">
        <v>4426.47</v>
      </c>
      <c r="O276" s="48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30">
      <c r="A277" s="7" t="str">
        <f t="shared" si="18"/>
        <v>Suape</v>
      </c>
      <c r="B277" s="7" t="str">
        <f t="shared" si="18"/>
        <v>Suape</v>
      </c>
      <c r="C277" s="8" t="str">
        <f t="shared" si="18"/>
        <v>PRESTAÇÃO DE SERVIÇO CONTINUADO DE VIGILÂNCIA ARMADA</v>
      </c>
      <c r="D277" s="9" t="s">
        <v>493</v>
      </c>
      <c r="E277" s="10">
        <v>2021</v>
      </c>
      <c r="F277" s="8" t="s">
        <v>270</v>
      </c>
      <c r="G277" s="8" t="str">
        <f t="shared" si="19"/>
        <v>15.195.617/0001-87</v>
      </c>
      <c r="H277" s="45" t="s">
        <v>494</v>
      </c>
      <c r="I277" s="43" t="str">
        <f t="shared" si="20"/>
        <v xml:space="preserve"> SUAPE/DMS</v>
      </c>
      <c r="J277" s="8" t="s">
        <v>273</v>
      </c>
      <c r="K277" s="43" t="s">
        <v>258</v>
      </c>
      <c r="L277" s="43" t="s">
        <v>274</v>
      </c>
      <c r="M277" s="91">
        <v>1865.07</v>
      </c>
      <c r="N277" s="96">
        <v>4143.53</v>
      </c>
      <c r="O277" s="48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30">
      <c r="A278" s="7" t="str">
        <f t="shared" si="18"/>
        <v>Suape</v>
      </c>
      <c r="B278" s="7" t="str">
        <f t="shared" si="18"/>
        <v>Suape</v>
      </c>
      <c r="C278" s="8" t="str">
        <f t="shared" si="18"/>
        <v>PRESTAÇÃO DE SERVIÇO CONTINUADO DE VIGILÂNCIA ARMADA</v>
      </c>
      <c r="D278" s="9" t="s">
        <v>495</v>
      </c>
      <c r="E278" s="10">
        <v>2021</v>
      </c>
      <c r="F278" s="8" t="s">
        <v>270</v>
      </c>
      <c r="G278" s="8" t="str">
        <f t="shared" si="19"/>
        <v>15.195.617/0001-87</v>
      </c>
      <c r="H278" s="11" t="s">
        <v>496</v>
      </c>
      <c r="I278" s="43" t="str">
        <f t="shared" si="20"/>
        <v xml:space="preserve"> SUAPE/DMS</v>
      </c>
      <c r="J278" s="8" t="s">
        <v>273</v>
      </c>
      <c r="K278" s="43" t="s">
        <v>258</v>
      </c>
      <c r="L278" s="43" t="s">
        <v>274</v>
      </c>
      <c r="M278" s="91">
        <v>1865.07</v>
      </c>
      <c r="N278" s="96">
        <v>4143.53</v>
      </c>
      <c r="O278" s="48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30">
      <c r="A279" s="7" t="str">
        <f t="shared" si="18"/>
        <v>Suape</v>
      </c>
      <c r="B279" s="7" t="str">
        <f t="shared" si="18"/>
        <v>Suape</v>
      </c>
      <c r="C279" s="8" t="str">
        <f t="shared" si="18"/>
        <v>PRESTAÇÃO DE SERVIÇO CONTINUADO DE VIGILÂNCIA ARMADA</v>
      </c>
      <c r="D279" s="9" t="s">
        <v>497</v>
      </c>
      <c r="E279" s="10">
        <v>2021</v>
      </c>
      <c r="F279" s="8" t="s">
        <v>270</v>
      </c>
      <c r="G279" s="8" t="str">
        <f t="shared" si="19"/>
        <v>15.195.617/0001-87</v>
      </c>
      <c r="H279" s="45" t="s">
        <v>498</v>
      </c>
      <c r="I279" s="43" t="str">
        <f t="shared" si="20"/>
        <v xml:space="preserve"> SUAPE/DMS</v>
      </c>
      <c r="J279" s="8" t="s">
        <v>273</v>
      </c>
      <c r="K279" s="43" t="s">
        <v>258</v>
      </c>
      <c r="L279" s="43" t="s">
        <v>278</v>
      </c>
      <c r="M279" s="91">
        <v>2069.0700000000002</v>
      </c>
      <c r="N279" s="96">
        <v>4426.47</v>
      </c>
      <c r="O279" s="48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30">
      <c r="A280" s="7" t="str">
        <f t="shared" si="18"/>
        <v>Suape</v>
      </c>
      <c r="B280" s="7" t="str">
        <f t="shared" si="18"/>
        <v>Suape</v>
      </c>
      <c r="C280" s="8" t="str">
        <f t="shared" si="18"/>
        <v>PRESTAÇÃO DE SERVIÇO CONTINUADO DE VIGILÂNCIA ARMADA</v>
      </c>
      <c r="D280" s="9" t="s">
        <v>499</v>
      </c>
      <c r="E280" s="10">
        <v>2021</v>
      </c>
      <c r="F280" s="8" t="s">
        <v>270</v>
      </c>
      <c r="G280" s="8" t="str">
        <f t="shared" si="19"/>
        <v>15.195.617/0001-87</v>
      </c>
      <c r="H280" s="11" t="s">
        <v>500</v>
      </c>
      <c r="I280" s="43" t="str">
        <f t="shared" si="20"/>
        <v xml:space="preserve"> SUAPE/DMS</v>
      </c>
      <c r="J280" s="8" t="s">
        <v>273</v>
      </c>
      <c r="K280" s="43" t="s">
        <v>258</v>
      </c>
      <c r="L280" s="43" t="s">
        <v>278</v>
      </c>
      <c r="M280" s="91">
        <v>2069.0700000000002</v>
      </c>
      <c r="N280" s="96">
        <v>4426.47</v>
      </c>
      <c r="O280" s="48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30">
      <c r="A281" s="7" t="str">
        <f t="shared" si="18"/>
        <v>Suape</v>
      </c>
      <c r="B281" s="7" t="str">
        <f t="shared" si="18"/>
        <v>Suape</v>
      </c>
      <c r="C281" s="8" t="str">
        <f t="shared" si="18"/>
        <v>PRESTAÇÃO DE SERVIÇO CONTINUADO DE VIGILÂNCIA ARMADA</v>
      </c>
      <c r="D281" s="9" t="s">
        <v>501</v>
      </c>
      <c r="E281" s="10">
        <v>2021</v>
      </c>
      <c r="F281" s="8" t="s">
        <v>270</v>
      </c>
      <c r="G281" s="8" t="str">
        <f t="shared" si="19"/>
        <v>15.195.617/0001-87</v>
      </c>
      <c r="H281" s="45" t="s">
        <v>502</v>
      </c>
      <c r="I281" s="43" t="str">
        <f t="shared" si="20"/>
        <v xml:space="preserve"> SUAPE/DMS</v>
      </c>
      <c r="J281" s="8" t="s">
        <v>273</v>
      </c>
      <c r="K281" s="43" t="s">
        <v>258</v>
      </c>
      <c r="L281" s="43" t="s">
        <v>278</v>
      </c>
      <c r="M281" s="91">
        <v>2069.0700000000002</v>
      </c>
      <c r="N281" s="96">
        <v>4426.47</v>
      </c>
      <c r="O281" s="48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30">
      <c r="A282" s="7" t="str">
        <f t="shared" si="18"/>
        <v>Suape</v>
      </c>
      <c r="B282" s="7" t="str">
        <f t="shared" si="18"/>
        <v>Suape</v>
      </c>
      <c r="C282" s="8" t="str">
        <f t="shared" si="18"/>
        <v>PRESTAÇÃO DE SERVIÇO CONTINUADO DE VIGILÂNCIA ARMADA</v>
      </c>
      <c r="D282" s="9" t="s">
        <v>503</v>
      </c>
      <c r="E282" s="10">
        <v>2021</v>
      </c>
      <c r="F282" s="8" t="s">
        <v>270</v>
      </c>
      <c r="G282" s="8" t="str">
        <f t="shared" si="19"/>
        <v>15.195.617/0001-87</v>
      </c>
      <c r="H282" s="11" t="s">
        <v>504</v>
      </c>
      <c r="I282" s="43" t="str">
        <f t="shared" si="20"/>
        <v xml:space="preserve"> SUAPE/DMS</v>
      </c>
      <c r="J282" s="8" t="s">
        <v>273</v>
      </c>
      <c r="K282" s="43" t="s">
        <v>258</v>
      </c>
      <c r="L282" s="43" t="s">
        <v>274</v>
      </c>
      <c r="M282" s="91">
        <v>1865.07</v>
      </c>
      <c r="N282" s="96">
        <v>4143.53</v>
      </c>
      <c r="O282" s="48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30">
      <c r="A283" s="7" t="str">
        <f t="shared" si="18"/>
        <v>Suape</v>
      </c>
      <c r="B283" s="7" t="str">
        <f t="shared" si="18"/>
        <v>Suape</v>
      </c>
      <c r="C283" s="8" t="str">
        <f t="shared" si="18"/>
        <v>PRESTAÇÃO DE SERVIÇO CONTINUADO DE VIGILÂNCIA ARMADA</v>
      </c>
      <c r="D283" s="9" t="s">
        <v>505</v>
      </c>
      <c r="E283" s="10">
        <v>2021</v>
      </c>
      <c r="F283" s="8" t="s">
        <v>270</v>
      </c>
      <c r="G283" s="8" t="str">
        <f t="shared" si="19"/>
        <v>15.195.617/0001-87</v>
      </c>
      <c r="H283" s="45" t="s">
        <v>506</v>
      </c>
      <c r="I283" s="43" t="str">
        <f t="shared" si="20"/>
        <v xml:space="preserve"> SUAPE/DMS</v>
      </c>
      <c r="J283" s="8" t="s">
        <v>273</v>
      </c>
      <c r="K283" s="43" t="s">
        <v>258</v>
      </c>
      <c r="L283" s="43" t="s">
        <v>278</v>
      </c>
      <c r="M283" s="91">
        <v>2069.0700000000002</v>
      </c>
      <c r="N283" s="96">
        <v>4426.47</v>
      </c>
      <c r="O283" s="48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30">
      <c r="A284" s="7" t="str">
        <f t="shared" si="18"/>
        <v>Suape</v>
      </c>
      <c r="B284" s="7" t="str">
        <f t="shared" si="18"/>
        <v>Suape</v>
      </c>
      <c r="C284" s="8" t="str">
        <f t="shared" si="18"/>
        <v>PRESTAÇÃO DE SERVIÇO CONTINUADO DE VIGILÂNCIA ARMADA</v>
      </c>
      <c r="D284" s="9" t="s">
        <v>507</v>
      </c>
      <c r="E284" s="10">
        <v>2021</v>
      </c>
      <c r="F284" s="8" t="s">
        <v>270</v>
      </c>
      <c r="G284" s="8" t="str">
        <f t="shared" si="19"/>
        <v>15.195.617/0001-87</v>
      </c>
      <c r="H284" s="11" t="s">
        <v>508</v>
      </c>
      <c r="I284" s="43" t="str">
        <f t="shared" si="20"/>
        <v xml:space="preserve"> SUAPE/DMS</v>
      </c>
      <c r="J284" s="8" t="s">
        <v>273</v>
      </c>
      <c r="K284" s="43" t="s">
        <v>258</v>
      </c>
      <c r="L284" s="43" t="s">
        <v>278</v>
      </c>
      <c r="M284" s="91">
        <v>2069.0700000000002</v>
      </c>
      <c r="N284" s="96">
        <v>4426.47</v>
      </c>
      <c r="O284" s="48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30">
      <c r="A285" s="7" t="str">
        <f t="shared" si="18"/>
        <v>Suape</v>
      </c>
      <c r="B285" s="7" t="str">
        <f t="shared" si="18"/>
        <v>Suape</v>
      </c>
      <c r="C285" s="8" t="str">
        <f t="shared" si="18"/>
        <v>PRESTAÇÃO DE SERVIÇO CONTINUADO DE VIGILÂNCIA ARMADA</v>
      </c>
      <c r="D285" s="9" t="s">
        <v>509</v>
      </c>
      <c r="E285" s="10">
        <v>2021</v>
      </c>
      <c r="F285" s="8" t="s">
        <v>270</v>
      </c>
      <c r="G285" s="8" t="str">
        <f t="shared" si="19"/>
        <v>15.195.617/0001-87</v>
      </c>
      <c r="H285" s="45" t="s">
        <v>510</v>
      </c>
      <c r="I285" s="43" t="str">
        <f t="shared" si="20"/>
        <v xml:space="preserve"> SUAPE/DMS</v>
      </c>
      <c r="J285" s="8" t="s">
        <v>273</v>
      </c>
      <c r="K285" s="43" t="s">
        <v>258</v>
      </c>
      <c r="L285" s="43" t="s">
        <v>274</v>
      </c>
      <c r="M285" s="91">
        <v>1865.07</v>
      </c>
      <c r="N285" s="96">
        <v>4143.53</v>
      </c>
      <c r="O285" s="48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30">
      <c r="A286" s="7" t="str">
        <f t="shared" si="18"/>
        <v>Suape</v>
      </c>
      <c r="B286" s="7" t="str">
        <f t="shared" si="18"/>
        <v>Suape</v>
      </c>
      <c r="C286" s="8" t="str">
        <f t="shared" si="18"/>
        <v>PRESTAÇÃO DE SERVIÇO CONTINUADO DE VIGILÂNCIA ARMADA</v>
      </c>
      <c r="D286" s="9" t="s">
        <v>511</v>
      </c>
      <c r="E286" s="10">
        <v>2021</v>
      </c>
      <c r="F286" s="8" t="s">
        <v>270</v>
      </c>
      <c r="G286" s="8" t="str">
        <f t="shared" si="19"/>
        <v>15.195.617/0001-87</v>
      </c>
      <c r="H286" s="11" t="s">
        <v>512</v>
      </c>
      <c r="I286" s="43" t="str">
        <f t="shared" si="20"/>
        <v xml:space="preserve"> SUAPE/DMS</v>
      </c>
      <c r="J286" s="8" t="s">
        <v>273</v>
      </c>
      <c r="K286" s="43" t="s">
        <v>258</v>
      </c>
      <c r="L286" s="43" t="s">
        <v>278</v>
      </c>
      <c r="M286" s="91">
        <v>2069.0700000000002</v>
      </c>
      <c r="N286" s="96">
        <v>4426.47</v>
      </c>
      <c r="O286" s="48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30">
      <c r="A287" s="7" t="str">
        <f t="shared" si="18"/>
        <v>Suape</v>
      </c>
      <c r="B287" s="7" t="str">
        <f t="shared" si="18"/>
        <v>Suape</v>
      </c>
      <c r="C287" s="8" t="str">
        <f t="shared" si="18"/>
        <v>PRESTAÇÃO DE SERVIÇO CONTINUADO DE VIGILÂNCIA ARMADA</v>
      </c>
      <c r="D287" s="9" t="s">
        <v>513</v>
      </c>
      <c r="E287" s="10">
        <v>2021</v>
      </c>
      <c r="F287" s="8" t="s">
        <v>270</v>
      </c>
      <c r="G287" s="8" t="str">
        <f t="shared" si="19"/>
        <v>15.195.617/0001-87</v>
      </c>
      <c r="H287" s="45" t="s">
        <v>514</v>
      </c>
      <c r="I287" s="43" t="str">
        <f t="shared" si="20"/>
        <v xml:space="preserve"> SUAPE/DMS</v>
      </c>
      <c r="J287" s="8" t="s">
        <v>273</v>
      </c>
      <c r="K287" s="43" t="s">
        <v>258</v>
      </c>
      <c r="L287" s="43" t="s">
        <v>274</v>
      </c>
      <c r="M287" s="91">
        <v>1865.07</v>
      </c>
      <c r="N287" s="96">
        <v>4143.53</v>
      </c>
      <c r="O287" s="48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30">
      <c r="A288" s="7" t="str">
        <f t="shared" si="18"/>
        <v>Suape</v>
      </c>
      <c r="B288" s="7" t="str">
        <f t="shared" si="18"/>
        <v>Suape</v>
      </c>
      <c r="C288" s="8" t="str">
        <f t="shared" si="18"/>
        <v>PRESTAÇÃO DE SERVIÇO CONTINUADO DE VIGILÂNCIA ARMADA</v>
      </c>
      <c r="D288" s="9" t="s">
        <v>515</v>
      </c>
      <c r="E288" s="10">
        <v>2021</v>
      </c>
      <c r="F288" s="8" t="s">
        <v>270</v>
      </c>
      <c r="G288" s="8" t="str">
        <f t="shared" si="19"/>
        <v>15.195.617/0001-87</v>
      </c>
      <c r="H288" s="11" t="s">
        <v>516</v>
      </c>
      <c r="I288" s="43" t="str">
        <f t="shared" si="20"/>
        <v xml:space="preserve"> SUAPE/DMS</v>
      </c>
      <c r="J288" s="8" t="s">
        <v>273</v>
      </c>
      <c r="K288" s="43" t="s">
        <v>258</v>
      </c>
      <c r="L288" s="43" t="s">
        <v>274</v>
      </c>
      <c r="M288" s="91">
        <v>1865.07</v>
      </c>
      <c r="N288" s="96">
        <v>4143.53</v>
      </c>
      <c r="O288" s="48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30">
      <c r="A289" s="7" t="str">
        <f t="shared" si="18"/>
        <v>Suape</v>
      </c>
      <c r="B289" s="7" t="str">
        <f t="shared" si="18"/>
        <v>Suape</v>
      </c>
      <c r="C289" s="8" t="str">
        <f t="shared" si="18"/>
        <v>PRESTAÇÃO DE SERVIÇO CONTINUADO DE VIGILÂNCIA ARMADA</v>
      </c>
      <c r="D289" s="9" t="s">
        <v>517</v>
      </c>
      <c r="E289" s="10">
        <v>2021</v>
      </c>
      <c r="F289" s="8" t="s">
        <v>270</v>
      </c>
      <c r="G289" s="8" t="str">
        <f t="shared" si="19"/>
        <v>15.195.617/0001-87</v>
      </c>
      <c r="H289" s="45" t="s">
        <v>518</v>
      </c>
      <c r="I289" s="43" t="str">
        <f t="shared" si="20"/>
        <v xml:space="preserve"> SUAPE/DMS</v>
      </c>
      <c r="J289" s="8" t="s">
        <v>273</v>
      </c>
      <c r="K289" s="43" t="s">
        <v>258</v>
      </c>
      <c r="L289" s="43" t="s">
        <v>278</v>
      </c>
      <c r="M289" s="91">
        <v>2069.0700000000002</v>
      </c>
      <c r="N289" s="96">
        <v>4426.47</v>
      </c>
      <c r="O289" s="48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30">
      <c r="A290" s="7" t="str">
        <f t="shared" si="18"/>
        <v>Suape</v>
      </c>
      <c r="B290" s="7" t="str">
        <f t="shared" si="18"/>
        <v>Suape</v>
      </c>
      <c r="C290" s="8" t="str">
        <f t="shared" si="18"/>
        <v>PRESTAÇÃO DE SERVIÇO CONTINUADO DE VIGILÂNCIA ARMADA</v>
      </c>
      <c r="D290" s="9" t="s">
        <v>519</v>
      </c>
      <c r="E290" s="10">
        <v>2021</v>
      </c>
      <c r="F290" s="8" t="s">
        <v>270</v>
      </c>
      <c r="G290" s="8" t="str">
        <f t="shared" si="19"/>
        <v>15.195.617/0001-87</v>
      </c>
      <c r="H290" s="11" t="s">
        <v>520</v>
      </c>
      <c r="I290" s="43" t="str">
        <f t="shared" si="20"/>
        <v xml:space="preserve"> SUAPE/DMS</v>
      </c>
      <c r="J290" s="8" t="s">
        <v>273</v>
      </c>
      <c r="K290" s="43" t="s">
        <v>258</v>
      </c>
      <c r="L290" s="43" t="s">
        <v>274</v>
      </c>
      <c r="M290" s="91">
        <v>1865.07</v>
      </c>
      <c r="N290" s="96">
        <v>4143.53</v>
      </c>
      <c r="O290" s="48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30">
      <c r="A291" s="7" t="str">
        <f t="shared" ref="A291:C354" si="21">A290</f>
        <v>Suape</v>
      </c>
      <c r="B291" s="7" t="str">
        <f t="shared" si="21"/>
        <v>Suape</v>
      </c>
      <c r="C291" s="8" t="str">
        <f t="shared" si="21"/>
        <v>PRESTAÇÃO DE SERVIÇO CONTINUADO DE VIGILÂNCIA ARMADA</v>
      </c>
      <c r="D291" s="9" t="s">
        <v>521</v>
      </c>
      <c r="E291" s="10">
        <v>2021</v>
      </c>
      <c r="F291" s="8" t="s">
        <v>270</v>
      </c>
      <c r="G291" s="8" t="str">
        <f t="shared" si="19"/>
        <v>15.195.617/0001-87</v>
      </c>
      <c r="H291" s="45" t="s">
        <v>522</v>
      </c>
      <c r="I291" s="43" t="str">
        <f t="shared" si="20"/>
        <v xml:space="preserve"> SUAPE/DMS</v>
      </c>
      <c r="J291" s="8" t="s">
        <v>273</v>
      </c>
      <c r="K291" s="43" t="s">
        <v>258</v>
      </c>
      <c r="L291" s="43" t="s">
        <v>274</v>
      </c>
      <c r="M291" s="91">
        <v>1865.07</v>
      </c>
      <c r="N291" s="96">
        <v>4143.53</v>
      </c>
      <c r="O291" s="48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30">
      <c r="A292" s="7" t="str">
        <f t="shared" si="21"/>
        <v>Suape</v>
      </c>
      <c r="B292" s="7" t="str">
        <f t="shared" si="21"/>
        <v>Suape</v>
      </c>
      <c r="C292" s="8" t="str">
        <f t="shared" si="21"/>
        <v>PRESTAÇÃO DE SERVIÇO CONTINUADO DE VIGILÂNCIA ARMADA</v>
      </c>
      <c r="D292" s="9" t="s">
        <v>523</v>
      </c>
      <c r="E292" s="10">
        <v>2021</v>
      </c>
      <c r="F292" s="8" t="s">
        <v>270</v>
      </c>
      <c r="G292" s="8" t="str">
        <f t="shared" si="19"/>
        <v>15.195.617/0001-87</v>
      </c>
      <c r="H292" s="11" t="s">
        <v>524</v>
      </c>
      <c r="I292" s="43" t="str">
        <f t="shared" si="20"/>
        <v xml:space="preserve"> SUAPE/DMS</v>
      </c>
      <c r="J292" s="8" t="s">
        <v>273</v>
      </c>
      <c r="K292" s="43" t="s">
        <v>258</v>
      </c>
      <c r="L292" s="43" t="s">
        <v>274</v>
      </c>
      <c r="M292" s="91">
        <v>1865.07</v>
      </c>
      <c r="N292" s="96">
        <v>4143.53</v>
      </c>
      <c r="O292" s="48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30">
      <c r="A293" s="7" t="str">
        <f t="shared" si="21"/>
        <v>Suape</v>
      </c>
      <c r="B293" s="7" t="str">
        <f t="shared" si="21"/>
        <v>Suape</v>
      </c>
      <c r="C293" s="8" t="str">
        <f t="shared" si="21"/>
        <v>PRESTAÇÃO DE SERVIÇO CONTINUADO DE VIGILÂNCIA ARMADA</v>
      </c>
      <c r="D293" s="9" t="s">
        <v>525</v>
      </c>
      <c r="E293" s="10">
        <v>2021</v>
      </c>
      <c r="F293" s="8" t="s">
        <v>270</v>
      </c>
      <c r="G293" s="8" t="str">
        <f t="shared" si="19"/>
        <v>15.195.617/0001-87</v>
      </c>
      <c r="H293" s="45" t="s">
        <v>526</v>
      </c>
      <c r="I293" s="43" t="str">
        <f t="shared" si="20"/>
        <v xml:space="preserve"> SUAPE/DMS</v>
      </c>
      <c r="J293" s="8" t="s">
        <v>273</v>
      </c>
      <c r="K293" s="43" t="s">
        <v>258</v>
      </c>
      <c r="L293" s="43" t="s">
        <v>274</v>
      </c>
      <c r="M293" s="91">
        <v>1865.07</v>
      </c>
      <c r="N293" s="96">
        <v>4143.53</v>
      </c>
      <c r="O293" s="48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30">
      <c r="A294" s="7" t="str">
        <f t="shared" si="21"/>
        <v>Suape</v>
      </c>
      <c r="B294" s="7" t="str">
        <f t="shared" si="21"/>
        <v>Suape</v>
      </c>
      <c r="C294" s="8" t="str">
        <f t="shared" si="21"/>
        <v>PRESTAÇÃO DE SERVIÇO CONTINUADO DE VIGILÂNCIA ARMADA</v>
      </c>
      <c r="D294" s="9" t="s">
        <v>527</v>
      </c>
      <c r="E294" s="10">
        <v>2021</v>
      </c>
      <c r="F294" s="8" t="s">
        <v>270</v>
      </c>
      <c r="G294" s="8" t="str">
        <f t="shared" si="19"/>
        <v>15.195.617/0001-87</v>
      </c>
      <c r="H294" s="11" t="s">
        <v>528</v>
      </c>
      <c r="I294" s="43" t="str">
        <f t="shared" si="20"/>
        <v xml:space="preserve"> SUAPE/DMS</v>
      </c>
      <c r="J294" s="8" t="s">
        <v>273</v>
      </c>
      <c r="K294" s="43" t="s">
        <v>258</v>
      </c>
      <c r="L294" s="43" t="s">
        <v>278</v>
      </c>
      <c r="M294" s="91">
        <v>2069.0700000000002</v>
      </c>
      <c r="N294" s="96">
        <v>4426.47</v>
      </c>
      <c r="O294" s="48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30">
      <c r="A295" s="7" t="str">
        <f t="shared" si="21"/>
        <v>Suape</v>
      </c>
      <c r="B295" s="7" t="str">
        <f t="shared" si="21"/>
        <v>Suape</v>
      </c>
      <c r="C295" s="8" t="str">
        <f t="shared" si="21"/>
        <v>PRESTAÇÃO DE SERVIÇO CONTINUADO DE VIGILÂNCIA ARMADA</v>
      </c>
      <c r="D295" s="9" t="s">
        <v>529</v>
      </c>
      <c r="E295" s="10">
        <v>2021</v>
      </c>
      <c r="F295" s="8" t="s">
        <v>270</v>
      </c>
      <c r="G295" s="8" t="str">
        <f t="shared" si="19"/>
        <v>15.195.617/0001-87</v>
      </c>
      <c r="H295" s="45" t="s">
        <v>530</v>
      </c>
      <c r="I295" s="43" t="str">
        <f t="shared" si="20"/>
        <v xml:space="preserve"> SUAPE/DMS</v>
      </c>
      <c r="J295" s="8" t="s">
        <v>273</v>
      </c>
      <c r="K295" s="43" t="s">
        <v>258</v>
      </c>
      <c r="L295" s="43" t="s">
        <v>274</v>
      </c>
      <c r="M295" s="91">
        <v>1865.07</v>
      </c>
      <c r="N295" s="96">
        <v>4143.53</v>
      </c>
      <c r="O295" s="48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30">
      <c r="A296" s="7" t="str">
        <f t="shared" si="21"/>
        <v>Suape</v>
      </c>
      <c r="B296" s="7" t="str">
        <f t="shared" si="21"/>
        <v>Suape</v>
      </c>
      <c r="C296" s="8" t="str">
        <f t="shared" si="21"/>
        <v>PRESTAÇÃO DE SERVIÇO CONTINUADO DE VIGILÂNCIA ARMADA</v>
      </c>
      <c r="D296" s="9" t="s">
        <v>531</v>
      </c>
      <c r="E296" s="10">
        <v>2021</v>
      </c>
      <c r="F296" s="8" t="s">
        <v>270</v>
      </c>
      <c r="G296" s="8" t="str">
        <f t="shared" ref="G296:G357" si="22">G295</f>
        <v>15.195.617/0001-87</v>
      </c>
      <c r="H296" s="11" t="s">
        <v>532</v>
      </c>
      <c r="I296" s="43" t="str">
        <f t="shared" ref="I296:I357" si="23">I295</f>
        <v xml:space="preserve"> SUAPE/DMS</v>
      </c>
      <c r="J296" s="8" t="s">
        <v>273</v>
      </c>
      <c r="K296" s="43" t="s">
        <v>258</v>
      </c>
      <c r="L296" s="43" t="s">
        <v>274</v>
      </c>
      <c r="M296" s="91">
        <v>1865.07</v>
      </c>
      <c r="N296" s="96">
        <v>4143.53</v>
      </c>
      <c r="O296" s="48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30">
      <c r="A297" s="7" t="str">
        <f t="shared" si="21"/>
        <v>Suape</v>
      </c>
      <c r="B297" s="7" t="str">
        <f t="shared" si="21"/>
        <v>Suape</v>
      </c>
      <c r="C297" s="8" t="str">
        <f t="shared" si="21"/>
        <v>PRESTAÇÃO DE SERVIÇO CONTINUADO DE VIGILÂNCIA ARMADA</v>
      </c>
      <c r="D297" s="9" t="s">
        <v>533</v>
      </c>
      <c r="E297" s="10">
        <v>2021</v>
      </c>
      <c r="F297" s="8" t="s">
        <v>270</v>
      </c>
      <c r="G297" s="8" t="str">
        <f t="shared" si="22"/>
        <v>15.195.617/0001-87</v>
      </c>
      <c r="H297" s="45" t="s">
        <v>534</v>
      </c>
      <c r="I297" s="43" t="str">
        <f t="shared" si="23"/>
        <v xml:space="preserve"> SUAPE/DMS</v>
      </c>
      <c r="J297" s="8" t="s">
        <v>273</v>
      </c>
      <c r="K297" s="43" t="s">
        <v>258</v>
      </c>
      <c r="L297" s="43" t="s">
        <v>274</v>
      </c>
      <c r="M297" s="91">
        <v>1865.07</v>
      </c>
      <c r="N297" s="96">
        <v>4143.53</v>
      </c>
      <c r="O297" s="48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30">
      <c r="A298" s="7" t="str">
        <f t="shared" si="21"/>
        <v>Suape</v>
      </c>
      <c r="B298" s="7" t="str">
        <f t="shared" si="21"/>
        <v>Suape</v>
      </c>
      <c r="C298" s="8" t="str">
        <f t="shared" si="21"/>
        <v>PRESTAÇÃO DE SERVIÇO CONTINUADO DE VIGILÂNCIA ARMADA</v>
      </c>
      <c r="D298" s="9" t="s">
        <v>535</v>
      </c>
      <c r="E298" s="10">
        <v>2021</v>
      </c>
      <c r="F298" s="8" t="s">
        <v>270</v>
      </c>
      <c r="G298" s="8" t="str">
        <f t="shared" si="22"/>
        <v>15.195.617/0001-87</v>
      </c>
      <c r="H298" s="11" t="s">
        <v>536</v>
      </c>
      <c r="I298" s="43" t="str">
        <f t="shared" si="23"/>
        <v xml:space="preserve"> SUAPE/DMS</v>
      </c>
      <c r="J298" s="8" t="s">
        <v>273</v>
      </c>
      <c r="K298" s="43" t="s">
        <v>258</v>
      </c>
      <c r="L298" s="43" t="s">
        <v>278</v>
      </c>
      <c r="M298" s="91">
        <v>2069.0700000000002</v>
      </c>
      <c r="N298" s="96">
        <v>4426.47</v>
      </c>
      <c r="O298" s="48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30">
      <c r="A299" s="7" t="str">
        <f t="shared" si="21"/>
        <v>Suape</v>
      </c>
      <c r="B299" s="7" t="str">
        <f t="shared" si="21"/>
        <v>Suape</v>
      </c>
      <c r="C299" s="8" t="str">
        <f t="shared" si="21"/>
        <v>PRESTAÇÃO DE SERVIÇO CONTINUADO DE VIGILÂNCIA ARMADA</v>
      </c>
      <c r="D299" s="9" t="s">
        <v>537</v>
      </c>
      <c r="E299" s="10">
        <v>2021</v>
      </c>
      <c r="F299" s="8" t="s">
        <v>270</v>
      </c>
      <c r="G299" s="8" t="str">
        <f t="shared" si="22"/>
        <v>15.195.617/0001-87</v>
      </c>
      <c r="H299" s="45" t="s">
        <v>538</v>
      </c>
      <c r="I299" s="43" t="str">
        <f t="shared" si="23"/>
        <v xml:space="preserve"> SUAPE/DMS</v>
      </c>
      <c r="J299" s="8" t="s">
        <v>273</v>
      </c>
      <c r="K299" s="43" t="s">
        <v>258</v>
      </c>
      <c r="L299" s="43" t="s">
        <v>278</v>
      </c>
      <c r="M299" s="91">
        <v>2069.0700000000002</v>
      </c>
      <c r="N299" s="96">
        <v>4426.47</v>
      </c>
      <c r="O299" s="48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30">
      <c r="A300" s="7" t="str">
        <f t="shared" si="21"/>
        <v>Suape</v>
      </c>
      <c r="B300" s="7" t="str">
        <f t="shared" si="21"/>
        <v>Suape</v>
      </c>
      <c r="C300" s="8" t="str">
        <f t="shared" si="21"/>
        <v>PRESTAÇÃO DE SERVIÇO CONTINUADO DE VIGILÂNCIA ARMADA</v>
      </c>
      <c r="D300" s="9" t="s">
        <v>539</v>
      </c>
      <c r="E300" s="10">
        <v>2021</v>
      </c>
      <c r="F300" s="8" t="s">
        <v>270</v>
      </c>
      <c r="G300" s="8" t="str">
        <f t="shared" si="22"/>
        <v>15.195.617/0001-87</v>
      </c>
      <c r="H300" s="11" t="s">
        <v>540</v>
      </c>
      <c r="I300" s="43" t="str">
        <f t="shared" si="23"/>
        <v xml:space="preserve"> SUAPE/DMS</v>
      </c>
      <c r="J300" s="8" t="s">
        <v>273</v>
      </c>
      <c r="K300" s="43" t="s">
        <v>258</v>
      </c>
      <c r="L300" s="43" t="s">
        <v>274</v>
      </c>
      <c r="M300" s="91">
        <v>1865.07</v>
      </c>
      <c r="N300" s="96">
        <v>4143.53</v>
      </c>
      <c r="O300" s="48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30">
      <c r="A301" s="7" t="str">
        <f t="shared" si="21"/>
        <v>Suape</v>
      </c>
      <c r="B301" s="7" t="str">
        <f t="shared" si="21"/>
        <v>Suape</v>
      </c>
      <c r="C301" s="8" t="str">
        <f t="shared" si="21"/>
        <v>PRESTAÇÃO DE SERVIÇO CONTINUADO DE VIGILÂNCIA ARMADA</v>
      </c>
      <c r="D301" s="9" t="s">
        <v>541</v>
      </c>
      <c r="E301" s="10">
        <v>2021</v>
      </c>
      <c r="F301" s="8" t="s">
        <v>270</v>
      </c>
      <c r="G301" s="8" t="str">
        <f t="shared" si="22"/>
        <v>15.195.617/0001-87</v>
      </c>
      <c r="H301" s="45" t="s">
        <v>542</v>
      </c>
      <c r="I301" s="43" t="str">
        <f t="shared" si="23"/>
        <v xml:space="preserve"> SUAPE/DMS</v>
      </c>
      <c r="J301" s="8" t="s">
        <v>273</v>
      </c>
      <c r="K301" s="43" t="s">
        <v>258</v>
      </c>
      <c r="L301" s="43" t="s">
        <v>278</v>
      </c>
      <c r="M301" s="91">
        <v>2069.0700000000002</v>
      </c>
      <c r="N301" s="96">
        <v>4426.47</v>
      </c>
      <c r="O301" s="48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30">
      <c r="A302" s="7" t="str">
        <f t="shared" si="21"/>
        <v>Suape</v>
      </c>
      <c r="B302" s="7" t="str">
        <f t="shared" si="21"/>
        <v>Suape</v>
      </c>
      <c r="C302" s="8" t="str">
        <f t="shared" si="21"/>
        <v>PRESTAÇÃO DE SERVIÇO CONTINUADO DE VIGILÂNCIA ARMADA</v>
      </c>
      <c r="D302" s="9" t="s">
        <v>543</v>
      </c>
      <c r="E302" s="10">
        <v>2021</v>
      </c>
      <c r="F302" s="8" t="s">
        <v>270</v>
      </c>
      <c r="G302" s="8" t="str">
        <f t="shared" si="22"/>
        <v>15.195.617/0001-87</v>
      </c>
      <c r="H302" s="11" t="s">
        <v>544</v>
      </c>
      <c r="I302" s="43" t="str">
        <f t="shared" si="23"/>
        <v xml:space="preserve"> SUAPE/DMS</v>
      </c>
      <c r="J302" s="8" t="s">
        <v>273</v>
      </c>
      <c r="K302" s="43" t="s">
        <v>258</v>
      </c>
      <c r="L302" s="43" t="s">
        <v>278</v>
      </c>
      <c r="M302" s="91">
        <v>2069.0700000000002</v>
      </c>
      <c r="N302" s="96">
        <v>4426.47</v>
      </c>
      <c r="O302" s="48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30">
      <c r="A303" s="7" t="str">
        <f t="shared" si="21"/>
        <v>Suape</v>
      </c>
      <c r="B303" s="7" t="str">
        <f t="shared" si="21"/>
        <v>Suape</v>
      </c>
      <c r="C303" s="8" t="str">
        <f t="shared" si="21"/>
        <v>PRESTAÇÃO DE SERVIÇO CONTINUADO DE VIGILÂNCIA ARMADA</v>
      </c>
      <c r="D303" s="9" t="s">
        <v>545</v>
      </c>
      <c r="E303" s="10">
        <v>2021</v>
      </c>
      <c r="F303" s="8" t="s">
        <v>270</v>
      </c>
      <c r="G303" s="8" t="str">
        <f t="shared" si="22"/>
        <v>15.195.617/0001-87</v>
      </c>
      <c r="H303" s="45" t="s">
        <v>546</v>
      </c>
      <c r="I303" s="43" t="str">
        <f t="shared" si="23"/>
        <v xml:space="preserve"> SUAPE/DMS</v>
      </c>
      <c r="J303" s="8" t="s">
        <v>273</v>
      </c>
      <c r="K303" s="43" t="s">
        <v>258</v>
      </c>
      <c r="L303" s="43" t="s">
        <v>274</v>
      </c>
      <c r="M303" s="91">
        <v>1865.07</v>
      </c>
      <c r="N303" s="96">
        <v>4143.53</v>
      </c>
      <c r="O303" s="48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30">
      <c r="A304" s="7" t="str">
        <f t="shared" si="21"/>
        <v>Suape</v>
      </c>
      <c r="B304" s="7" t="str">
        <f t="shared" si="21"/>
        <v>Suape</v>
      </c>
      <c r="C304" s="8" t="str">
        <f t="shared" si="21"/>
        <v>PRESTAÇÃO DE SERVIÇO CONTINUADO DE VIGILÂNCIA ARMADA</v>
      </c>
      <c r="D304" s="9" t="s">
        <v>547</v>
      </c>
      <c r="E304" s="10">
        <v>2021</v>
      </c>
      <c r="F304" s="8" t="s">
        <v>270</v>
      </c>
      <c r="G304" s="8" t="str">
        <f t="shared" si="22"/>
        <v>15.195.617/0001-87</v>
      </c>
      <c r="H304" s="11" t="s">
        <v>548</v>
      </c>
      <c r="I304" s="43" t="str">
        <f t="shared" si="23"/>
        <v xml:space="preserve"> SUAPE/DMS</v>
      </c>
      <c r="J304" s="8" t="s">
        <v>273</v>
      </c>
      <c r="K304" s="43" t="s">
        <v>258</v>
      </c>
      <c r="L304" s="43" t="s">
        <v>278</v>
      </c>
      <c r="M304" s="91">
        <v>2069.0700000000002</v>
      </c>
      <c r="N304" s="96">
        <v>4426.47</v>
      </c>
      <c r="O304" s="48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30">
      <c r="A305" s="7" t="str">
        <f t="shared" si="21"/>
        <v>Suape</v>
      </c>
      <c r="B305" s="7" t="str">
        <f t="shared" si="21"/>
        <v>Suape</v>
      </c>
      <c r="C305" s="8" t="str">
        <f t="shared" si="21"/>
        <v>PRESTAÇÃO DE SERVIÇO CONTINUADO DE VIGILÂNCIA ARMADA</v>
      </c>
      <c r="D305" s="9" t="s">
        <v>549</v>
      </c>
      <c r="E305" s="10">
        <v>2021</v>
      </c>
      <c r="F305" s="8" t="s">
        <v>270</v>
      </c>
      <c r="G305" s="8" t="str">
        <f t="shared" si="22"/>
        <v>15.195.617/0001-87</v>
      </c>
      <c r="H305" s="45" t="s">
        <v>550</v>
      </c>
      <c r="I305" s="43" t="str">
        <f t="shared" si="23"/>
        <v xml:space="preserve"> SUAPE/DMS</v>
      </c>
      <c r="J305" s="8" t="s">
        <v>273</v>
      </c>
      <c r="K305" s="43" t="s">
        <v>258</v>
      </c>
      <c r="L305" s="43" t="s">
        <v>274</v>
      </c>
      <c r="M305" s="91">
        <v>1865.07</v>
      </c>
      <c r="N305" s="96">
        <v>4143.53</v>
      </c>
      <c r="O305" s="48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30">
      <c r="A306" s="7" t="str">
        <f t="shared" si="21"/>
        <v>Suape</v>
      </c>
      <c r="B306" s="7" t="str">
        <f t="shared" si="21"/>
        <v>Suape</v>
      </c>
      <c r="C306" s="8" t="str">
        <f t="shared" si="21"/>
        <v>PRESTAÇÃO DE SERVIÇO CONTINUADO DE VIGILÂNCIA ARMADA</v>
      </c>
      <c r="D306" s="9" t="s">
        <v>551</v>
      </c>
      <c r="E306" s="10">
        <v>2021</v>
      </c>
      <c r="F306" s="8" t="s">
        <v>270</v>
      </c>
      <c r="G306" s="8" t="str">
        <f t="shared" si="22"/>
        <v>15.195.617/0001-87</v>
      </c>
      <c r="H306" s="11" t="s">
        <v>552</v>
      </c>
      <c r="I306" s="43" t="str">
        <f t="shared" si="23"/>
        <v xml:space="preserve"> SUAPE/DMS</v>
      </c>
      <c r="J306" s="8" t="s">
        <v>273</v>
      </c>
      <c r="K306" s="43" t="s">
        <v>258</v>
      </c>
      <c r="L306" s="43" t="s">
        <v>278</v>
      </c>
      <c r="M306" s="91">
        <v>2069.0700000000002</v>
      </c>
      <c r="N306" s="96">
        <v>4426.47</v>
      </c>
      <c r="O306" s="48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30">
      <c r="A307" s="7" t="str">
        <f t="shared" si="21"/>
        <v>Suape</v>
      </c>
      <c r="B307" s="7" t="str">
        <f t="shared" si="21"/>
        <v>Suape</v>
      </c>
      <c r="C307" s="8" t="str">
        <f t="shared" si="21"/>
        <v>PRESTAÇÃO DE SERVIÇO CONTINUADO DE VIGILÂNCIA ARMADA</v>
      </c>
      <c r="D307" s="9" t="s">
        <v>553</v>
      </c>
      <c r="E307" s="10">
        <v>2021</v>
      </c>
      <c r="F307" s="8" t="s">
        <v>270</v>
      </c>
      <c r="G307" s="8" t="str">
        <f t="shared" si="22"/>
        <v>15.195.617/0001-87</v>
      </c>
      <c r="H307" s="45" t="s">
        <v>554</v>
      </c>
      <c r="I307" s="43" t="str">
        <f t="shared" si="23"/>
        <v xml:space="preserve"> SUAPE/DMS</v>
      </c>
      <c r="J307" s="8" t="s">
        <v>273</v>
      </c>
      <c r="K307" s="43" t="s">
        <v>258</v>
      </c>
      <c r="L307" s="43" t="s">
        <v>278</v>
      </c>
      <c r="M307" s="91">
        <v>2069.0700000000002</v>
      </c>
      <c r="N307" s="96">
        <v>4426.47</v>
      </c>
      <c r="O307" s="48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30">
      <c r="A308" s="7" t="str">
        <f t="shared" si="21"/>
        <v>Suape</v>
      </c>
      <c r="B308" s="7" t="str">
        <f t="shared" si="21"/>
        <v>Suape</v>
      </c>
      <c r="C308" s="8" t="str">
        <f t="shared" si="21"/>
        <v>PRESTAÇÃO DE SERVIÇO CONTINUADO DE VIGILÂNCIA ARMADA</v>
      </c>
      <c r="D308" s="9" t="s">
        <v>555</v>
      </c>
      <c r="E308" s="10">
        <v>2021</v>
      </c>
      <c r="F308" s="8" t="s">
        <v>270</v>
      </c>
      <c r="G308" s="8" t="str">
        <f t="shared" si="22"/>
        <v>15.195.617/0001-87</v>
      </c>
      <c r="H308" s="11" t="s">
        <v>556</v>
      </c>
      <c r="I308" s="43" t="str">
        <f t="shared" si="23"/>
        <v xml:space="preserve"> SUAPE/DMS</v>
      </c>
      <c r="J308" s="8" t="s">
        <v>273</v>
      </c>
      <c r="K308" s="43" t="s">
        <v>258</v>
      </c>
      <c r="L308" s="43" t="s">
        <v>278</v>
      </c>
      <c r="M308" s="91">
        <v>2069.0700000000002</v>
      </c>
      <c r="N308" s="96">
        <v>4426.47</v>
      </c>
      <c r="O308" s="48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30">
      <c r="A309" s="7" t="str">
        <f t="shared" si="21"/>
        <v>Suape</v>
      </c>
      <c r="B309" s="7" t="str">
        <f t="shared" si="21"/>
        <v>Suape</v>
      </c>
      <c r="C309" s="8" t="str">
        <f t="shared" si="21"/>
        <v>PRESTAÇÃO DE SERVIÇO CONTINUADO DE VIGILÂNCIA ARMADA</v>
      </c>
      <c r="D309" s="9" t="s">
        <v>557</v>
      </c>
      <c r="E309" s="10">
        <v>2021</v>
      </c>
      <c r="F309" s="8" t="s">
        <v>270</v>
      </c>
      <c r="G309" s="8" t="str">
        <f t="shared" si="22"/>
        <v>15.195.617/0001-87</v>
      </c>
      <c r="H309" s="45" t="s">
        <v>558</v>
      </c>
      <c r="I309" s="43" t="str">
        <f t="shared" si="23"/>
        <v xml:space="preserve"> SUAPE/DMS</v>
      </c>
      <c r="J309" s="8" t="s">
        <v>273</v>
      </c>
      <c r="K309" s="43" t="s">
        <v>258</v>
      </c>
      <c r="L309" s="43" t="s">
        <v>274</v>
      </c>
      <c r="M309" s="91">
        <v>1865.07</v>
      </c>
      <c r="N309" s="96">
        <v>4143.53</v>
      </c>
      <c r="O309" s="48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30">
      <c r="A310" s="7" t="str">
        <f t="shared" si="21"/>
        <v>Suape</v>
      </c>
      <c r="B310" s="7" t="str">
        <f t="shared" si="21"/>
        <v>Suape</v>
      </c>
      <c r="C310" s="8" t="str">
        <f t="shared" si="21"/>
        <v>PRESTAÇÃO DE SERVIÇO CONTINUADO DE VIGILÂNCIA ARMADA</v>
      </c>
      <c r="D310" s="9" t="s">
        <v>559</v>
      </c>
      <c r="E310" s="10">
        <v>2021</v>
      </c>
      <c r="F310" s="8" t="s">
        <v>270</v>
      </c>
      <c r="G310" s="8" t="str">
        <f t="shared" si="22"/>
        <v>15.195.617/0001-87</v>
      </c>
      <c r="H310" s="11" t="s">
        <v>560</v>
      </c>
      <c r="I310" s="43" t="str">
        <f t="shared" si="23"/>
        <v xml:space="preserve"> SUAPE/DMS</v>
      </c>
      <c r="J310" s="8" t="s">
        <v>273</v>
      </c>
      <c r="K310" s="43" t="s">
        <v>258</v>
      </c>
      <c r="L310" s="43" t="s">
        <v>278</v>
      </c>
      <c r="M310" s="91">
        <v>2069.0700000000002</v>
      </c>
      <c r="N310" s="96">
        <v>4426.47</v>
      </c>
      <c r="O310" s="48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30">
      <c r="A311" s="7" t="str">
        <f t="shared" si="21"/>
        <v>Suape</v>
      </c>
      <c r="B311" s="7" t="str">
        <f t="shared" si="21"/>
        <v>Suape</v>
      </c>
      <c r="C311" s="8" t="str">
        <f t="shared" si="21"/>
        <v>PRESTAÇÃO DE SERVIÇO CONTINUADO DE VIGILÂNCIA ARMADA</v>
      </c>
      <c r="D311" s="9" t="s">
        <v>561</v>
      </c>
      <c r="E311" s="10">
        <v>2021</v>
      </c>
      <c r="F311" s="8" t="s">
        <v>270</v>
      </c>
      <c r="G311" s="8" t="str">
        <f t="shared" si="22"/>
        <v>15.195.617/0001-87</v>
      </c>
      <c r="H311" s="45" t="s">
        <v>562</v>
      </c>
      <c r="I311" s="43" t="str">
        <f t="shared" si="23"/>
        <v xml:space="preserve"> SUAPE/DMS</v>
      </c>
      <c r="J311" s="8" t="s">
        <v>273</v>
      </c>
      <c r="K311" s="43" t="s">
        <v>258</v>
      </c>
      <c r="L311" s="43" t="s">
        <v>278</v>
      </c>
      <c r="M311" s="91">
        <v>2069.0700000000002</v>
      </c>
      <c r="N311" s="96">
        <v>4426.47</v>
      </c>
      <c r="O311" s="48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30">
      <c r="A312" s="7" t="str">
        <f t="shared" si="21"/>
        <v>Suape</v>
      </c>
      <c r="B312" s="7" t="str">
        <f t="shared" si="21"/>
        <v>Suape</v>
      </c>
      <c r="C312" s="8" t="str">
        <f t="shared" si="21"/>
        <v>PRESTAÇÃO DE SERVIÇO CONTINUADO DE VIGILÂNCIA ARMADA</v>
      </c>
      <c r="D312" s="9" t="s">
        <v>563</v>
      </c>
      <c r="E312" s="10">
        <v>2021</v>
      </c>
      <c r="F312" s="8" t="s">
        <v>270</v>
      </c>
      <c r="G312" s="8" t="str">
        <f t="shared" si="22"/>
        <v>15.195.617/0001-87</v>
      </c>
      <c r="H312" s="11" t="s">
        <v>564</v>
      </c>
      <c r="I312" s="43" t="str">
        <f t="shared" si="23"/>
        <v xml:space="preserve"> SUAPE/DMS</v>
      </c>
      <c r="J312" s="8" t="s">
        <v>273</v>
      </c>
      <c r="K312" s="43" t="s">
        <v>258</v>
      </c>
      <c r="L312" s="43" t="s">
        <v>278</v>
      </c>
      <c r="M312" s="91">
        <v>2069.0700000000002</v>
      </c>
      <c r="N312" s="96">
        <v>4426.47</v>
      </c>
      <c r="O312" s="48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30">
      <c r="A313" s="7" t="str">
        <f t="shared" si="21"/>
        <v>Suape</v>
      </c>
      <c r="B313" s="7" t="str">
        <f t="shared" si="21"/>
        <v>Suape</v>
      </c>
      <c r="C313" s="8" t="str">
        <f t="shared" si="21"/>
        <v>PRESTAÇÃO DE SERVIÇO CONTINUADO DE VIGILÂNCIA ARMADA</v>
      </c>
      <c r="D313" s="9" t="s">
        <v>565</v>
      </c>
      <c r="E313" s="10">
        <v>2021</v>
      </c>
      <c r="F313" s="8" t="s">
        <v>270</v>
      </c>
      <c r="G313" s="8" t="str">
        <f t="shared" si="22"/>
        <v>15.195.617/0001-87</v>
      </c>
      <c r="H313" s="45" t="s">
        <v>566</v>
      </c>
      <c r="I313" s="43" t="str">
        <f t="shared" si="23"/>
        <v xml:space="preserve"> SUAPE/DMS</v>
      </c>
      <c r="J313" s="8" t="s">
        <v>273</v>
      </c>
      <c r="K313" s="43" t="s">
        <v>258</v>
      </c>
      <c r="L313" s="43" t="s">
        <v>278</v>
      </c>
      <c r="M313" s="91">
        <v>2069.0700000000002</v>
      </c>
      <c r="N313" s="96">
        <v>4426.47</v>
      </c>
      <c r="O313" s="48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30">
      <c r="A314" s="7" t="str">
        <f t="shared" si="21"/>
        <v>Suape</v>
      </c>
      <c r="B314" s="7" t="str">
        <f t="shared" si="21"/>
        <v>Suape</v>
      </c>
      <c r="C314" s="8" t="str">
        <f t="shared" si="21"/>
        <v>PRESTAÇÃO DE SERVIÇO CONTINUADO DE VIGILÂNCIA ARMADA</v>
      </c>
      <c r="D314" s="9" t="s">
        <v>567</v>
      </c>
      <c r="E314" s="10">
        <v>2021</v>
      </c>
      <c r="F314" s="8" t="s">
        <v>270</v>
      </c>
      <c r="G314" s="8" t="str">
        <f t="shared" si="22"/>
        <v>15.195.617/0001-87</v>
      </c>
      <c r="H314" s="11" t="s">
        <v>568</v>
      </c>
      <c r="I314" s="43" t="str">
        <f t="shared" si="23"/>
        <v xml:space="preserve"> SUAPE/DMS</v>
      </c>
      <c r="J314" s="8" t="s">
        <v>273</v>
      </c>
      <c r="K314" s="43" t="s">
        <v>258</v>
      </c>
      <c r="L314" s="43" t="s">
        <v>274</v>
      </c>
      <c r="M314" s="91">
        <v>1865.07</v>
      </c>
      <c r="N314" s="96">
        <v>4143.53</v>
      </c>
      <c r="O314" s="48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30">
      <c r="A315" s="7" t="str">
        <f t="shared" si="21"/>
        <v>Suape</v>
      </c>
      <c r="B315" s="7" t="str">
        <f t="shared" si="21"/>
        <v>Suape</v>
      </c>
      <c r="C315" s="8" t="str">
        <f t="shared" si="21"/>
        <v>PRESTAÇÃO DE SERVIÇO CONTINUADO DE VIGILÂNCIA ARMADA</v>
      </c>
      <c r="D315" s="9" t="s">
        <v>569</v>
      </c>
      <c r="E315" s="10">
        <v>2021</v>
      </c>
      <c r="F315" s="8" t="s">
        <v>270</v>
      </c>
      <c r="G315" s="8" t="str">
        <f t="shared" si="22"/>
        <v>15.195.617/0001-87</v>
      </c>
      <c r="H315" s="45" t="s">
        <v>570</v>
      </c>
      <c r="I315" s="43" t="str">
        <f t="shared" si="23"/>
        <v xml:space="preserve"> SUAPE/DMS</v>
      </c>
      <c r="J315" s="8" t="s">
        <v>273</v>
      </c>
      <c r="K315" s="43" t="s">
        <v>258</v>
      </c>
      <c r="L315" s="43" t="s">
        <v>278</v>
      </c>
      <c r="M315" s="91">
        <v>2069.0700000000002</v>
      </c>
      <c r="N315" s="96">
        <v>4426.47</v>
      </c>
      <c r="O315" s="48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30">
      <c r="A316" s="7" t="str">
        <f t="shared" si="21"/>
        <v>Suape</v>
      </c>
      <c r="B316" s="7" t="str">
        <f t="shared" si="21"/>
        <v>Suape</v>
      </c>
      <c r="C316" s="8" t="str">
        <f t="shared" si="21"/>
        <v>PRESTAÇÃO DE SERVIÇO CONTINUADO DE VIGILÂNCIA ARMADA</v>
      </c>
      <c r="D316" s="9" t="s">
        <v>571</v>
      </c>
      <c r="E316" s="10">
        <v>2021</v>
      </c>
      <c r="F316" s="8" t="s">
        <v>270</v>
      </c>
      <c r="G316" s="8" t="str">
        <f t="shared" si="22"/>
        <v>15.195.617/0001-87</v>
      </c>
      <c r="H316" s="11" t="s">
        <v>572</v>
      </c>
      <c r="I316" s="43" t="str">
        <f t="shared" si="23"/>
        <v xml:space="preserve"> SUAPE/DMS</v>
      </c>
      <c r="J316" s="8" t="s">
        <v>273</v>
      </c>
      <c r="K316" s="43" t="s">
        <v>258</v>
      </c>
      <c r="L316" s="43" t="s">
        <v>274</v>
      </c>
      <c r="M316" s="91">
        <v>1865.07</v>
      </c>
      <c r="N316" s="96">
        <v>4143.53</v>
      </c>
      <c r="O316" s="48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30">
      <c r="A317" s="7" t="str">
        <f t="shared" si="21"/>
        <v>Suape</v>
      </c>
      <c r="B317" s="7" t="str">
        <f t="shared" si="21"/>
        <v>Suape</v>
      </c>
      <c r="C317" s="8" t="str">
        <f t="shared" si="21"/>
        <v>PRESTAÇÃO DE SERVIÇO CONTINUADO DE VIGILÂNCIA ARMADA</v>
      </c>
      <c r="D317" s="9" t="s">
        <v>573</v>
      </c>
      <c r="E317" s="10">
        <v>2021</v>
      </c>
      <c r="F317" s="8" t="s">
        <v>270</v>
      </c>
      <c r="G317" s="8" t="str">
        <f t="shared" si="22"/>
        <v>15.195.617/0001-87</v>
      </c>
      <c r="H317" s="45" t="s">
        <v>574</v>
      </c>
      <c r="I317" s="43" t="str">
        <f t="shared" si="23"/>
        <v xml:space="preserve"> SUAPE/DMS</v>
      </c>
      <c r="J317" s="8" t="s">
        <v>273</v>
      </c>
      <c r="K317" s="43" t="s">
        <v>258</v>
      </c>
      <c r="L317" s="43" t="s">
        <v>274</v>
      </c>
      <c r="M317" s="91">
        <v>1865.07</v>
      </c>
      <c r="N317" s="96">
        <v>4143.53</v>
      </c>
      <c r="O317" s="48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30">
      <c r="A318" s="7" t="str">
        <f t="shared" si="21"/>
        <v>Suape</v>
      </c>
      <c r="B318" s="7" t="str">
        <f t="shared" si="21"/>
        <v>Suape</v>
      </c>
      <c r="C318" s="8" t="str">
        <f t="shared" si="21"/>
        <v>PRESTAÇÃO DE SERVIÇO CONTINUADO DE VIGILÂNCIA ARMADA</v>
      </c>
      <c r="D318" s="9" t="s">
        <v>575</v>
      </c>
      <c r="E318" s="10">
        <v>2021</v>
      </c>
      <c r="F318" s="8" t="s">
        <v>270</v>
      </c>
      <c r="G318" s="8" t="str">
        <f t="shared" si="22"/>
        <v>15.195.617/0001-87</v>
      </c>
      <c r="H318" s="11" t="s">
        <v>576</v>
      </c>
      <c r="I318" s="43" t="str">
        <f t="shared" si="23"/>
        <v xml:space="preserve"> SUAPE/DMS</v>
      </c>
      <c r="J318" s="8" t="s">
        <v>273</v>
      </c>
      <c r="K318" s="43" t="s">
        <v>258</v>
      </c>
      <c r="L318" s="43" t="s">
        <v>278</v>
      </c>
      <c r="M318" s="91">
        <v>2069.0700000000002</v>
      </c>
      <c r="N318" s="96">
        <v>4426.47</v>
      </c>
      <c r="O318" s="48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30">
      <c r="A319" s="7" t="str">
        <f t="shared" si="21"/>
        <v>Suape</v>
      </c>
      <c r="B319" s="7" t="str">
        <f t="shared" si="21"/>
        <v>Suape</v>
      </c>
      <c r="C319" s="8" t="str">
        <f t="shared" si="21"/>
        <v>PRESTAÇÃO DE SERVIÇO CONTINUADO DE VIGILÂNCIA ARMADA</v>
      </c>
      <c r="D319" s="9" t="s">
        <v>577</v>
      </c>
      <c r="E319" s="10">
        <v>2021</v>
      </c>
      <c r="F319" s="8" t="s">
        <v>270</v>
      </c>
      <c r="G319" s="8" t="str">
        <f t="shared" si="22"/>
        <v>15.195.617/0001-87</v>
      </c>
      <c r="H319" s="45" t="s">
        <v>578</v>
      </c>
      <c r="I319" s="43" t="str">
        <f t="shared" si="23"/>
        <v xml:space="preserve"> SUAPE/DMS</v>
      </c>
      <c r="J319" s="8" t="s">
        <v>273</v>
      </c>
      <c r="K319" s="43" t="s">
        <v>258</v>
      </c>
      <c r="L319" s="43" t="s">
        <v>278</v>
      </c>
      <c r="M319" s="91">
        <v>2069.0700000000002</v>
      </c>
      <c r="N319" s="96">
        <v>4426.47</v>
      </c>
      <c r="O319" s="48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30">
      <c r="A320" s="7" t="str">
        <f t="shared" si="21"/>
        <v>Suape</v>
      </c>
      <c r="B320" s="7" t="str">
        <f t="shared" si="21"/>
        <v>Suape</v>
      </c>
      <c r="C320" s="8" t="str">
        <f t="shared" si="21"/>
        <v>PRESTAÇÃO DE SERVIÇO CONTINUADO DE VIGILÂNCIA ARMADA</v>
      </c>
      <c r="D320" s="9" t="s">
        <v>579</v>
      </c>
      <c r="E320" s="10">
        <v>2021</v>
      </c>
      <c r="F320" s="8" t="s">
        <v>270</v>
      </c>
      <c r="G320" s="8" t="str">
        <f t="shared" si="22"/>
        <v>15.195.617/0001-87</v>
      </c>
      <c r="H320" s="11" t="s">
        <v>580</v>
      </c>
      <c r="I320" s="43" t="str">
        <f t="shared" si="23"/>
        <v xml:space="preserve"> SUAPE/DMS</v>
      </c>
      <c r="J320" s="8" t="s">
        <v>273</v>
      </c>
      <c r="K320" s="43" t="s">
        <v>258</v>
      </c>
      <c r="L320" s="43" t="s">
        <v>274</v>
      </c>
      <c r="M320" s="91">
        <v>1865.07</v>
      </c>
      <c r="N320" s="96">
        <v>4143.53</v>
      </c>
      <c r="O320" s="48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30">
      <c r="A321" s="7" t="str">
        <f t="shared" si="21"/>
        <v>Suape</v>
      </c>
      <c r="B321" s="7" t="str">
        <f t="shared" si="21"/>
        <v>Suape</v>
      </c>
      <c r="C321" s="8" t="str">
        <f t="shared" si="21"/>
        <v>PRESTAÇÃO DE SERVIÇO CONTINUADO DE VIGILÂNCIA ARMADA</v>
      </c>
      <c r="D321" s="9" t="s">
        <v>581</v>
      </c>
      <c r="E321" s="10">
        <v>2021</v>
      </c>
      <c r="F321" s="8" t="s">
        <v>270</v>
      </c>
      <c r="G321" s="8" t="str">
        <f t="shared" si="22"/>
        <v>15.195.617/0001-87</v>
      </c>
      <c r="H321" s="45" t="s">
        <v>582</v>
      </c>
      <c r="I321" s="43" t="str">
        <f t="shared" si="23"/>
        <v xml:space="preserve"> SUAPE/DMS</v>
      </c>
      <c r="J321" s="8" t="s">
        <v>273</v>
      </c>
      <c r="K321" s="43" t="s">
        <v>258</v>
      </c>
      <c r="L321" s="43" t="s">
        <v>278</v>
      </c>
      <c r="M321" s="91">
        <v>2069.0700000000002</v>
      </c>
      <c r="N321" s="96">
        <v>4426.47</v>
      </c>
      <c r="O321" s="48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30">
      <c r="A322" s="7" t="str">
        <f t="shared" si="21"/>
        <v>Suape</v>
      </c>
      <c r="B322" s="7" t="str">
        <f t="shared" si="21"/>
        <v>Suape</v>
      </c>
      <c r="C322" s="8" t="str">
        <f t="shared" si="21"/>
        <v>PRESTAÇÃO DE SERVIÇO CONTINUADO DE VIGILÂNCIA ARMADA</v>
      </c>
      <c r="D322" s="9" t="s">
        <v>583</v>
      </c>
      <c r="E322" s="10">
        <v>2021</v>
      </c>
      <c r="F322" s="8" t="s">
        <v>270</v>
      </c>
      <c r="G322" s="8" t="str">
        <f t="shared" si="22"/>
        <v>15.195.617/0001-87</v>
      </c>
      <c r="H322" s="11" t="s">
        <v>584</v>
      </c>
      <c r="I322" s="43" t="str">
        <f t="shared" si="23"/>
        <v xml:space="preserve"> SUAPE/DMS</v>
      </c>
      <c r="J322" s="8" t="s">
        <v>273</v>
      </c>
      <c r="K322" s="43" t="s">
        <v>258</v>
      </c>
      <c r="L322" s="43" t="s">
        <v>274</v>
      </c>
      <c r="M322" s="91">
        <v>1865.07</v>
      </c>
      <c r="N322" s="96">
        <v>4143.53</v>
      </c>
      <c r="O322" s="48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30">
      <c r="A323" s="7" t="str">
        <f t="shared" si="21"/>
        <v>Suape</v>
      </c>
      <c r="B323" s="7" t="str">
        <f t="shared" si="21"/>
        <v>Suape</v>
      </c>
      <c r="C323" s="8" t="str">
        <f t="shared" si="21"/>
        <v>PRESTAÇÃO DE SERVIÇO CONTINUADO DE VIGILÂNCIA ARMADA</v>
      </c>
      <c r="D323" s="9" t="s">
        <v>585</v>
      </c>
      <c r="E323" s="10">
        <v>2021</v>
      </c>
      <c r="F323" s="8" t="s">
        <v>270</v>
      </c>
      <c r="G323" s="8" t="str">
        <f t="shared" si="22"/>
        <v>15.195.617/0001-87</v>
      </c>
      <c r="H323" s="45" t="s">
        <v>586</v>
      </c>
      <c r="I323" s="43" t="str">
        <f t="shared" si="23"/>
        <v xml:space="preserve"> SUAPE/DMS</v>
      </c>
      <c r="J323" s="8" t="s">
        <v>273</v>
      </c>
      <c r="K323" s="43" t="s">
        <v>258</v>
      </c>
      <c r="L323" s="43" t="s">
        <v>274</v>
      </c>
      <c r="M323" s="91">
        <v>1865.07</v>
      </c>
      <c r="N323" s="96">
        <v>4143.53</v>
      </c>
      <c r="O323" s="48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30">
      <c r="A324" s="7" t="str">
        <f t="shared" si="21"/>
        <v>Suape</v>
      </c>
      <c r="B324" s="7" t="str">
        <f t="shared" si="21"/>
        <v>Suape</v>
      </c>
      <c r="C324" s="8" t="str">
        <f t="shared" si="21"/>
        <v>PRESTAÇÃO DE SERVIÇO CONTINUADO DE VIGILÂNCIA ARMADA</v>
      </c>
      <c r="D324" s="9" t="s">
        <v>587</v>
      </c>
      <c r="E324" s="10">
        <v>2021</v>
      </c>
      <c r="F324" s="8" t="s">
        <v>270</v>
      </c>
      <c r="G324" s="8" t="str">
        <f t="shared" si="22"/>
        <v>15.195.617/0001-87</v>
      </c>
      <c r="H324" s="11" t="s">
        <v>588</v>
      </c>
      <c r="I324" s="43" t="str">
        <f t="shared" si="23"/>
        <v xml:space="preserve"> SUAPE/DMS</v>
      </c>
      <c r="J324" s="8" t="s">
        <v>273</v>
      </c>
      <c r="K324" s="43" t="s">
        <v>258</v>
      </c>
      <c r="L324" s="43" t="s">
        <v>278</v>
      </c>
      <c r="M324" s="91">
        <v>2069.0700000000002</v>
      </c>
      <c r="N324" s="96">
        <v>4426.47</v>
      </c>
      <c r="O324" s="48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30">
      <c r="A325" s="7" t="str">
        <f t="shared" si="21"/>
        <v>Suape</v>
      </c>
      <c r="B325" s="7" t="str">
        <f t="shared" si="21"/>
        <v>Suape</v>
      </c>
      <c r="C325" s="8" t="str">
        <f t="shared" si="21"/>
        <v>PRESTAÇÃO DE SERVIÇO CONTINUADO DE VIGILÂNCIA ARMADA</v>
      </c>
      <c r="D325" s="9" t="s">
        <v>589</v>
      </c>
      <c r="E325" s="10">
        <v>2021</v>
      </c>
      <c r="F325" s="8" t="s">
        <v>270</v>
      </c>
      <c r="G325" s="8" t="str">
        <f t="shared" si="22"/>
        <v>15.195.617/0001-87</v>
      </c>
      <c r="H325" s="45" t="s">
        <v>590</v>
      </c>
      <c r="I325" s="43" t="str">
        <f t="shared" si="23"/>
        <v xml:space="preserve"> SUAPE/DMS</v>
      </c>
      <c r="J325" s="8" t="s">
        <v>273</v>
      </c>
      <c r="K325" s="43" t="s">
        <v>258</v>
      </c>
      <c r="L325" s="43" t="s">
        <v>278</v>
      </c>
      <c r="M325" s="91">
        <v>2069.0700000000002</v>
      </c>
      <c r="N325" s="96">
        <v>4426.47</v>
      </c>
      <c r="O325" s="48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30">
      <c r="A326" s="7" t="str">
        <f t="shared" si="21"/>
        <v>Suape</v>
      </c>
      <c r="B326" s="7" t="str">
        <f t="shared" si="21"/>
        <v>Suape</v>
      </c>
      <c r="C326" s="8" t="str">
        <f t="shared" si="21"/>
        <v>PRESTAÇÃO DE SERVIÇO CONTINUADO DE VIGILÂNCIA ARMADA</v>
      </c>
      <c r="D326" s="9" t="s">
        <v>591</v>
      </c>
      <c r="E326" s="10">
        <v>2021</v>
      </c>
      <c r="F326" s="8" t="s">
        <v>270</v>
      </c>
      <c r="G326" s="8" t="str">
        <f t="shared" si="22"/>
        <v>15.195.617/0001-87</v>
      </c>
      <c r="H326" s="11" t="s">
        <v>592</v>
      </c>
      <c r="I326" s="43" t="str">
        <f t="shared" si="23"/>
        <v xml:space="preserve"> SUAPE/DMS</v>
      </c>
      <c r="J326" s="8" t="s">
        <v>273</v>
      </c>
      <c r="K326" s="43" t="s">
        <v>258</v>
      </c>
      <c r="L326" s="43" t="s">
        <v>278</v>
      </c>
      <c r="M326" s="91">
        <v>2069.0700000000002</v>
      </c>
      <c r="N326" s="96">
        <v>4426.47</v>
      </c>
      <c r="O326" s="48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30">
      <c r="A327" s="7" t="str">
        <f t="shared" si="21"/>
        <v>Suape</v>
      </c>
      <c r="B327" s="7" t="str">
        <f t="shared" si="21"/>
        <v>Suape</v>
      </c>
      <c r="C327" s="8" t="str">
        <f t="shared" si="21"/>
        <v>PRESTAÇÃO DE SERVIÇO CONTINUADO DE VIGILÂNCIA ARMADA</v>
      </c>
      <c r="D327" s="9" t="s">
        <v>593</v>
      </c>
      <c r="E327" s="10">
        <v>2021</v>
      </c>
      <c r="F327" s="8" t="s">
        <v>270</v>
      </c>
      <c r="G327" s="8" t="str">
        <f t="shared" si="22"/>
        <v>15.195.617/0001-87</v>
      </c>
      <c r="H327" s="45" t="s">
        <v>594</v>
      </c>
      <c r="I327" s="43" t="str">
        <f t="shared" si="23"/>
        <v xml:space="preserve"> SUAPE/DMS</v>
      </c>
      <c r="J327" s="8" t="s">
        <v>273</v>
      </c>
      <c r="K327" s="43" t="s">
        <v>258</v>
      </c>
      <c r="L327" s="43" t="s">
        <v>278</v>
      </c>
      <c r="M327" s="91">
        <v>2069.0700000000002</v>
      </c>
      <c r="N327" s="96">
        <v>4426.47</v>
      </c>
      <c r="O327" s="48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30">
      <c r="A328" s="7" t="str">
        <f t="shared" si="21"/>
        <v>Suape</v>
      </c>
      <c r="B328" s="7" t="str">
        <f t="shared" si="21"/>
        <v>Suape</v>
      </c>
      <c r="C328" s="8" t="str">
        <f t="shared" si="21"/>
        <v>PRESTAÇÃO DE SERVIÇO CONTINUADO DE VIGILÂNCIA ARMADA</v>
      </c>
      <c r="D328" s="9" t="s">
        <v>595</v>
      </c>
      <c r="E328" s="10">
        <v>2021</v>
      </c>
      <c r="F328" s="8" t="s">
        <v>270</v>
      </c>
      <c r="G328" s="8" t="str">
        <f t="shared" si="22"/>
        <v>15.195.617/0001-87</v>
      </c>
      <c r="H328" s="11" t="s">
        <v>596</v>
      </c>
      <c r="I328" s="43" t="str">
        <f t="shared" si="23"/>
        <v xml:space="preserve"> SUAPE/DMS</v>
      </c>
      <c r="J328" s="8" t="s">
        <v>273</v>
      </c>
      <c r="K328" s="43" t="s">
        <v>258</v>
      </c>
      <c r="L328" s="43" t="s">
        <v>274</v>
      </c>
      <c r="M328" s="91">
        <v>1865.07</v>
      </c>
      <c r="N328" s="96">
        <v>4143.53</v>
      </c>
      <c r="O328" s="48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30">
      <c r="A329" s="7" t="str">
        <f t="shared" si="21"/>
        <v>Suape</v>
      </c>
      <c r="B329" s="7" t="str">
        <f t="shared" si="21"/>
        <v>Suape</v>
      </c>
      <c r="C329" s="8" t="str">
        <f t="shared" si="21"/>
        <v>PRESTAÇÃO DE SERVIÇO CONTINUADO DE VIGILÂNCIA ARMADA</v>
      </c>
      <c r="D329" s="9" t="s">
        <v>597</v>
      </c>
      <c r="E329" s="10">
        <v>2021</v>
      </c>
      <c r="F329" s="8" t="s">
        <v>270</v>
      </c>
      <c r="G329" s="8" t="str">
        <f t="shared" si="22"/>
        <v>15.195.617/0001-87</v>
      </c>
      <c r="H329" s="45" t="s">
        <v>598</v>
      </c>
      <c r="I329" s="43" t="str">
        <f t="shared" si="23"/>
        <v xml:space="preserve"> SUAPE/DMS</v>
      </c>
      <c r="J329" s="8" t="s">
        <v>273</v>
      </c>
      <c r="K329" s="43" t="s">
        <v>258</v>
      </c>
      <c r="L329" s="43" t="s">
        <v>274</v>
      </c>
      <c r="M329" s="91">
        <v>1865.07</v>
      </c>
      <c r="N329" s="96">
        <v>4143.53</v>
      </c>
      <c r="O329" s="48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30">
      <c r="A330" s="7" t="str">
        <f t="shared" si="21"/>
        <v>Suape</v>
      </c>
      <c r="B330" s="7" t="str">
        <f t="shared" si="21"/>
        <v>Suape</v>
      </c>
      <c r="C330" s="8" t="str">
        <f t="shared" si="21"/>
        <v>PRESTAÇÃO DE SERVIÇO CONTINUADO DE VIGILÂNCIA ARMADA</v>
      </c>
      <c r="D330" s="9" t="s">
        <v>599</v>
      </c>
      <c r="E330" s="10">
        <v>2021</v>
      </c>
      <c r="F330" s="8" t="s">
        <v>270</v>
      </c>
      <c r="G330" s="8" t="str">
        <f t="shared" si="22"/>
        <v>15.195.617/0001-87</v>
      </c>
      <c r="H330" s="11" t="s">
        <v>600</v>
      </c>
      <c r="I330" s="43" t="str">
        <f t="shared" si="23"/>
        <v xml:space="preserve"> SUAPE/DMS</v>
      </c>
      <c r="J330" s="8" t="s">
        <v>273</v>
      </c>
      <c r="K330" s="43" t="s">
        <v>258</v>
      </c>
      <c r="L330" s="43" t="s">
        <v>278</v>
      </c>
      <c r="M330" s="91">
        <v>2069.0700000000002</v>
      </c>
      <c r="N330" s="96">
        <v>4426.47</v>
      </c>
      <c r="O330" s="48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30">
      <c r="A331" s="7" t="str">
        <f t="shared" si="21"/>
        <v>Suape</v>
      </c>
      <c r="B331" s="7" t="str">
        <f t="shared" si="21"/>
        <v>Suape</v>
      </c>
      <c r="C331" s="8" t="str">
        <f t="shared" si="21"/>
        <v>PRESTAÇÃO DE SERVIÇO CONTINUADO DE VIGILÂNCIA ARMADA</v>
      </c>
      <c r="D331" s="9" t="s">
        <v>601</v>
      </c>
      <c r="E331" s="10">
        <v>2021</v>
      </c>
      <c r="F331" s="8" t="s">
        <v>270</v>
      </c>
      <c r="G331" s="8" t="str">
        <f t="shared" si="22"/>
        <v>15.195.617/0001-87</v>
      </c>
      <c r="H331" s="45" t="s">
        <v>602</v>
      </c>
      <c r="I331" s="43" t="str">
        <f t="shared" si="23"/>
        <v xml:space="preserve"> SUAPE/DMS</v>
      </c>
      <c r="J331" s="8" t="s">
        <v>273</v>
      </c>
      <c r="K331" s="43" t="s">
        <v>258</v>
      </c>
      <c r="L331" s="43" t="s">
        <v>274</v>
      </c>
      <c r="M331" s="91">
        <v>1865.07</v>
      </c>
      <c r="N331" s="96">
        <v>4143.53</v>
      </c>
      <c r="O331" s="48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30">
      <c r="A332" s="7" t="str">
        <f t="shared" si="21"/>
        <v>Suape</v>
      </c>
      <c r="B332" s="7" t="str">
        <f t="shared" si="21"/>
        <v>Suape</v>
      </c>
      <c r="C332" s="8" t="str">
        <f t="shared" si="21"/>
        <v>PRESTAÇÃO DE SERVIÇO CONTINUADO DE VIGILÂNCIA ARMADA</v>
      </c>
      <c r="D332" s="9" t="s">
        <v>603</v>
      </c>
      <c r="E332" s="10">
        <v>2021</v>
      </c>
      <c r="F332" s="8" t="s">
        <v>270</v>
      </c>
      <c r="G332" s="8" t="str">
        <f t="shared" si="22"/>
        <v>15.195.617/0001-87</v>
      </c>
      <c r="H332" s="11" t="s">
        <v>604</v>
      </c>
      <c r="I332" s="43" t="str">
        <f t="shared" si="23"/>
        <v xml:space="preserve"> SUAPE/DMS</v>
      </c>
      <c r="J332" s="8" t="s">
        <v>273</v>
      </c>
      <c r="K332" s="43" t="s">
        <v>258</v>
      </c>
      <c r="L332" s="43" t="s">
        <v>274</v>
      </c>
      <c r="M332" s="91">
        <v>1865.07</v>
      </c>
      <c r="N332" s="96">
        <v>4143.53</v>
      </c>
      <c r="O332" s="48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30">
      <c r="A333" s="7" t="str">
        <f t="shared" si="21"/>
        <v>Suape</v>
      </c>
      <c r="B333" s="7" t="str">
        <f t="shared" si="21"/>
        <v>Suape</v>
      </c>
      <c r="C333" s="8" t="str">
        <f t="shared" si="21"/>
        <v>PRESTAÇÃO DE SERVIÇO CONTINUADO DE VIGILÂNCIA ARMADA</v>
      </c>
      <c r="D333" s="9" t="s">
        <v>605</v>
      </c>
      <c r="E333" s="10">
        <v>2021</v>
      </c>
      <c r="F333" s="8" t="s">
        <v>270</v>
      </c>
      <c r="G333" s="8" t="str">
        <f t="shared" si="22"/>
        <v>15.195.617/0001-87</v>
      </c>
      <c r="H333" s="45" t="s">
        <v>606</v>
      </c>
      <c r="I333" s="43" t="str">
        <f t="shared" si="23"/>
        <v xml:space="preserve"> SUAPE/DMS</v>
      </c>
      <c r="J333" s="8" t="s">
        <v>273</v>
      </c>
      <c r="K333" s="43" t="s">
        <v>258</v>
      </c>
      <c r="L333" s="43" t="s">
        <v>278</v>
      </c>
      <c r="M333" s="91">
        <v>2069.0700000000002</v>
      </c>
      <c r="N333" s="96">
        <v>4426.47</v>
      </c>
      <c r="O333" s="48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30">
      <c r="A334" s="7" t="str">
        <f t="shared" si="21"/>
        <v>Suape</v>
      </c>
      <c r="B334" s="7" t="str">
        <f t="shared" si="21"/>
        <v>Suape</v>
      </c>
      <c r="C334" s="8" t="str">
        <f t="shared" si="21"/>
        <v>PRESTAÇÃO DE SERVIÇO CONTINUADO DE VIGILÂNCIA ARMADA</v>
      </c>
      <c r="D334" s="9" t="s">
        <v>607</v>
      </c>
      <c r="E334" s="10">
        <v>2021</v>
      </c>
      <c r="F334" s="8" t="s">
        <v>270</v>
      </c>
      <c r="G334" s="8" t="str">
        <f t="shared" si="22"/>
        <v>15.195.617/0001-87</v>
      </c>
      <c r="H334" s="11" t="s">
        <v>608</v>
      </c>
      <c r="I334" s="43" t="str">
        <f t="shared" si="23"/>
        <v xml:space="preserve"> SUAPE/DMS</v>
      </c>
      <c r="J334" s="8" t="s">
        <v>273</v>
      </c>
      <c r="K334" s="43" t="s">
        <v>258</v>
      </c>
      <c r="L334" s="43" t="s">
        <v>274</v>
      </c>
      <c r="M334" s="91">
        <v>1865.07</v>
      </c>
      <c r="N334" s="96">
        <v>4143.53</v>
      </c>
      <c r="O334" s="48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30">
      <c r="A335" s="7" t="str">
        <f t="shared" si="21"/>
        <v>Suape</v>
      </c>
      <c r="B335" s="7" t="str">
        <f t="shared" si="21"/>
        <v>Suape</v>
      </c>
      <c r="C335" s="8" t="str">
        <f t="shared" si="21"/>
        <v>PRESTAÇÃO DE SERVIÇO CONTINUADO DE VIGILÂNCIA ARMADA</v>
      </c>
      <c r="D335" s="9" t="s">
        <v>609</v>
      </c>
      <c r="E335" s="10">
        <v>2021</v>
      </c>
      <c r="F335" s="8" t="s">
        <v>270</v>
      </c>
      <c r="G335" s="8" t="str">
        <f t="shared" si="22"/>
        <v>15.195.617/0001-87</v>
      </c>
      <c r="H335" s="45" t="s">
        <v>610</v>
      </c>
      <c r="I335" s="43" t="str">
        <f t="shared" si="23"/>
        <v xml:space="preserve"> SUAPE/DMS</v>
      </c>
      <c r="J335" s="8" t="s">
        <v>273</v>
      </c>
      <c r="K335" s="43" t="s">
        <v>258</v>
      </c>
      <c r="L335" s="43" t="s">
        <v>278</v>
      </c>
      <c r="M335" s="91">
        <v>2069.0700000000002</v>
      </c>
      <c r="N335" s="96">
        <v>4426.47</v>
      </c>
      <c r="O335" s="48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30">
      <c r="A336" s="7" t="str">
        <f t="shared" si="21"/>
        <v>Suape</v>
      </c>
      <c r="B336" s="7" t="str">
        <f t="shared" si="21"/>
        <v>Suape</v>
      </c>
      <c r="C336" s="8" t="str">
        <f t="shared" si="21"/>
        <v>PRESTAÇÃO DE SERVIÇO CONTINUADO DE VIGILÂNCIA ARMADA</v>
      </c>
      <c r="D336" s="9" t="s">
        <v>611</v>
      </c>
      <c r="E336" s="10">
        <v>2021</v>
      </c>
      <c r="F336" s="8" t="s">
        <v>270</v>
      </c>
      <c r="G336" s="8" t="str">
        <f t="shared" si="22"/>
        <v>15.195.617/0001-87</v>
      </c>
      <c r="H336" s="11" t="s">
        <v>612</v>
      </c>
      <c r="I336" s="43" t="str">
        <f t="shared" si="23"/>
        <v xml:space="preserve"> SUAPE/DMS</v>
      </c>
      <c r="J336" s="8" t="s">
        <v>273</v>
      </c>
      <c r="K336" s="43" t="s">
        <v>258</v>
      </c>
      <c r="L336" s="43" t="s">
        <v>274</v>
      </c>
      <c r="M336" s="91">
        <v>1865.07</v>
      </c>
      <c r="N336" s="96">
        <v>4143.53</v>
      </c>
      <c r="O336" s="48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30">
      <c r="A337" s="7" t="str">
        <f t="shared" si="21"/>
        <v>Suape</v>
      </c>
      <c r="B337" s="7" t="str">
        <f t="shared" si="21"/>
        <v>Suape</v>
      </c>
      <c r="C337" s="8" t="str">
        <f t="shared" si="21"/>
        <v>PRESTAÇÃO DE SERVIÇO CONTINUADO DE VIGILÂNCIA ARMADA</v>
      </c>
      <c r="D337" s="9" t="s">
        <v>613</v>
      </c>
      <c r="E337" s="10">
        <v>2021</v>
      </c>
      <c r="F337" s="8" t="s">
        <v>270</v>
      </c>
      <c r="G337" s="8" t="str">
        <f t="shared" si="22"/>
        <v>15.195.617/0001-87</v>
      </c>
      <c r="H337" s="45" t="s">
        <v>614</v>
      </c>
      <c r="I337" s="43" t="str">
        <f t="shared" si="23"/>
        <v xml:space="preserve"> SUAPE/DMS</v>
      </c>
      <c r="J337" s="8" t="s">
        <v>273</v>
      </c>
      <c r="K337" s="43" t="s">
        <v>258</v>
      </c>
      <c r="L337" s="43" t="s">
        <v>274</v>
      </c>
      <c r="M337" s="91">
        <v>1865.07</v>
      </c>
      <c r="N337" s="96">
        <v>4143.53</v>
      </c>
      <c r="O337" s="48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30">
      <c r="A338" s="7" t="str">
        <f t="shared" si="21"/>
        <v>Suape</v>
      </c>
      <c r="B338" s="7" t="str">
        <f t="shared" si="21"/>
        <v>Suape</v>
      </c>
      <c r="C338" s="8" t="str">
        <f t="shared" si="21"/>
        <v>PRESTAÇÃO DE SERVIÇO CONTINUADO DE VIGILÂNCIA ARMADA</v>
      </c>
      <c r="D338" s="9" t="s">
        <v>615</v>
      </c>
      <c r="E338" s="10">
        <v>2021</v>
      </c>
      <c r="F338" s="8" t="s">
        <v>270</v>
      </c>
      <c r="G338" s="8" t="str">
        <f t="shared" si="22"/>
        <v>15.195.617/0001-87</v>
      </c>
      <c r="H338" s="11" t="s">
        <v>616</v>
      </c>
      <c r="I338" s="43" t="str">
        <f t="shared" si="23"/>
        <v xml:space="preserve"> SUAPE/DMS</v>
      </c>
      <c r="J338" s="8" t="s">
        <v>273</v>
      </c>
      <c r="K338" s="43" t="s">
        <v>258</v>
      </c>
      <c r="L338" s="43" t="s">
        <v>274</v>
      </c>
      <c r="M338" s="91">
        <v>1865.07</v>
      </c>
      <c r="N338" s="96">
        <v>4143.53</v>
      </c>
      <c r="O338" s="48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30">
      <c r="A339" s="7" t="str">
        <f t="shared" si="21"/>
        <v>Suape</v>
      </c>
      <c r="B339" s="7" t="str">
        <f t="shared" si="21"/>
        <v>Suape</v>
      </c>
      <c r="C339" s="8" t="str">
        <f t="shared" si="21"/>
        <v>PRESTAÇÃO DE SERVIÇO CONTINUADO DE VIGILÂNCIA ARMADA</v>
      </c>
      <c r="D339" s="9" t="s">
        <v>617</v>
      </c>
      <c r="E339" s="10">
        <v>2021</v>
      </c>
      <c r="F339" s="8" t="s">
        <v>270</v>
      </c>
      <c r="G339" s="8" t="str">
        <f t="shared" si="22"/>
        <v>15.195.617/0001-87</v>
      </c>
      <c r="H339" s="45" t="s">
        <v>618</v>
      </c>
      <c r="I339" s="43" t="str">
        <f t="shared" si="23"/>
        <v xml:space="preserve"> SUAPE/DMS</v>
      </c>
      <c r="J339" s="8" t="s">
        <v>273</v>
      </c>
      <c r="K339" s="43" t="s">
        <v>258</v>
      </c>
      <c r="L339" s="43" t="s">
        <v>278</v>
      </c>
      <c r="M339" s="91">
        <v>2069.0700000000002</v>
      </c>
      <c r="N339" s="96">
        <v>4426.47</v>
      </c>
      <c r="O339" s="48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30">
      <c r="A340" s="7" t="str">
        <f t="shared" si="21"/>
        <v>Suape</v>
      </c>
      <c r="B340" s="7" t="str">
        <f t="shared" si="21"/>
        <v>Suape</v>
      </c>
      <c r="C340" s="8" t="str">
        <f t="shared" si="21"/>
        <v>PRESTAÇÃO DE SERVIÇO CONTINUADO DE VIGILÂNCIA ARMADA</v>
      </c>
      <c r="D340" s="9" t="s">
        <v>619</v>
      </c>
      <c r="E340" s="10">
        <v>2021</v>
      </c>
      <c r="F340" s="8" t="s">
        <v>270</v>
      </c>
      <c r="G340" s="8" t="str">
        <f t="shared" si="22"/>
        <v>15.195.617/0001-87</v>
      </c>
      <c r="H340" s="11" t="s">
        <v>620</v>
      </c>
      <c r="I340" s="43" t="str">
        <f t="shared" si="23"/>
        <v xml:space="preserve"> SUAPE/DMS</v>
      </c>
      <c r="J340" s="8" t="s">
        <v>273</v>
      </c>
      <c r="K340" s="43" t="s">
        <v>258</v>
      </c>
      <c r="L340" s="43" t="s">
        <v>274</v>
      </c>
      <c r="M340" s="91">
        <v>1865.07</v>
      </c>
      <c r="N340" s="96">
        <v>4143.53</v>
      </c>
      <c r="O340" s="48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30">
      <c r="A341" s="7" t="str">
        <f t="shared" si="21"/>
        <v>Suape</v>
      </c>
      <c r="B341" s="7" t="str">
        <f t="shared" si="21"/>
        <v>Suape</v>
      </c>
      <c r="C341" s="8" t="str">
        <f t="shared" si="21"/>
        <v>PRESTAÇÃO DE SERVIÇO CONTINUADO DE VIGILÂNCIA ARMADA</v>
      </c>
      <c r="D341" s="9" t="s">
        <v>621</v>
      </c>
      <c r="E341" s="10">
        <v>2021</v>
      </c>
      <c r="F341" s="8" t="s">
        <v>270</v>
      </c>
      <c r="G341" s="8" t="str">
        <f t="shared" si="22"/>
        <v>15.195.617/0001-87</v>
      </c>
      <c r="H341" s="45" t="s">
        <v>622</v>
      </c>
      <c r="I341" s="43" t="str">
        <f t="shared" si="23"/>
        <v xml:space="preserve"> SUAPE/DMS</v>
      </c>
      <c r="J341" s="8" t="s">
        <v>273</v>
      </c>
      <c r="K341" s="43" t="s">
        <v>258</v>
      </c>
      <c r="L341" s="43" t="s">
        <v>274</v>
      </c>
      <c r="M341" s="91">
        <v>1865.07</v>
      </c>
      <c r="N341" s="96">
        <v>4143.53</v>
      </c>
      <c r="O341" s="48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30">
      <c r="A342" s="7" t="str">
        <f t="shared" si="21"/>
        <v>Suape</v>
      </c>
      <c r="B342" s="7" t="str">
        <f t="shared" si="21"/>
        <v>Suape</v>
      </c>
      <c r="C342" s="8" t="str">
        <f t="shared" si="21"/>
        <v>PRESTAÇÃO DE SERVIÇO CONTINUADO DE VIGILÂNCIA ARMADA</v>
      </c>
      <c r="D342" s="9" t="s">
        <v>623</v>
      </c>
      <c r="E342" s="10">
        <v>2021</v>
      </c>
      <c r="F342" s="8" t="s">
        <v>270</v>
      </c>
      <c r="G342" s="8" t="str">
        <f t="shared" si="22"/>
        <v>15.195.617/0001-87</v>
      </c>
      <c r="H342" s="11" t="s">
        <v>624</v>
      </c>
      <c r="I342" s="43" t="str">
        <f t="shared" si="23"/>
        <v xml:space="preserve"> SUAPE/DMS</v>
      </c>
      <c r="J342" s="8" t="s">
        <v>273</v>
      </c>
      <c r="K342" s="43" t="s">
        <v>258</v>
      </c>
      <c r="L342" s="43" t="s">
        <v>278</v>
      </c>
      <c r="M342" s="91">
        <v>2069.0700000000002</v>
      </c>
      <c r="N342" s="96">
        <v>4426.47</v>
      </c>
      <c r="O342" s="48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30">
      <c r="A343" s="7" t="str">
        <f t="shared" si="21"/>
        <v>Suape</v>
      </c>
      <c r="B343" s="7" t="str">
        <f t="shared" si="21"/>
        <v>Suape</v>
      </c>
      <c r="C343" s="8" t="str">
        <f t="shared" si="21"/>
        <v>PRESTAÇÃO DE SERVIÇO CONTINUADO DE VIGILÂNCIA ARMADA</v>
      </c>
      <c r="D343" s="9" t="s">
        <v>625</v>
      </c>
      <c r="E343" s="10">
        <v>2021</v>
      </c>
      <c r="F343" s="8" t="s">
        <v>270</v>
      </c>
      <c r="G343" s="8" t="str">
        <f t="shared" si="22"/>
        <v>15.195.617/0001-87</v>
      </c>
      <c r="H343" s="45" t="s">
        <v>626</v>
      </c>
      <c r="I343" s="43" t="str">
        <f t="shared" si="23"/>
        <v xml:space="preserve"> SUAPE/DMS</v>
      </c>
      <c r="J343" s="8" t="s">
        <v>273</v>
      </c>
      <c r="K343" s="43" t="s">
        <v>258</v>
      </c>
      <c r="L343" s="43" t="s">
        <v>274</v>
      </c>
      <c r="M343" s="91">
        <v>1865.07</v>
      </c>
      <c r="N343" s="96">
        <v>4143.53</v>
      </c>
      <c r="O343" s="48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30">
      <c r="A344" s="7" t="str">
        <f t="shared" si="21"/>
        <v>Suape</v>
      </c>
      <c r="B344" s="7" t="str">
        <f t="shared" si="21"/>
        <v>Suape</v>
      </c>
      <c r="C344" s="8" t="str">
        <f t="shared" si="21"/>
        <v>PRESTAÇÃO DE SERVIÇO CONTINUADO DE VIGILÂNCIA ARMADA</v>
      </c>
      <c r="D344" s="9" t="s">
        <v>627</v>
      </c>
      <c r="E344" s="10">
        <v>2021</v>
      </c>
      <c r="F344" s="8" t="s">
        <v>270</v>
      </c>
      <c r="G344" s="8" t="str">
        <f t="shared" si="22"/>
        <v>15.195.617/0001-87</v>
      </c>
      <c r="H344" s="11" t="s">
        <v>628</v>
      </c>
      <c r="I344" s="43" t="str">
        <f t="shared" si="23"/>
        <v xml:space="preserve"> SUAPE/DMS</v>
      </c>
      <c r="J344" s="8" t="s">
        <v>273</v>
      </c>
      <c r="K344" s="43" t="s">
        <v>258</v>
      </c>
      <c r="L344" s="43" t="s">
        <v>278</v>
      </c>
      <c r="M344" s="91">
        <v>2069.0700000000002</v>
      </c>
      <c r="N344" s="96">
        <v>4426.47</v>
      </c>
      <c r="O344" s="48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30">
      <c r="A345" s="7" t="str">
        <f t="shared" si="21"/>
        <v>Suape</v>
      </c>
      <c r="B345" s="7" t="str">
        <f t="shared" si="21"/>
        <v>Suape</v>
      </c>
      <c r="C345" s="8" t="str">
        <f t="shared" si="21"/>
        <v>PRESTAÇÃO DE SERVIÇO CONTINUADO DE VIGILÂNCIA ARMADA</v>
      </c>
      <c r="D345" s="9" t="s">
        <v>629</v>
      </c>
      <c r="E345" s="10">
        <v>2021</v>
      </c>
      <c r="F345" s="8" t="s">
        <v>270</v>
      </c>
      <c r="G345" s="8" t="str">
        <f t="shared" si="22"/>
        <v>15.195.617/0001-87</v>
      </c>
      <c r="H345" s="45" t="s">
        <v>630</v>
      </c>
      <c r="I345" s="43" t="str">
        <f t="shared" si="23"/>
        <v xml:space="preserve"> SUAPE/DMS</v>
      </c>
      <c r="J345" s="8" t="s">
        <v>273</v>
      </c>
      <c r="K345" s="43" t="s">
        <v>258</v>
      </c>
      <c r="L345" s="43" t="s">
        <v>278</v>
      </c>
      <c r="M345" s="91">
        <v>2069.0700000000002</v>
      </c>
      <c r="N345" s="96">
        <v>4426.47</v>
      </c>
      <c r="O345" s="48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30">
      <c r="A346" s="7" t="str">
        <f t="shared" si="21"/>
        <v>Suape</v>
      </c>
      <c r="B346" s="7" t="str">
        <f t="shared" si="21"/>
        <v>Suape</v>
      </c>
      <c r="C346" s="8" t="str">
        <f t="shared" si="21"/>
        <v>PRESTAÇÃO DE SERVIÇO CONTINUADO DE VIGILÂNCIA ARMADA</v>
      </c>
      <c r="D346" s="9" t="s">
        <v>631</v>
      </c>
      <c r="E346" s="10">
        <v>2021</v>
      </c>
      <c r="F346" s="8" t="s">
        <v>270</v>
      </c>
      <c r="G346" s="8" t="str">
        <f t="shared" si="22"/>
        <v>15.195.617/0001-87</v>
      </c>
      <c r="H346" s="11" t="s">
        <v>632</v>
      </c>
      <c r="I346" s="43" t="str">
        <f t="shared" si="23"/>
        <v xml:space="preserve"> SUAPE/DMS</v>
      </c>
      <c r="J346" s="8" t="s">
        <v>273</v>
      </c>
      <c r="K346" s="43" t="s">
        <v>258</v>
      </c>
      <c r="L346" s="43" t="s">
        <v>274</v>
      </c>
      <c r="M346" s="91">
        <v>1865.07</v>
      </c>
      <c r="N346" s="96">
        <v>4143.53</v>
      </c>
      <c r="O346" s="48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30">
      <c r="A347" s="7" t="str">
        <f t="shared" si="21"/>
        <v>Suape</v>
      </c>
      <c r="B347" s="7" t="str">
        <f t="shared" si="21"/>
        <v>Suape</v>
      </c>
      <c r="C347" s="8" t="str">
        <f t="shared" si="21"/>
        <v>PRESTAÇÃO DE SERVIÇO CONTINUADO DE VIGILÂNCIA ARMADA</v>
      </c>
      <c r="D347" s="9" t="s">
        <v>633</v>
      </c>
      <c r="E347" s="10">
        <v>2021</v>
      </c>
      <c r="F347" s="8" t="s">
        <v>270</v>
      </c>
      <c r="G347" s="8" t="str">
        <f t="shared" si="22"/>
        <v>15.195.617/0001-87</v>
      </c>
      <c r="H347" s="45" t="s">
        <v>634</v>
      </c>
      <c r="I347" s="43" t="str">
        <f t="shared" si="23"/>
        <v xml:space="preserve"> SUAPE/DMS</v>
      </c>
      <c r="J347" s="8" t="s">
        <v>273</v>
      </c>
      <c r="K347" s="43" t="s">
        <v>258</v>
      </c>
      <c r="L347" s="43" t="s">
        <v>274</v>
      </c>
      <c r="M347" s="91">
        <v>1865.07</v>
      </c>
      <c r="N347" s="96">
        <v>4143.53</v>
      </c>
      <c r="O347" s="48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30">
      <c r="A348" s="7" t="str">
        <f t="shared" si="21"/>
        <v>Suape</v>
      </c>
      <c r="B348" s="7" t="str">
        <f t="shared" si="21"/>
        <v>Suape</v>
      </c>
      <c r="C348" s="8" t="str">
        <f t="shared" si="21"/>
        <v>PRESTAÇÃO DE SERVIÇO CONTINUADO DE VIGILÂNCIA ARMADA</v>
      </c>
      <c r="D348" s="9" t="s">
        <v>635</v>
      </c>
      <c r="E348" s="10">
        <v>2021</v>
      </c>
      <c r="F348" s="8" t="s">
        <v>270</v>
      </c>
      <c r="G348" s="8" t="str">
        <f t="shared" si="22"/>
        <v>15.195.617/0001-87</v>
      </c>
      <c r="H348" s="11" t="s">
        <v>636</v>
      </c>
      <c r="I348" s="43" t="str">
        <f t="shared" si="23"/>
        <v xml:space="preserve"> SUAPE/DMS</v>
      </c>
      <c r="J348" s="8" t="s">
        <v>273</v>
      </c>
      <c r="K348" s="43" t="s">
        <v>258</v>
      </c>
      <c r="L348" s="43" t="s">
        <v>274</v>
      </c>
      <c r="M348" s="91">
        <v>1865.07</v>
      </c>
      <c r="N348" s="96">
        <v>4143.53</v>
      </c>
      <c r="O348" s="48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30">
      <c r="A349" s="7" t="str">
        <f t="shared" si="21"/>
        <v>Suape</v>
      </c>
      <c r="B349" s="7" t="str">
        <f t="shared" si="21"/>
        <v>Suape</v>
      </c>
      <c r="C349" s="8" t="str">
        <f t="shared" si="21"/>
        <v>PRESTAÇÃO DE SERVIÇO CONTINUADO DE VIGILÂNCIA ARMADA</v>
      </c>
      <c r="D349" s="9" t="s">
        <v>637</v>
      </c>
      <c r="E349" s="10">
        <v>2021</v>
      </c>
      <c r="F349" s="8" t="s">
        <v>270</v>
      </c>
      <c r="G349" s="8" t="str">
        <f t="shared" si="22"/>
        <v>15.195.617/0001-87</v>
      </c>
      <c r="H349" s="45" t="s">
        <v>638</v>
      </c>
      <c r="I349" s="43" t="str">
        <f t="shared" si="23"/>
        <v xml:space="preserve"> SUAPE/DMS</v>
      </c>
      <c r="J349" s="8" t="s">
        <v>273</v>
      </c>
      <c r="K349" s="43" t="s">
        <v>258</v>
      </c>
      <c r="L349" s="43" t="s">
        <v>278</v>
      </c>
      <c r="M349" s="91">
        <v>2069.0700000000002</v>
      </c>
      <c r="N349" s="96">
        <v>4426.47</v>
      </c>
      <c r="O349" s="48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30">
      <c r="A350" s="7" t="str">
        <f t="shared" si="21"/>
        <v>Suape</v>
      </c>
      <c r="B350" s="7" t="str">
        <f t="shared" si="21"/>
        <v>Suape</v>
      </c>
      <c r="C350" s="8" t="str">
        <f t="shared" si="21"/>
        <v>PRESTAÇÃO DE SERVIÇO CONTINUADO DE VIGILÂNCIA ARMADA</v>
      </c>
      <c r="D350" s="9" t="s">
        <v>639</v>
      </c>
      <c r="E350" s="10">
        <v>2021</v>
      </c>
      <c r="F350" s="8" t="s">
        <v>270</v>
      </c>
      <c r="G350" s="8" t="str">
        <f t="shared" si="22"/>
        <v>15.195.617/0001-87</v>
      </c>
      <c r="H350" s="11" t="s">
        <v>640</v>
      </c>
      <c r="I350" s="43" t="str">
        <f t="shared" si="23"/>
        <v xml:space="preserve"> SUAPE/DMS</v>
      </c>
      <c r="J350" s="8" t="s">
        <v>273</v>
      </c>
      <c r="K350" s="43" t="s">
        <v>258</v>
      </c>
      <c r="L350" s="43" t="s">
        <v>274</v>
      </c>
      <c r="M350" s="91">
        <v>1865.07</v>
      </c>
      <c r="N350" s="96">
        <v>4143.53</v>
      </c>
      <c r="O350" s="48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30">
      <c r="A351" s="7" t="str">
        <f t="shared" si="21"/>
        <v>Suape</v>
      </c>
      <c r="B351" s="7" t="str">
        <f t="shared" si="21"/>
        <v>Suape</v>
      </c>
      <c r="C351" s="8" t="str">
        <f t="shared" si="21"/>
        <v>PRESTAÇÃO DE SERVIÇO CONTINUADO DE VIGILÂNCIA ARMADA</v>
      </c>
      <c r="D351" s="9" t="s">
        <v>641</v>
      </c>
      <c r="E351" s="10">
        <v>2021</v>
      </c>
      <c r="F351" s="8" t="s">
        <v>270</v>
      </c>
      <c r="G351" s="8" t="str">
        <f t="shared" si="22"/>
        <v>15.195.617/0001-87</v>
      </c>
      <c r="H351" s="45" t="s">
        <v>642</v>
      </c>
      <c r="I351" s="43" t="str">
        <f t="shared" si="23"/>
        <v xml:space="preserve"> SUAPE/DMS</v>
      </c>
      <c r="J351" s="8" t="s">
        <v>273</v>
      </c>
      <c r="K351" s="43" t="s">
        <v>258</v>
      </c>
      <c r="L351" s="43" t="s">
        <v>274</v>
      </c>
      <c r="M351" s="91">
        <v>1865.07</v>
      </c>
      <c r="N351" s="96">
        <v>4143.53</v>
      </c>
      <c r="O351" s="48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30">
      <c r="A352" s="7" t="str">
        <f t="shared" si="21"/>
        <v>Suape</v>
      </c>
      <c r="B352" s="7" t="str">
        <f t="shared" si="21"/>
        <v>Suape</v>
      </c>
      <c r="C352" s="8" t="str">
        <f t="shared" si="21"/>
        <v>PRESTAÇÃO DE SERVIÇO CONTINUADO DE VIGILÂNCIA ARMADA</v>
      </c>
      <c r="D352" s="9" t="s">
        <v>643</v>
      </c>
      <c r="E352" s="10">
        <v>2021</v>
      </c>
      <c r="F352" s="8" t="s">
        <v>270</v>
      </c>
      <c r="G352" s="8" t="str">
        <f t="shared" si="22"/>
        <v>15.195.617/0001-87</v>
      </c>
      <c r="H352" s="11" t="s">
        <v>644</v>
      </c>
      <c r="I352" s="43" t="str">
        <f t="shared" si="23"/>
        <v xml:space="preserve"> SUAPE/DMS</v>
      </c>
      <c r="J352" s="8" t="s">
        <v>273</v>
      </c>
      <c r="K352" s="43" t="s">
        <v>258</v>
      </c>
      <c r="L352" s="43" t="s">
        <v>278</v>
      </c>
      <c r="M352" s="91">
        <v>2069.0700000000002</v>
      </c>
      <c r="N352" s="96">
        <v>4426.47</v>
      </c>
      <c r="O352" s="48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30">
      <c r="A353" s="7" t="str">
        <f t="shared" si="21"/>
        <v>Suape</v>
      </c>
      <c r="B353" s="7" t="str">
        <f t="shared" si="21"/>
        <v>Suape</v>
      </c>
      <c r="C353" s="8" t="str">
        <f t="shared" si="21"/>
        <v>PRESTAÇÃO DE SERVIÇO CONTINUADO DE VIGILÂNCIA ARMADA</v>
      </c>
      <c r="D353" s="9" t="s">
        <v>645</v>
      </c>
      <c r="E353" s="10">
        <v>2021</v>
      </c>
      <c r="F353" s="8" t="s">
        <v>270</v>
      </c>
      <c r="G353" s="8" t="str">
        <f t="shared" si="22"/>
        <v>15.195.617/0001-87</v>
      </c>
      <c r="H353" s="45" t="s">
        <v>646</v>
      </c>
      <c r="I353" s="43" t="str">
        <f t="shared" si="23"/>
        <v xml:space="preserve"> SUAPE/DMS</v>
      </c>
      <c r="J353" s="8" t="s">
        <v>273</v>
      </c>
      <c r="K353" s="43" t="s">
        <v>258</v>
      </c>
      <c r="L353" s="43" t="s">
        <v>278</v>
      </c>
      <c r="M353" s="91">
        <v>2069.0700000000002</v>
      </c>
      <c r="N353" s="96">
        <v>4426.47</v>
      </c>
      <c r="O353" s="48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30">
      <c r="A354" s="7" t="str">
        <f t="shared" si="21"/>
        <v>Suape</v>
      </c>
      <c r="B354" s="7" t="str">
        <f t="shared" si="21"/>
        <v>Suape</v>
      </c>
      <c r="C354" s="8" t="str">
        <f t="shared" si="21"/>
        <v>PRESTAÇÃO DE SERVIÇO CONTINUADO DE VIGILÂNCIA ARMADA</v>
      </c>
      <c r="D354" s="9" t="s">
        <v>647</v>
      </c>
      <c r="E354" s="10">
        <v>2021</v>
      </c>
      <c r="F354" s="8" t="s">
        <v>270</v>
      </c>
      <c r="G354" s="8" t="str">
        <f t="shared" si="22"/>
        <v>15.195.617/0001-87</v>
      </c>
      <c r="H354" s="11" t="s">
        <v>648</v>
      </c>
      <c r="I354" s="43" t="str">
        <f t="shared" si="23"/>
        <v xml:space="preserve"> SUAPE/DMS</v>
      </c>
      <c r="J354" s="8" t="s">
        <v>273</v>
      </c>
      <c r="K354" s="43" t="s">
        <v>258</v>
      </c>
      <c r="L354" s="43" t="s">
        <v>274</v>
      </c>
      <c r="M354" s="91">
        <v>1865.07</v>
      </c>
      <c r="N354" s="96">
        <v>4143.53</v>
      </c>
      <c r="O354" s="48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30">
      <c r="A355" s="7" t="str">
        <f t="shared" ref="A355:C357" si="24">A354</f>
        <v>Suape</v>
      </c>
      <c r="B355" s="7" t="str">
        <f t="shared" si="24"/>
        <v>Suape</v>
      </c>
      <c r="C355" s="8" t="str">
        <f t="shared" si="24"/>
        <v>PRESTAÇÃO DE SERVIÇO CONTINUADO DE VIGILÂNCIA ARMADA</v>
      </c>
      <c r="D355" s="9" t="s">
        <v>649</v>
      </c>
      <c r="E355" s="10">
        <v>2021</v>
      </c>
      <c r="F355" s="8" t="s">
        <v>270</v>
      </c>
      <c r="G355" s="8" t="str">
        <f t="shared" si="22"/>
        <v>15.195.617/0001-87</v>
      </c>
      <c r="H355" s="45" t="s">
        <v>650</v>
      </c>
      <c r="I355" s="43" t="str">
        <f t="shared" si="23"/>
        <v xml:space="preserve"> SUAPE/DMS</v>
      </c>
      <c r="J355" s="8" t="s">
        <v>273</v>
      </c>
      <c r="K355" s="43" t="s">
        <v>258</v>
      </c>
      <c r="L355" s="43" t="s">
        <v>278</v>
      </c>
      <c r="M355" s="91">
        <v>2069.0700000000002</v>
      </c>
      <c r="N355" s="96">
        <v>4426.47</v>
      </c>
      <c r="O355" s="48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30">
      <c r="A356" s="7" t="str">
        <f t="shared" si="24"/>
        <v>Suape</v>
      </c>
      <c r="B356" s="7" t="str">
        <f t="shared" si="24"/>
        <v>Suape</v>
      </c>
      <c r="C356" s="8" t="str">
        <f t="shared" si="24"/>
        <v>PRESTAÇÃO DE SERVIÇO CONTINUADO DE VIGILÂNCIA ARMADA</v>
      </c>
      <c r="D356" s="9" t="s">
        <v>651</v>
      </c>
      <c r="E356" s="10">
        <v>2022</v>
      </c>
      <c r="F356" s="8" t="s">
        <v>270</v>
      </c>
      <c r="G356" s="8" t="str">
        <f t="shared" si="22"/>
        <v>15.195.617/0001-87</v>
      </c>
      <c r="H356" s="45" t="s">
        <v>652</v>
      </c>
      <c r="I356" s="43" t="str">
        <f t="shared" si="23"/>
        <v xml:space="preserve"> SUAPE/DMS</v>
      </c>
      <c r="J356" s="8" t="s">
        <v>273</v>
      </c>
      <c r="K356" s="43" t="s">
        <v>258</v>
      </c>
      <c r="L356" s="43" t="s">
        <v>274</v>
      </c>
      <c r="M356" s="91">
        <v>1865.07</v>
      </c>
      <c r="N356" s="96">
        <v>4143.53</v>
      </c>
      <c r="O356" s="48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30">
      <c r="A357" s="73" t="str">
        <f t="shared" si="24"/>
        <v>Suape</v>
      </c>
      <c r="B357" s="73" t="str">
        <f t="shared" si="24"/>
        <v>Suape</v>
      </c>
      <c r="C357" s="71" t="str">
        <f t="shared" si="24"/>
        <v>PRESTAÇÃO DE SERVIÇO CONTINUADO DE VIGILÂNCIA ARMADA</v>
      </c>
      <c r="D357" s="72" t="s">
        <v>653</v>
      </c>
      <c r="E357" s="73">
        <v>2023</v>
      </c>
      <c r="F357" s="71" t="s">
        <v>270</v>
      </c>
      <c r="G357" s="71" t="str">
        <f t="shared" si="22"/>
        <v>15.195.617/0001-87</v>
      </c>
      <c r="H357" s="74" t="s">
        <v>654</v>
      </c>
      <c r="I357" s="77" t="str">
        <f t="shared" si="23"/>
        <v xml:space="preserve"> SUAPE/DMS</v>
      </c>
      <c r="J357" s="71" t="s">
        <v>273</v>
      </c>
      <c r="K357" s="77" t="s">
        <v>273</v>
      </c>
      <c r="L357" s="77" t="s">
        <v>278</v>
      </c>
      <c r="M357" s="75">
        <v>2069.0700000000002</v>
      </c>
      <c r="N357" s="78">
        <v>4426.47</v>
      </c>
      <c r="O357" s="48"/>
      <c r="P357" s="2"/>
      <c r="Q357" s="2"/>
      <c r="R357" s="2"/>
      <c r="S357" s="2"/>
      <c r="T357" s="2"/>
      <c r="U357" s="2"/>
      <c r="V357" s="2"/>
      <c r="W357" s="2"/>
      <c r="X357" s="2"/>
    </row>
    <row r="358" spans="1:2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49"/>
      <c r="N358" s="49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49"/>
      <c r="N359" s="49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.15" customHeight="1">
      <c r="A360" s="154" t="s">
        <v>656</v>
      </c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49"/>
      <c r="N360" s="49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.15" customHeight="1">
      <c r="A361" s="155" t="s">
        <v>657</v>
      </c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49"/>
      <c r="N361" s="49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4.15" customHeight="1">
      <c r="A362" s="153" t="s">
        <v>658</v>
      </c>
      <c r="B362" s="153"/>
      <c r="C362" s="153"/>
      <c r="D362" s="153"/>
      <c r="E362" s="153"/>
      <c r="F362" s="153"/>
      <c r="G362" s="153"/>
      <c r="H362" s="153"/>
      <c r="I362" s="153"/>
      <c r="J362" s="153"/>
      <c r="K362" s="153"/>
      <c r="L362" s="153"/>
    </row>
    <row r="363" spans="1:24" ht="14.15" customHeight="1">
      <c r="A363" s="153" t="s">
        <v>659</v>
      </c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</row>
    <row r="364" spans="1:24" ht="14.15" customHeight="1">
      <c r="A364" s="153" t="s">
        <v>660</v>
      </c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</row>
    <row r="365" spans="1:24" ht="14.15" customHeight="1">
      <c r="A365" s="153" t="s">
        <v>661</v>
      </c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</row>
    <row r="366" spans="1:24" ht="14.15" customHeight="1">
      <c r="A366" s="153" t="s">
        <v>662</v>
      </c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</row>
    <row r="367" spans="1:24" ht="14.15" customHeight="1">
      <c r="A367" s="153" t="s">
        <v>663</v>
      </c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</row>
    <row r="368" spans="1:24" ht="14.15" customHeight="1">
      <c r="A368" s="153" t="s">
        <v>664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</row>
    <row r="369" spans="1:12" ht="14.15" customHeight="1">
      <c r="A369" s="153" t="s">
        <v>665</v>
      </c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</row>
    <row r="370" spans="1:12" ht="14.15" customHeight="1">
      <c r="A370" s="153" t="s">
        <v>666</v>
      </c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</row>
    <row r="371" spans="1:12" ht="14.15" customHeight="1">
      <c r="A371" s="153" t="s">
        <v>667</v>
      </c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</row>
    <row r="372" spans="1:12" ht="14.15" customHeight="1">
      <c r="A372" s="153" t="s">
        <v>668</v>
      </c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</row>
    <row r="373" spans="1:12" ht="14.15" customHeight="1">
      <c r="A373" s="153" t="s">
        <v>669</v>
      </c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</row>
    <row r="374" spans="1:12" ht="14.15" customHeight="1">
      <c r="A374" s="153" t="s">
        <v>670</v>
      </c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</row>
    <row r="375" spans="1:12" ht="14.15" customHeight="1">
      <c r="A375" s="153" t="s">
        <v>671</v>
      </c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</row>
    <row r="376" spans="1:12" ht="14.15" customHeight="1">
      <c r="A376" s="153" t="s">
        <v>672</v>
      </c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</row>
  </sheetData>
  <autoFilter ref="A5:N357" xr:uid="{00000000-0009-0000-0000-000003000000}"/>
  <mergeCells count="23">
    <mergeCell ref="A1:A3"/>
    <mergeCell ref="B1:N1"/>
    <mergeCell ref="B2:N2"/>
    <mergeCell ref="B3:N3"/>
    <mergeCell ref="A4:B4"/>
    <mergeCell ref="C4:N4"/>
    <mergeCell ref="A371:L371"/>
    <mergeCell ref="A360:L360"/>
    <mergeCell ref="A361:L361"/>
    <mergeCell ref="A362:L362"/>
    <mergeCell ref="A363:L363"/>
    <mergeCell ref="A364:L364"/>
    <mergeCell ref="A365:L365"/>
    <mergeCell ref="A366:L366"/>
    <mergeCell ref="A367:L367"/>
    <mergeCell ref="A368:L368"/>
    <mergeCell ref="A369:L369"/>
    <mergeCell ref="A370:L370"/>
    <mergeCell ref="A372:L372"/>
    <mergeCell ref="A373:L373"/>
    <mergeCell ref="A374:L374"/>
    <mergeCell ref="A375:L375"/>
    <mergeCell ref="A376:L37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1BB6-B633-40E5-94DA-45D897ECC025}">
  <dimension ref="A1:AA377"/>
  <sheetViews>
    <sheetView topLeftCell="C1" zoomScaleNormal="100" workbookViewId="0">
      <selection activeCell="O7" sqref="O7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1.58203125" style="113" bestFit="1" customWidth="1"/>
    <col min="14" max="14" width="12.1640625" style="113" customWidth="1"/>
    <col min="15" max="15" width="8.75" bestFit="1" customWidth="1"/>
    <col min="16" max="27" width="4" customWidth="1"/>
  </cols>
  <sheetData>
    <row r="1" spans="1:27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7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7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ht="17.899999999999999" customHeight="1">
      <c r="A4" s="159" t="s">
        <v>693</v>
      </c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103" t="s">
        <v>16</v>
      </c>
      <c r="N5" s="103" t="s">
        <v>17</v>
      </c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33.75" customHeight="1">
      <c r="A6" s="7" t="s">
        <v>18</v>
      </c>
      <c r="B6" s="7" t="s">
        <v>18</v>
      </c>
      <c r="C6" s="71" t="s">
        <v>19</v>
      </c>
      <c r="D6" s="72" t="s">
        <v>20</v>
      </c>
      <c r="E6" s="73">
        <v>2020</v>
      </c>
      <c r="F6" s="71" t="s">
        <v>21</v>
      </c>
      <c r="G6" s="71" t="s">
        <v>22</v>
      </c>
      <c r="H6" s="74" t="s">
        <v>23</v>
      </c>
      <c r="I6" s="74" t="s">
        <v>24</v>
      </c>
      <c r="J6" s="74" t="s">
        <v>25</v>
      </c>
      <c r="K6" s="74" t="s">
        <v>26</v>
      </c>
      <c r="L6" s="74" t="s">
        <v>27</v>
      </c>
      <c r="M6" s="104">
        <v>1212</v>
      </c>
      <c r="N6" s="104">
        <v>2662.27</v>
      </c>
      <c r="P6" s="2"/>
      <c r="Q6" s="2"/>
      <c r="R6" s="2"/>
      <c r="S6" s="2"/>
      <c r="T6" s="2"/>
      <c r="U6" s="2"/>
      <c r="V6" s="2"/>
      <c r="W6" s="2"/>
      <c r="X6" s="2"/>
    </row>
    <row r="7" spans="1:27" ht="33.75" customHeight="1">
      <c r="A7" s="7" t="str">
        <f t="shared" ref="A7:G22" si="0">A6</f>
        <v>Suape</v>
      </c>
      <c r="B7" s="7" t="str">
        <f t="shared" si="0"/>
        <v>Suape</v>
      </c>
      <c r="C7" s="71" t="str">
        <f t="shared" si="0"/>
        <v>PRESTAÇÃO DE SERVIÇOS GERAIS DE LIMPEZA E CONSERVAÇÃO PREDIAL, COPEIRA, RECEPCIONISTA E CONTÍNUO</v>
      </c>
      <c r="D7" s="72" t="str">
        <f t="shared" si="0"/>
        <v>005</v>
      </c>
      <c r="E7" s="73">
        <f t="shared" si="0"/>
        <v>2020</v>
      </c>
      <c r="F7" s="71" t="str">
        <f t="shared" si="0"/>
        <v>UNIKA TERCEIRIZAÇÃO E SERVIÇOS EIRELI - EPP</v>
      </c>
      <c r="G7" s="71" t="str">
        <f t="shared" si="0"/>
        <v>11.788.943/0001-47</v>
      </c>
      <c r="H7" s="74" t="s">
        <v>28</v>
      </c>
      <c r="I7" s="74" t="str">
        <f t="shared" ref="I7:I70" si="1">I6</f>
        <v>SUAPE/DAF</v>
      </c>
      <c r="J7" s="74" t="s">
        <v>25</v>
      </c>
      <c r="K7" s="74" t="s">
        <v>26</v>
      </c>
      <c r="L7" s="74" t="s">
        <v>27</v>
      </c>
      <c r="M7" s="104">
        <v>1212</v>
      </c>
      <c r="N7" s="104">
        <v>2662.27</v>
      </c>
      <c r="P7" s="2"/>
      <c r="Q7" s="2"/>
      <c r="R7" s="2"/>
      <c r="S7" s="2"/>
      <c r="T7" s="2"/>
      <c r="U7" s="2"/>
      <c r="V7" s="2"/>
      <c r="W7" s="2"/>
      <c r="X7" s="2"/>
    </row>
    <row r="8" spans="1:27" ht="33.75" customHeight="1">
      <c r="A8" s="7" t="str">
        <f t="shared" si="0"/>
        <v>Suape</v>
      </c>
      <c r="B8" s="7" t="str">
        <f t="shared" si="0"/>
        <v>Suape</v>
      </c>
      <c r="C8" s="71" t="str">
        <f t="shared" si="0"/>
        <v>PRESTAÇÃO DE SERVIÇOS GERAIS DE LIMPEZA E CONSERVAÇÃO PREDIAL, COPEIRA, RECEPCIONISTA E CONTÍNUO</v>
      </c>
      <c r="D8" s="72" t="str">
        <f t="shared" si="0"/>
        <v>005</v>
      </c>
      <c r="E8" s="73">
        <f t="shared" si="0"/>
        <v>2020</v>
      </c>
      <c r="F8" s="71" t="str">
        <f t="shared" si="0"/>
        <v>UNIKA TERCEIRIZAÇÃO E SERVIÇOS EIRELI - EPP</v>
      </c>
      <c r="G8" s="71" t="str">
        <f t="shared" si="0"/>
        <v>11.788.943/0001-47</v>
      </c>
      <c r="H8" s="74" t="s">
        <v>29</v>
      </c>
      <c r="I8" s="74" t="str">
        <f t="shared" si="1"/>
        <v>SUAPE/DAF</v>
      </c>
      <c r="J8" s="74" t="s">
        <v>25</v>
      </c>
      <c r="K8" s="74" t="s">
        <v>26</v>
      </c>
      <c r="L8" s="74" t="s">
        <v>27</v>
      </c>
      <c r="M8" s="104">
        <v>1212</v>
      </c>
      <c r="N8" s="104">
        <v>2662.27</v>
      </c>
      <c r="P8" s="2"/>
      <c r="Q8" s="2"/>
      <c r="R8" s="2"/>
      <c r="S8" s="2"/>
      <c r="T8" s="2"/>
      <c r="U8" s="2"/>
      <c r="V8" s="2"/>
      <c r="W8" s="2"/>
      <c r="X8" s="2"/>
    </row>
    <row r="9" spans="1:27" ht="33.75" customHeight="1">
      <c r="A9" s="7" t="str">
        <f t="shared" si="0"/>
        <v>Suape</v>
      </c>
      <c r="B9" s="7" t="str">
        <f t="shared" si="0"/>
        <v>Suape</v>
      </c>
      <c r="C9" s="71" t="str">
        <f t="shared" si="0"/>
        <v>PRESTAÇÃO DE SERVIÇOS GERAIS DE LIMPEZA E CONSERVAÇÃO PREDIAL, COPEIRA, RECEPCIONISTA E CONTÍNUO</v>
      </c>
      <c r="D9" s="72" t="str">
        <f t="shared" si="0"/>
        <v>005</v>
      </c>
      <c r="E9" s="73">
        <f t="shared" si="0"/>
        <v>2020</v>
      </c>
      <c r="F9" s="71" t="str">
        <f t="shared" si="0"/>
        <v>UNIKA TERCEIRIZAÇÃO E SERVIÇOS EIRELI - EPP</v>
      </c>
      <c r="G9" s="71" t="str">
        <f t="shared" si="0"/>
        <v>11.788.943/0001-47</v>
      </c>
      <c r="H9" s="74" t="s">
        <v>30</v>
      </c>
      <c r="I9" s="74" t="str">
        <f t="shared" si="1"/>
        <v>SUAPE/DAF</v>
      </c>
      <c r="J9" s="74" t="s">
        <v>25</v>
      </c>
      <c r="K9" s="74" t="s">
        <v>26</v>
      </c>
      <c r="L9" s="74" t="s">
        <v>27</v>
      </c>
      <c r="M9" s="104">
        <v>1212</v>
      </c>
      <c r="N9" s="104">
        <v>2662.27</v>
      </c>
      <c r="P9" s="2"/>
      <c r="Q9" s="2"/>
      <c r="R9" s="2"/>
      <c r="S9" s="2"/>
      <c r="T9" s="2"/>
      <c r="U9" s="2"/>
      <c r="V9" s="2"/>
      <c r="W9" s="2"/>
      <c r="X9" s="2"/>
    </row>
    <row r="10" spans="1:27" ht="33.75" customHeight="1">
      <c r="A10" s="7" t="str">
        <f t="shared" si="0"/>
        <v>Suape</v>
      </c>
      <c r="B10" s="7" t="str">
        <f t="shared" si="0"/>
        <v>Suape</v>
      </c>
      <c r="C10" s="71" t="str">
        <f t="shared" si="0"/>
        <v>PRESTAÇÃO DE SERVIÇOS GERAIS DE LIMPEZA E CONSERVAÇÃO PREDIAL, COPEIRA, RECEPCIONISTA E CONTÍNUO</v>
      </c>
      <c r="D10" s="72" t="str">
        <f t="shared" si="0"/>
        <v>005</v>
      </c>
      <c r="E10" s="73">
        <f t="shared" si="0"/>
        <v>2020</v>
      </c>
      <c r="F10" s="71" t="str">
        <f t="shared" si="0"/>
        <v>UNIKA TERCEIRIZAÇÃO E SERVIÇOS EIRELI - EPP</v>
      </c>
      <c r="G10" s="71" t="str">
        <f t="shared" si="0"/>
        <v>11.788.943/0001-47</v>
      </c>
      <c r="H10" s="74" t="s">
        <v>31</v>
      </c>
      <c r="I10" s="74" t="str">
        <f t="shared" si="1"/>
        <v>SUAPE/DAF</v>
      </c>
      <c r="J10" s="74" t="s">
        <v>25</v>
      </c>
      <c r="K10" s="74" t="s">
        <v>26</v>
      </c>
      <c r="L10" s="74" t="s">
        <v>27</v>
      </c>
      <c r="M10" s="104">
        <v>1212</v>
      </c>
      <c r="N10" s="104">
        <v>2662.27</v>
      </c>
      <c r="P10" s="2"/>
      <c r="Q10" s="2"/>
      <c r="R10" s="2"/>
      <c r="S10" s="2"/>
      <c r="T10" s="2"/>
      <c r="U10" s="2"/>
      <c r="V10" s="2"/>
      <c r="W10" s="2"/>
      <c r="X10" s="2"/>
    </row>
    <row r="11" spans="1:27" ht="33.75" customHeight="1">
      <c r="A11" s="7" t="str">
        <f t="shared" si="0"/>
        <v>Suape</v>
      </c>
      <c r="B11" s="7" t="str">
        <f t="shared" si="0"/>
        <v>Suape</v>
      </c>
      <c r="C11" s="71" t="str">
        <f t="shared" si="0"/>
        <v>PRESTAÇÃO DE SERVIÇOS GERAIS DE LIMPEZA E CONSERVAÇÃO PREDIAL, COPEIRA, RECEPCIONISTA E CONTÍNUO</v>
      </c>
      <c r="D11" s="72" t="str">
        <f t="shared" si="0"/>
        <v>005</v>
      </c>
      <c r="E11" s="73">
        <f t="shared" si="0"/>
        <v>2020</v>
      </c>
      <c r="F11" s="71" t="str">
        <f t="shared" si="0"/>
        <v>UNIKA TERCEIRIZAÇÃO E SERVIÇOS EIRELI - EPP</v>
      </c>
      <c r="G11" s="71" t="str">
        <f t="shared" si="0"/>
        <v>11.788.943/0001-47</v>
      </c>
      <c r="H11" s="74" t="s">
        <v>32</v>
      </c>
      <c r="I11" s="74" t="str">
        <f t="shared" si="1"/>
        <v>SUAPE/DAF</v>
      </c>
      <c r="J11" s="74" t="s">
        <v>25</v>
      </c>
      <c r="K11" s="74" t="s">
        <v>26</v>
      </c>
      <c r="L11" s="74" t="s">
        <v>27</v>
      </c>
      <c r="M11" s="104">
        <v>1212</v>
      </c>
      <c r="N11" s="104">
        <v>2662.27</v>
      </c>
      <c r="P11" s="2"/>
      <c r="Q11" s="2"/>
      <c r="R11" s="2"/>
      <c r="S11" s="2"/>
      <c r="T11" s="2"/>
      <c r="U11" s="2"/>
      <c r="V11" s="2"/>
      <c r="W11" s="2"/>
      <c r="X11" s="2"/>
    </row>
    <row r="12" spans="1:27" ht="33.75" customHeight="1">
      <c r="A12" s="7" t="str">
        <f t="shared" si="0"/>
        <v>Suape</v>
      </c>
      <c r="B12" s="7" t="str">
        <f t="shared" si="0"/>
        <v>Suape</v>
      </c>
      <c r="C12" s="71" t="str">
        <f t="shared" si="0"/>
        <v>PRESTAÇÃO DE SERVIÇOS GERAIS DE LIMPEZA E CONSERVAÇÃO PREDIAL, COPEIRA, RECEPCIONISTA E CONTÍNUO</v>
      </c>
      <c r="D12" s="72" t="str">
        <f t="shared" si="0"/>
        <v>005</v>
      </c>
      <c r="E12" s="73">
        <f t="shared" si="0"/>
        <v>2020</v>
      </c>
      <c r="F12" s="71" t="str">
        <f t="shared" si="0"/>
        <v>UNIKA TERCEIRIZAÇÃO E SERVIÇOS EIRELI - EPP</v>
      </c>
      <c r="G12" s="71" t="str">
        <f t="shared" si="0"/>
        <v>11.788.943/0001-47</v>
      </c>
      <c r="H12" s="74" t="s">
        <v>33</v>
      </c>
      <c r="I12" s="74" t="str">
        <f t="shared" si="1"/>
        <v>SUAPE/DAF</v>
      </c>
      <c r="J12" s="74" t="s">
        <v>25</v>
      </c>
      <c r="K12" s="74" t="s">
        <v>26</v>
      </c>
      <c r="L12" s="74" t="s">
        <v>27</v>
      </c>
      <c r="M12" s="104">
        <v>1212</v>
      </c>
      <c r="N12" s="104">
        <v>2662.27</v>
      </c>
      <c r="P12" s="2"/>
      <c r="Q12" s="2"/>
      <c r="R12" s="2"/>
      <c r="S12" s="2"/>
      <c r="T12" s="2"/>
      <c r="U12" s="2"/>
      <c r="V12" s="2"/>
      <c r="W12" s="2"/>
      <c r="X12" s="2"/>
    </row>
    <row r="13" spans="1:27" ht="33.75" customHeight="1">
      <c r="A13" s="7" t="str">
        <f t="shared" si="0"/>
        <v>Suape</v>
      </c>
      <c r="B13" s="7" t="str">
        <f t="shared" si="0"/>
        <v>Suape</v>
      </c>
      <c r="C13" s="71" t="str">
        <f t="shared" si="0"/>
        <v>PRESTAÇÃO DE SERVIÇOS GERAIS DE LIMPEZA E CONSERVAÇÃO PREDIAL, COPEIRA, RECEPCIONISTA E CONTÍNUO</v>
      </c>
      <c r="D13" s="72" t="str">
        <f t="shared" si="0"/>
        <v>005</v>
      </c>
      <c r="E13" s="73">
        <f t="shared" si="0"/>
        <v>2020</v>
      </c>
      <c r="F13" s="71" t="str">
        <f t="shared" si="0"/>
        <v>UNIKA TERCEIRIZAÇÃO E SERVIÇOS EIRELI - EPP</v>
      </c>
      <c r="G13" s="71" t="str">
        <f t="shared" si="0"/>
        <v>11.788.943/0001-47</v>
      </c>
      <c r="H13" s="74" t="s">
        <v>34</v>
      </c>
      <c r="I13" s="74" t="str">
        <f t="shared" si="1"/>
        <v>SUAPE/DAF</v>
      </c>
      <c r="J13" s="74" t="s">
        <v>25</v>
      </c>
      <c r="K13" s="74" t="s">
        <v>26</v>
      </c>
      <c r="L13" s="74" t="s">
        <v>27</v>
      </c>
      <c r="M13" s="104">
        <v>1212</v>
      </c>
      <c r="N13" s="104">
        <v>2662.27</v>
      </c>
      <c r="P13" s="2"/>
      <c r="Q13" s="2"/>
      <c r="R13" s="2"/>
      <c r="S13" s="2"/>
      <c r="T13" s="2"/>
      <c r="U13" s="2"/>
      <c r="V13" s="2"/>
      <c r="W13" s="2"/>
      <c r="X13" s="2"/>
    </row>
    <row r="14" spans="1:27" ht="33.75" customHeight="1">
      <c r="A14" s="7" t="str">
        <f t="shared" si="0"/>
        <v>Suape</v>
      </c>
      <c r="B14" s="7" t="str">
        <f t="shared" si="0"/>
        <v>Suape</v>
      </c>
      <c r="C14" s="71" t="str">
        <f t="shared" si="0"/>
        <v>PRESTAÇÃO DE SERVIÇOS GERAIS DE LIMPEZA E CONSERVAÇÃO PREDIAL, COPEIRA, RECEPCIONISTA E CONTÍNUO</v>
      </c>
      <c r="D14" s="72" t="str">
        <f t="shared" si="0"/>
        <v>005</v>
      </c>
      <c r="E14" s="73">
        <f t="shared" si="0"/>
        <v>2020</v>
      </c>
      <c r="F14" s="71" t="str">
        <f t="shared" si="0"/>
        <v>UNIKA TERCEIRIZAÇÃO E SERVIÇOS EIRELI - EPP</v>
      </c>
      <c r="G14" s="71" t="str">
        <f t="shared" si="0"/>
        <v>11.788.943/0001-47</v>
      </c>
      <c r="H14" s="74" t="s">
        <v>35</v>
      </c>
      <c r="I14" s="74" t="str">
        <f t="shared" si="1"/>
        <v>SUAPE/DAF</v>
      </c>
      <c r="J14" s="74" t="s">
        <v>25</v>
      </c>
      <c r="K14" s="74" t="s">
        <v>26</v>
      </c>
      <c r="L14" s="74" t="s">
        <v>27</v>
      </c>
      <c r="M14" s="104">
        <v>1212</v>
      </c>
      <c r="N14" s="104">
        <v>2662.27</v>
      </c>
      <c r="P14" s="2"/>
      <c r="Q14" s="2"/>
      <c r="R14" s="2"/>
      <c r="S14" s="2"/>
      <c r="T14" s="2"/>
      <c r="U14" s="2"/>
      <c r="V14" s="2"/>
      <c r="W14" s="2"/>
      <c r="X14" s="2"/>
    </row>
    <row r="15" spans="1:27" ht="33.75" customHeight="1">
      <c r="A15" s="7" t="str">
        <f t="shared" si="0"/>
        <v>Suape</v>
      </c>
      <c r="B15" s="7" t="str">
        <f t="shared" si="0"/>
        <v>Suape</v>
      </c>
      <c r="C15" s="71" t="str">
        <f t="shared" si="0"/>
        <v>PRESTAÇÃO DE SERVIÇOS GERAIS DE LIMPEZA E CONSERVAÇÃO PREDIAL, COPEIRA, RECEPCIONISTA E CONTÍNUO</v>
      </c>
      <c r="D15" s="72" t="str">
        <f t="shared" si="0"/>
        <v>005</v>
      </c>
      <c r="E15" s="73">
        <f t="shared" si="0"/>
        <v>2020</v>
      </c>
      <c r="F15" s="71" t="str">
        <f t="shared" si="0"/>
        <v>UNIKA TERCEIRIZAÇÃO E SERVIÇOS EIRELI - EPP</v>
      </c>
      <c r="G15" s="71" t="str">
        <f t="shared" si="0"/>
        <v>11.788.943/0001-47</v>
      </c>
      <c r="H15" s="74" t="s">
        <v>36</v>
      </c>
      <c r="I15" s="74" t="str">
        <f t="shared" si="1"/>
        <v>SUAPE/DAF</v>
      </c>
      <c r="J15" s="74" t="s">
        <v>25</v>
      </c>
      <c r="K15" s="74" t="s">
        <v>26</v>
      </c>
      <c r="L15" s="74" t="s">
        <v>27</v>
      </c>
      <c r="M15" s="104">
        <v>1212</v>
      </c>
      <c r="N15" s="104">
        <v>2662.27</v>
      </c>
      <c r="P15" s="2"/>
      <c r="Q15" s="2"/>
      <c r="R15" s="2"/>
      <c r="S15" s="2"/>
      <c r="T15" s="2"/>
      <c r="U15" s="2"/>
      <c r="V15" s="2"/>
      <c r="W15" s="2"/>
      <c r="X15" s="2"/>
    </row>
    <row r="16" spans="1:27" ht="33.75" customHeight="1">
      <c r="A16" s="7" t="str">
        <f t="shared" si="0"/>
        <v>Suape</v>
      </c>
      <c r="B16" s="7" t="str">
        <f t="shared" si="0"/>
        <v>Suape</v>
      </c>
      <c r="C16" s="71" t="str">
        <f t="shared" si="0"/>
        <v>PRESTAÇÃO DE SERVIÇOS GERAIS DE LIMPEZA E CONSERVAÇÃO PREDIAL, COPEIRA, RECEPCIONISTA E CONTÍNUO</v>
      </c>
      <c r="D16" s="72" t="str">
        <f t="shared" si="0"/>
        <v>005</v>
      </c>
      <c r="E16" s="73">
        <f t="shared" si="0"/>
        <v>2020</v>
      </c>
      <c r="F16" s="71" t="str">
        <f t="shared" si="0"/>
        <v>UNIKA TERCEIRIZAÇÃO E SERVIÇOS EIRELI - EPP</v>
      </c>
      <c r="G16" s="71" t="str">
        <f t="shared" si="0"/>
        <v>11.788.943/0001-47</v>
      </c>
      <c r="H16" s="74" t="s">
        <v>37</v>
      </c>
      <c r="I16" s="74" t="str">
        <f t="shared" si="1"/>
        <v>SUAPE/DAF</v>
      </c>
      <c r="J16" s="74" t="s">
        <v>25</v>
      </c>
      <c r="K16" s="74" t="s">
        <v>26</v>
      </c>
      <c r="L16" s="74" t="s">
        <v>27</v>
      </c>
      <c r="M16" s="104">
        <v>1212</v>
      </c>
      <c r="N16" s="104">
        <v>2662.27</v>
      </c>
      <c r="P16" s="2"/>
      <c r="Q16" s="2"/>
      <c r="R16" s="2"/>
      <c r="S16" s="2"/>
      <c r="T16" s="2"/>
      <c r="U16" s="2"/>
      <c r="V16" s="2"/>
      <c r="W16" s="2"/>
      <c r="X16" s="2"/>
    </row>
    <row r="17" spans="1:24" ht="33.75" customHeight="1">
      <c r="A17" s="7" t="str">
        <f t="shared" si="0"/>
        <v>Suape</v>
      </c>
      <c r="B17" s="7" t="str">
        <f t="shared" si="0"/>
        <v>Suape</v>
      </c>
      <c r="C17" s="71" t="str">
        <f t="shared" si="0"/>
        <v>PRESTAÇÃO DE SERVIÇOS GERAIS DE LIMPEZA E CONSERVAÇÃO PREDIAL, COPEIRA, RECEPCIONISTA E CONTÍNUO</v>
      </c>
      <c r="D17" s="72" t="str">
        <f t="shared" si="0"/>
        <v>005</v>
      </c>
      <c r="E17" s="73">
        <f t="shared" si="0"/>
        <v>2020</v>
      </c>
      <c r="F17" s="71" t="str">
        <f t="shared" si="0"/>
        <v>UNIKA TERCEIRIZAÇÃO E SERVIÇOS EIRELI - EPP</v>
      </c>
      <c r="G17" s="71" t="str">
        <f t="shared" si="0"/>
        <v>11.788.943/0001-47</v>
      </c>
      <c r="H17" s="74" t="s">
        <v>38</v>
      </c>
      <c r="I17" s="74" t="str">
        <f t="shared" si="1"/>
        <v>SUAPE/DAF</v>
      </c>
      <c r="J17" s="74" t="s">
        <v>25</v>
      </c>
      <c r="K17" s="74" t="s">
        <v>26</v>
      </c>
      <c r="L17" s="74" t="s">
        <v>27</v>
      </c>
      <c r="M17" s="104">
        <v>1212</v>
      </c>
      <c r="N17" s="104">
        <v>2662.27</v>
      </c>
      <c r="P17" s="2"/>
      <c r="Q17" s="2"/>
      <c r="R17" s="2"/>
      <c r="S17" s="2"/>
      <c r="T17" s="2"/>
      <c r="U17" s="2"/>
      <c r="V17" s="2"/>
      <c r="W17" s="2"/>
      <c r="X17" s="2"/>
    </row>
    <row r="18" spans="1:24" ht="33.75" customHeight="1">
      <c r="A18" s="7" t="str">
        <f t="shared" si="0"/>
        <v>Suape</v>
      </c>
      <c r="B18" s="7" t="str">
        <f t="shared" si="0"/>
        <v>Suape</v>
      </c>
      <c r="C18" s="71" t="str">
        <f t="shared" si="0"/>
        <v>PRESTAÇÃO DE SERVIÇOS GERAIS DE LIMPEZA E CONSERVAÇÃO PREDIAL, COPEIRA, RECEPCIONISTA E CONTÍNUO</v>
      </c>
      <c r="D18" s="72" t="str">
        <f t="shared" si="0"/>
        <v>005</v>
      </c>
      <c r="E18" s="73">
        <f t="shared" si="0"/>
        <v>2020</v>
      </c>
      <c r="F18" s="71" t="str">
        <f t="shared" si="0"/>
        <v>UNIKA TERCEIRIZAÇÃO E SERVIÇOS EIRELI - EPP</v>
      </c>
      <c r="G18" s="71" t="str">
        <f t="shared" si="0"/>
        <v>11.788.943/0001-47</v>
      </c>
      <c r="H18" s="74" t="s">
        <v>39</v>
      </c>
      <c r="I18" s="74" t="str">
        <f t="shared" si="1"/>
        <v>SUAPE/DAF</v>
      </c>
      <c r="J18" s="74" t="s">
        <v>51</v>
      </c>
      <c r="K18" s="74" t="s">
        <v>26</v>
      </c>
      <c r="L18" s="74" t="s">
        <v>27</v>
      </c>
      <c r="M18" s="104">
        <v>1575.6</v>
      </c>
      <c r="N18" s="104">
        <v>3237.82</v>
      </c>
      <c r="P18" s="2"/>
      <c r="Q18" s="2"/>
      <c r="R18" s="2"/>
      <c r="S18" s="2"/>
      <c r="T18" s="2"/>
      <c r="U18" s="2"/>
      <c r="V18" s="2"/>
      <c r="W18" s="2"/>
      <c r="X18" s="2"/>
    </row>
    <row r="19" spans="1:24" ht="33.75" customHeight="1">
      <c r="A19" s="7" t="str">
        <f t="shared" si="0"/>
        <v>Suape</v>
      </c>
      <c r="B19" s="7" t="str">
        <f t="shared" si="0"/>
        <v>Suape</v>
      </c>
      <c r="C19" s="71" t="str">
        <f t="shared" si="0"/>
        <v>PRESTAÇÃO DE SERVIÇOS GERAIS DE LIMPEZA E CONSERVAÇÃO PREDIAL, COPEIRA, RECEPCIONISTA E CONTÍNUO</v>
      </c>
      <c r="D19" s="72" t="str">
        <f t="shared" si="0"/>
        <v>005</v>
      </c>
      <c r="E19" s="73">
        <f t="shared" si="0"/>
        <v>2020</v>
      </c>
      <c r="F19" s="71" t="str">
        <f t="shared" si="0"/>
        <v>UNIKA TERCEIRIZAÇÃO E SERVIÇOS EIRELI - EPP</v>
      </c>
      <c r="G19" s="71" t="str">
        <f t="shared" si="0"/>
        <v>11.788.943/0001-47</v>
      </c>
      <c r="H19" s="74" t="s">
        <v>40</v>
      </c>
      <c r="I19" s="74" t="str">
        <f t="shared" si="1"/>
        <v>SUAPE/DAF</v>
      </c>
      <c r="J19" s="74" t="s">
        <v>25</v>
      </c>
      <c r="K19" s="74" t="s">
        <v>26</v>
      </c>
      <c r="L19" s="74" t="s">
        <v>27</v>
      </c>
      <c r="M19" s="104">
        <v>1212</v>
      </c>
      <c r="N19" s="104">
        <v>2662.27</v>
      </c>
      <c r="P19" s="2"/>
      <c r="Q19" s="2"/>
      <c r="R19" s="2"/>
      <c r="S19" s="2"/>
      <c r="T19" s="2"/>
      <c r="U19" s="2"/>
      <c r="V19" s="2"/>
      <c r="W19" s="2"/>
      <c r="X19" s="2"/>
    </row>
    <row r="20" spans="1:24" ht="33.75" customHeight="1">
      <c r="A20" s="7" t="str">
        <f t="shared" si="0"/>
        <v>Suape</v>
      </c>
      <c r="B20" s="7" t="str">
        <f t="shared" si="0"/>
        <v>Suape</v>
      </c>
      <c r="C20" s="71" t="str">
        <f t="shared" si="0"/>
        <v>PRESTAÇÃO DE SERVIÇOS GERAIS DE LIMPEZA E CONSERVAÇÃO PREDIAL, COPEIRA, RECEPCIONISTA E CONTÍNUO</v>
      </c>
      <c r="D20" s="72" t="str">
        <f t="shared" si="0"/>
        <v>005</v>
      </c>
      <c r="E20" s="73">
        <f t="shared" si="0"/>
        <v>2020</v>
      </c>
      <c r="F20" s="71" t="str">
        <f t="shared" si="0"/>
        <v>UNIKA TERCEIRIZAÇÃO E SERVIÇOS EIRELI - EPP</v>
      </c>
      <c r="G20" s="71" t="str">
        <f t="shared" si="0"/>
        <v>11.788.943/0001-47</v>
      </c>
      <c r="H20" s="74" t="s">
        <v>41</v>
      </c>
      <c r="I20" s="74" t="str">
        <f t="shared" si="1"/>
        <v>SUAPE/DAF</v>
      </c>
      <c r="J20" s="74" t="s">
        <v>51</v>
      </c>
      <c r="K20" s="74" t="s">
        <v>26</v>
      </c>
      <c r="L20" s="74" t="s">
        <v>27</v>
      </c>
      <c r="M20" s="104">
        <v>1575.6</v>
      </c>
      <c r="N20" s="104">
        <v>3237.82</v>
      </c>
      <c r="P20" s="2"/>
      <c r="Q20" s="2"/>
      <c r="R20" s="2"/>
      <c r="S20" s="2"/>
      <c r="T20" s="2"/>
      <c r="U20" s="2"/>
      <c r="V20" s="2"/>
      <c r="W20" s="2"/>
      <c r="X20" s="2"/>
    </row>
    <row r="21" spans="1:24" ht="33.75" customHeight="1">
      <c r="A21" s="7" t="str">
        <f t="shared" si="0"/>
        <v>Suape</v>
      </c>
      <c r="B21" s="7" t="str">
        <f t="shared" si="0"/>
        <v>Suape</v>
      </c>
      <c r="C21" s="71" t="str">
        <f t="shared" si="0"/>
        <v>PRESTAÇÃO DE SERVIÇOS GERAIS DE LIMPEZA E CONSERVAÇÃO PREDIAL, COPEIRA, RECEPCIONISTA E CONTÍNUO</v>
      </c>
      <c r="D21" s="72" t="str">
        <f t="shared" si="0"/>
        <v>005</v>
      </c>
      <c r="E21" s="73">
        <f t="shared" si="0"/>
        <v>2020</v>
      </c>
      <c r="F21" s="71" t="str">
        <f t="shared" si="0"/>
        <v>UNIKA TERCEIRIZAÇÃO E SERVIÇOS EIRELI - EPP</v>
      </c>
      <c r="G21" s="71" t="str">
        <f t="shared" si="0"/>
        <v>11.788.943/0001-47</v>
      </c>
      <c r="H21" s="74" t="s">
        <v>42</v>
      </c>
      <c r="I21" s="74" t="str">
        <f t="shared" si="1"/>
        <v>SUAPE/DAF</v>
      </c>
      <c r="J21" s="74" t="s">
        <v>25</v>
      </c>
      <c r="K21" s="74" t="s">
        <v>26</v>
      </c>
      <c r="L21" s="74" t="s">
        <v>27</v>
      </c>
      <c r="M21" s="104">
        <v>1212</v>
      </c>
      <c r="N21" s="104">
        <v>2662.27</v>
      </c>
      <c r="P21" s="2"/>
      <c r="Q21" s="2"/>
      <c r="R21" s="2"/>
      <c r="S21" s="2"/>
      <c r="T21" s="2"/>
      <c r="U21" s="2"/>
      <c r="V21" s="2"/>
      <c r="W21" s="2"/>
      <c r="X21" s="2"/>
    </row>
    <row r="22" spans="1:24" ht="33.75" customHeight="1">
      <c r="A22" s="7" t="str">
        <f t="shared" si="0"/>
        <v>Suape</v>
      </c>
      <c r="B22" s="7" t="str">
        <f t="shared" si="0"/>
        <v>Suape</v>
      </c>
      <c r="C22" s="71" t="str">
        <f t="shared" si="0"/>
        <v>PRESTAÇÃO DE SERVIÇOS GERAIS DE LIMPEZA E CONSERVAÇÃO PREDIAL, COPEIRA, RECEPCIONISTA E CONTÍNUO</v>
      </c>
      <c r="D22" s="72" t="str">
        <f t="shared" si="0"/>
        <v>005</v>
      </c>
      <c r="E22" s="73">
        <f t="shared" si="0"/>
        <v>2020</v>
      </c>
      <c r="F22" s="71" t="str">
        <f t="shared" si="0"/>
        <v>UNIKA TERCEIRIZAÇÃO E SERVIÇOS EIRELI - EPP</v>
      </c>
      <c r="G22" s="71" t="str">
        <f t="shared" si="0"/>
        <v>11.788.943/0001-47</v>
      </c>
      <c r="H22" s="74" t="s">
        <v>43</v>
      </c>
      <c r="I22" s="74" t="str">
        <f t="shared" si="1"/>
        <v>SUAPE/DAF</v>
      </c>
      <c r="J22" s="74" t="s">
        <v>25</v>
      </c>
      <c r="K22" s="74" t="s">
        <v>26</v>
      </c>
      <c r="L22" s="74" t="s">
        <v>27</v>
      </c>
      <c r="M22" s="104">
        <v>1212</v>
      </c>
      <c r="N22" s="104">
        <v>2662.27</v>
      </c>
      <c r="P22" s="2"/>
      <c r="Q22" s="2"/>
      <c r="R22" s="2"/>
      <c r="S22" s="2"/>
      <c r="T22" s="2"/>
      <c r="U22" s="2"/>
      <c r="V22" s="2"/>
      <c r="W22" s="2"/>
      <c r="X22" s="2"/>
    </row>
    <row r="23" spans="1:24" ht="33.75" customHeight="1">
      <c r="A23" s="7" t="str">
        <f t="shared" ref="A23:G38" si="2">A22</f>
        <v>Suape</v>
      </c>
      <c r="B23" s="7" t="str">
        <f t="shared" si="2"/>
        <v>Suape</v>
      </c>
      <c r="C23" s="71" t="str">
        <f t="shared" si="2"/>
        <v>PRESTAÇÃO DE SERVIÇOS GERAIS DE LIMPEZA E CONSERVAÇÃO PREDIAL, COPEIRA, RECEPCIONISTA E CONTÍNUO</v>
      </c>
      <c r="D23" s="72" t="str">
        <f t="shared" si="2"/>
        <v>005</v>
      </c>
      <c r="E23" s="73">
        <f t="shared" si="2"/>
        <v>2020</v>
      </c>
      <c r="F23" s="71" t="str">
        <f t="shared" si="2"/>
        <v>UNIKA TERCEIRIZAÇÃO E SERVIÇOS EIRELI - EPP</v>
      </c>
      <c r="G23" s="71" t="str">
        <f t="shared" si="2"/>
        <v>11.788.943/0001-47</v>
      </c>
      <c r="H23" s="74" t="s">
        <v>44</v>
      </c>
      <c r="I23" s="74" t="str">
        <f t="shared" si="1"/>
        <v>SUAPE/DAF</v>
      </c>
      <c r="J23" s="74" t="s">
        <v>25</v>
      </c>
      <c r="K23" s="74" t="s">
        <v>26</v>
      </c>
      <c r="L23" s="74" t="s">
        <v>27</v>
      </c>
      <c r="M23" s="104">
        <v>1212</v>
      </c>
      <c r="N23" s="104">
        <v>2662.27</v>
      </c>
      <c r="P23" s="2"/>
      <c r="Q23" s="2"/>
      <c r="R23" s="2"/>
      <c r="S23" s="2"/>
      <c r="T23" s="2"/>
      <c r="U23" s="2"/>
      <c r="V23" s="2"/>
      <c r="W23" s="2"/>
      <c r="X23" s="2"/>
    </row>
    <row r="24" spans="1:24" ht="33.75" customHeight="1">
      <c r="A24" s="7" t="str">
        <f t="shared" si="2"/>
        <v>Suape</v>
      </c>
      <c r="B24" s="7" t="str">
        <f t="shared" si="2"/>
        <v>Suape</v>
      </c>
      <c r="C24" s="71" t="str">
        <f t="shared" si="2"/>
        <v>PRESTAÇÃO DE SERVIÇOS GERAIS DE LIMPEZA E CONSERVAÇÃO PREDIAL, COPEIRA, RECEPCIONISTA E CONTÍNUO</v>
      </c>
      <c r="D24" s="72" t="str">
        <f t="shared" si="2"/>
        <v>005</v>
      </c>
      <c r="E24" s="73">
        <f t="shared" si="2"/>
        <v>2020</v>
      </c>
      <c r="F24" s="71" t="str">
        <f t="shared" si="2"/>
        <v>UNIKA TERCEIRIZAÇÃO E SERVIÇOS EIRELI - EPP</v>
      </c>
      <c r="G24" s="71" t="str">
        <f t="shared" si="2"/>
        <v>11.788.943/0001-47</v>
      </c>
      <c r="H24" s="74" t="s">
        <v>45</v>
      </c>
      <c r="I24" s="74" t="str">
        <f t="shared" si="1"/>
        <v>SUAPE/DAF</v>
      </c>
      <c r="J24" s="74" t="s">
        <v>25</v>
      </c>
      <c r="K24" s="74" t="s">
        <v>26</v>
      </c>
      <c r="L24" s="74" t="s">
        <v>27</v>
      </c>
      <c r="M24" s="104">
        <v>1212</v>
      </c>
      <c r="N24" s="104">
        <v>2662.27</v>
      </c>
      <c r="P24" s="2"/>
      <c r="Q24" s="2"/>
      <c r="R24" s="2"/>
      <c r="S24" s="2"/>
      <c r="T24" s="2"/>
      <c r="U24" s="2"/>
      <c r="V24" s="2"/>
      <c r="W24" s="2"/>
      <c r="X24" s="2"/>
    </row>
    <row r="25" spans="1:24" ht="33.75" customHeight="1">
      <c r="A25" s="7" t="str">
        <f t="shared" si="2"/>
        <v>Suape</v>
      </c>
      <c r="B25" s="7" t="str">
        <f t="shared" si="2"/>
        <v>Suape</v>
      </c>
      <c r="C25" s="71" t="str">
        <f t="shared" si="2"/>
        <v>PRESTAÇÃO DE SERVIÇOS GERAIS DE LIMPEZA E CONSERVAÇÃO PREDIAL, COPEIRA, RECEPCIONISTA E CONTÍNUO</v>
      </c>
      <c r="D25" s="72" t="str">
        <f t="shared" si="2"/>
        <v>005</v>
      </c>
      <c r="E25" s="73">
        <f t="shared" si="2"/>
        <v>2020</v>
      </c>
      <c r="F25" s="71" t="str">
        <f t="shared" si="2"/>
        <v>UNIKA TERCEIRIZAÇÃO E SERVIÇOS EIRELI - EPP</v>
      </c>
      <c r="G25" s="71" t="str">
        <f t="shared" si="2"/>
        <v>11.788.943/0001-47</v>
      </c>
      <c r="H25" s="74" t="s">
        <v>46</v>
      </c>
      <c r="I25" s="74" t="str">
        <f t="shared" si="1"/>
        <v>SUAPE/DAF</v>
      </c>
      <c r="J25" s="74" t="s">
        <v>25</v>
      </c>
      <c r="K25" s="74" t="s">
        <v>26</v>
      </c>
      <c r="L25" s="74" t="s">
        <v>27</v>
      </c>
      <c r="M25" s="104">
        <v>1212</v>
      </c>
      <c r="N25" s="104">
        <v>2662.27</v>
      </c>
      <c r="P25" s="2"/>
      <c r="Q25" s="2"/>
      <c r="R25" s="2"/>
      <c r="S25" s="2"/>
      <c r="T25" s="2"/>
      <c r="U25" s="2"/>
      <c r="V25" s="2"/>
      <c r="W25" s="2"/>
      <c r="X25" s="2"/>
    </row>
    <row r="26" spans="1:24" ht="33.75" customHeight="1">
      <c r="A26" s="7" t="str">
        <f t="shared" si="2"/>
        <v>Suape</v>
      </c>
      <c r="B26" s="7" t="str">
        <f t="shared" si="2"/>
        <v>Suape</v>
      </c>
      <c r="C26" s="71" t="str">
        <f t="shared" si="2"/>
        <v>PRESTAÇÃO DE SERVIÇOS GERAIS DE LIMPEZA E CONSERVAÇÃO PREDIAL, COPEIRA, RECEPCIONISTA E CONTÍNUO</v>
      </c>
      <c r="D26" s="72" t="str">
        <f t="shared" si="2"/>
        <v>005</v>
      </c>
      <c r="E26" s="73">
        <f t="shared" si="2"/>
        <v>2020</v>
      </c>
      <c r="F26" s="71" t="str">
        <f t="shared" si="2"/>
        <v>UNIKA TERCEIRIZAÇÃO E SERVIÇOS EIRELI - EPP</v>
      </c>
      <c r="G26" s="71" t="str">
        <f t="shared" si="2"/>
        <v>11.788.943/0001-47</v>
      </c>
      <c r="H26" s="74" t="s">
        <v>47</v>
      </c>
      <c r="I26" s="74" t="str">
        <f t="shared" si="1"/>
        <v>SUAPE/DAF</v>
      </c>
      <c r="J26" s="74" t="s">
        <v>25</v>
      </c>
      <c r="K26" s="74" t="s">
        <v>26</v>
      </c>
      <c r="L26" s="74" t="s">
        <v>27</v>
      </c>
      <c r="M26" s="104">
        <v>1212</v>
      </c>
      <c r="N26" s="104">
        <v>2662.27</v>
      </c>
      <c r="P26" s="2"/>
      <c r="Q26" s="2"/>
      <c r="R26" s="2"/>
      <c r="S26" s="2"/>
      <c r="T26" s="2"/>
      <c r="U26" s="2"/>
      <c r="V26" s="2"/>
      <c r="W26" s="2"/>
      <c r="X26" s="2"/>
    </row>
    <row r="27" spans="1:24" ht="33.75" customHeight="1">
      <c r="A27" s="7" t="str">
        <f t="shared" si="2"/>
        <v>Suape</v>
      </c>
      <c r="B27" s="7" t="str">
        <f t="shared" si="2"/>
        <v>Suape</v>
      </c>
      <c r="C27" s="71" t="str">
        <f t="shared" si="2"/>
        <v>PRESTAÇÃO DE SERVIÇOS GERAIS DE LIMPEZA E CONSERVAÇÃO PREDIAL, COPEIRA, RECEPCIONISTA E CONTÍNUO</v>
      </c>
      <c r="D27" s="72" t="str">
        <f t="shared" si="2"/>
        <v>005</v>
      </c>
      <c r="E27" s="73">
        <f t="shared" si="2"/>
        <v>2020</v>
      </c>
      <c r="F27" s="71" t="str">
        <f t="shared" si="2"/>
        <v>UNIKA TERCEIRIZAÇÃO E SERVIÇOS EIRELI - EPP</v>
      </c>
      <c r="G27" s="71" t="str">
        <f t="shared" si="2"/>
        <v>11.788.943/0001-47</v>
      </c>
      <c r="H27" s="74" t="s">
        <v>48</v>
      </c>
      <c r="I27" s="74" t="str">
        <f t="shared" si="1"/>
        <v>SUAPE/DAF</v>
      </c>
      <c r="J27" s="74" t="s">
        <v>25</v>
      </c>
      <c r="K27" s="74" t="s">
        <v>26</v>
      </c>
      <c r="L27" s="74" t="s">
        <v>27</v>
      </c>
      <c r="M27" s="104">
        <v>1212</v>
      </c>
      <c r="N27" s="104">
        <v>2662.27</v>
      </c>
      <c r="P27" s="2"/>
      <c r="Q27" s="2"/>
      <c r="R27" s="2"/>
      <c r="S27" s="2"/>
      <c r="T27" s="2"/>
      <c r="U27" s="2"/>
      <c r="V27" s="2"/>
      <c r="W27" s="2"/>
      <c r="X27" s="2"/>
    </row>
    <row r="28" spans="1:24" ht="33.75" customHeight="1">
      <c r="A28" s="7" t="str">
        <f t="shared" si="2"/>
        <v>Suape</v>
      </c>
      <c r="B28" s="7" t="str">
        <f t="shared" si="2"/>
        <v>Suape</v>
      </c>
      <c r="C28" s="71" t="str">
        <f t="shared" si="2"/>
        <v>PRESTAÇÃO DE SERVIÇOS GERAIS DE LIMPEZA E CONSERVAÇÃO PREDIAL, COPEIRA, RECEPCIONISTA E CONTÍNUO</v>
      </c>
      <c r="D28" s="72" t="str">
        <f t="shared" si="2"/>
        <v>005</v>
      </c>
      <c r="E28" s="73">
        <f t="shared" si="2"/>
        <v>2020</v>
      </c>
      <c r="F28" s="71" t="str">
        <f t="shared" si="2"/>
        <v>UNIKA TERCEIRIZAÇÃO E SERVIÇOS EIRELI - EPP</v>
      </c>
      <c r="G28" s="71" t="str">
        <f t="shared" si="2"/>
        <v>11.788.943/0001-47</v>
      </c>
      <c r="H28" s="74" t="s">
        <v>49</v>
      </c>
      <c r="I28" s="74" t="str">
        <f t="shared" si="1"/>
        <v>SUAPE/DAF</v>
      </c>
      <c r="J28" s="74" t="s">
        <v>25</v>
      </c>
      <c r="K28" s="74" t="s">
        <v>26</v>
      </c>
      <c r="L28" s="74" t="s">
        <v>27</v>
      </c>
      <c r="M28" s="104">
        <v>1212</v>
      </c>
      <c r="N28" s="104">
        <v>2662.27</v>
      </c>
      <c r="P28" s="2"/>
      <c r="Q28" s="2"/>
      <c r="R28" s="2"/>
      <c r="S28" s="2"/>
      <c r="T28" s="2"/>
      <c r="U28" s="2"/>
      <c r="V28" s="2"/>
      <c r="W28" s="2"/>
      <c r="X28" s="2"/>
    </row>
    <row r="29" spans="1:24" ht="33.75" customHeight="1">
      <c r="A29" s="7" t="str">
        <f t="shared" si="2"/>
        <v>Suape</v>
      </c>
      <c r="B29" s="7" t="str">
        <f t="shared" si="2"/>
        <v>Suape</v>
      </c>
      <c r="C29" s="71" t="str">
        <f t="shared" si="2"/>
        <v>PRESTAÇÃO DE SERVIÇOS GERAIS DE LIMPEZA E CONSERVAÇÃO PREDIAL, COPEIRA, RECEPCIONISTA E CONTÍNUO</v>
      </c>
      <c r="D29" s="72" t="str">
        <f t="shared" si="2"/>
        <v>005</v>
      </c>
      <c r="E29" s="73">
        <f t="shared" si="2"/>
        <v>2020</v>
      </c>
      <c r="F29" s="71" t="str">
        <f t="shared" si="2"/>
        <v>UNIKA TERCEIRIZAÇÃO E SERVIÇOS EIRELI - EPP</v>
      </c>
      <c r="G29" s="71" t="str">
        <f t="shared" si="2"/>
        <v>11.788.943/0001-47</v>
      </c>
      <c r="H29" s="74" t="s">
        <v>50</v>
      </c>
      <c r="I29" s="74" t="str">
        <f t="shared" si="1"/>
        <v>SUAPE/DAF</v>
      </c>
      <c r="J29" s="74" t="s">
        <v>25</v>
      </c>
      <c r="K29" s="74" t="s">
        <v>26</v>
      </c>
      <c r="L29" s="74" t="s">
        <v>27</v>
      </c>
      <c r="M29" s="104">
        <v>1212</v>
      </c>
      <c r="N29" s="104">
        <v>2662.27</v>
      </c>
      <c r="P29" s="2"/>
      <c r="Q29" s="2"/>
      <c r="R29" s="2"/>
      <c r="S29" s="2"/>
      <c r="T29" s="2"/>
      <c r="U29" s="2"/>
      <c r="V29" s="2"/>
      <c r="W29" s="2"/>
      <c r="X29" s="2"/>
    </row>
    <row r="30" spans="1:24" ht="33.75" customHeight="1">
      <c r="A30" s="7" t="str">
        <f t="shared" si="2"/>
        <v>Suape</v>
      </c>
      <c r="B30" s="7" t="str">
        <f t="shared" si="2"/>
        <v>Suape</v>
      </c>
      <c r="C30" s="71" t="str">
        <f t="shared" si="2"/>
        <v>PRESTAÇÃO DE SERVIÇOS GERAIS DE LIMPEZA E CONSERVAÇÃO PREDIAL, COPEIRA, RECEPCIONISTA E CONTÍNUO</v>
      </c>
      <c r="D30" s="72" t="str">
        <f t="shared" si="2"/>
        <v>005</v>
      </c>
      <c r="E30" s="73">
        <f t="shared" si="2"/>
        <v>2020</v>
      </c>
      <c r="F30" s="71" t="str">
        <f t="shared" si="2"/>
        <v>UNIKA TERCEIRIZAÇÃO E SERVIÇOS EIRELI - EPP</v>
      </c>
      <c r="G30" s="71" t="str">
        <f t="shared" si="2"/>
        <v>11.788.943/0001-47</v>
      </c>
      <c r="H30" s="74" t="s">
        <v>52</v>
      </c>
      <c r="I30" s="74" t="str">
        <f t="shared" si="1"/>
        <v>SUAPE/DAF</v>
      </c>
      <c r="J30" s="74" t="s">
        <v>51</v>
      </c>
      <c r="K30" s="74" t="s">
        <v>26</v>
      </c>
      <c r="L30" s="74" t="s">
        <v>27</v>
      </c>
      <c r="M30" s="104">
        <v>1575.6</v>
      </c>
      <c r="N30" s="104">
        <v>3237.82</v>
      </c>
      <c r="P30" s="2"/>
      <c r="Q30" s="2"/>
      <c r="R30" s="2"/>
      <c r="S30" s="2"/>
      <c r="T30" s="2"/>
      <c r="U30" s="2"/>
      <c r="V30" s="2"/>
      <c r="W30" s="2"/>
      <c r="X30" s="2"/>
    </row>
    <row r="31" spans="1:24" ht="33.75" customHeight="1">
      <c r="A31" s="7" t="str">
        <f t="shared" si="2"/>
        <v>Suape</v>
      </c>
      <c r="B31" s="7" t="str">
        <f t="shared" si="2"/>
        <v>Suape</v>
      </c>
      <c r="C31" s="71" t="str">
        <f t="shared" si="2"/>
        <v>PRESTAÇÃO DE SERVIÇOS GERAIS DE LIMPEZA E CONSERVAÇÃO PREDIAL, COPEIRA, RECEPCIONISTA E CONTÍNUO</v>
      </c>
      <c r="D31" s="72" t="str">
        <f t="shared" si="2"/>
        <v>005</v>
      </c>
      <c r="E31" s="73">
        <f t="shared" si="2"/>
        <v>2020</v>
      </c>
      <c r="F31" s="71" t="str">
        <f t="shared" si="2"/>
        <v>UNIKA TERCEIRIZAÇÃO E SERVIÇOS EIRELI - EPP</v>
      </c>
      <c r="G31" s="71" t="str">
        <f t="shared" si="2"/>
        <v>11.788.943/0001-47</v>
      </c>
      <c r="H31" s="74" t="s">
        <v>53</v>
      </c>
      <c r="I31" s="74" t="str">
        <f t="shared" si="1"/>
        <v>SUAPE/DAF</v>
      </c>
      <c r="J31" s="74" t="s">
        <v>51</v>
      </c>
      <c r="K31" s="74" t="s">
        <v>26</v>
      </c>
      <c r="L31" s="74" t="s">
        <v>27</v>
      </c>
      <c r="M31" s="104">
        <v>1575.6</v>
      </c>
      <c r="N31" s="104">
        <v>3237.82</v>
      </c>
      <c r="P31" s="2"/>
      <c r="Q31" s="2"/>
      <c r="R31" s="2"/>
      <c r="S31" s="2"/>
      <c r="T31" s="2"/>
      <c r="U31" s="2"/>
      <c r="V31" s="2"/>
      <c r="W31" s="2"/>
      <c r="X31" s="2"/>
    </row>
    <row r="32" spans="1:24" ht="33.75" customHeight="1">
      <c r="A32" s="7" t="str">
        <f t="shared" si="2"/>
        <v>Suape</v>
      </c>
      <c r="B32" s="7" t="str">
        <f t="shared" si="2"/>
        <v>Suape</v>
      </c>
      <c r="C32" s="71" t="str">
        <f t="shared" si="2"/>
        <v>PRESTAÇÃO DE SERVIÇOS GERAIS DE LIMPEZA E CONSERVAÇÃO PREDIAL, COPEIRA, RECEPCIONISTA E CONTÍNUO</v>
      </c>
      <c r="D32" s="72" t="str">
        <f t="shared" si="2"/>
        <v>005</v>
      </c>
      <c r="E32" s="73">
        <f t="shared" si="2"/>
        <v>2020</v>
      </c>
      <c r="F32" s="71" t="str">
        <f t="shared" si="2"/>
        <v>UNIKA TERCEIRIZAÇÃO E SERVIÇOS EIRELI - EPP</v>
      </c>
      <c r="G32" s="71" t="str">
        <f t="shared" si="2"/>
        <v>11.788.943/0001-47</v>
      </c>
      <c r="H32" s="74" t="s">
        <v>54</v>
      </c>
      <c r="I32" s="74" t="str">
        <f t="shared" si="1"/>
        <v>SUAPE/DAF</v>
      </c>
      <c r="J32" s="74" t="s">
        <v>51</v>
      </c>
      <c r="K32" s="74" t="s">
        <v>26</v>
      </c>
      <c r="L32" s="74" t="s">
        <v>27</v>
      </c>
      <c r="M32" s="104">
        <v>1575.6</v>
      </c>
      <c r="N32" s="104">
        <v>3237.82</v>
      </c>
      <c r="P32" s="2"/>
      <c r="Q32" s="2"/>
      <c r="R32" s="2"/>
      <c r="S32" s="2"/>
      <c r="T32" s="2"/>
      <c r="U32" s="2"/>
      <c r="V32" s="2"/>
      <c r="W32" s="2"/>
      <c r="X32" s="2"/>
    </row>
    <row r="33" spans="1:24" ht="33.75" customHeight="1">
      <c r="A33" s="7" t="str">
        <f t="shared" si="2"/>
        <v>Suape</v>
      </c>
      <c r="B33" s="7" t="str">
        <f t="shared" si="2"/>
        <v>Suape</v>
      </c>
      <c r="C33" s="71" t="str">
        <f t="shared" si="2"/>
        <v>PRESTAÇÃO DE SERVIÇOS GERAIS DE LIMPEZA E CONSERVAÇÃO PREDIAL, COPEIRA, RECEPCIONISTA E CONTÍNUO</v>
      </c>
      <c r="D33" s="72" t="str">
        <f t="shared" si="2"/>
        <v>005</v>
      </c>
      <c r="E33" s="73">
        <f t="shared" si="2"/>
        <v>2020</v>
      </c>
      <c r="F33" s="71" t="str">
        <f t="shared" si="2"/>
        <v>UNIKA TERCEIRIZAÇÃO E SERVIÇOS EIRELI - EPP</v>
      </c>
      <c r="G33" s="71" t="str">
        <f t="shared" si="2"/>
        <v>11.788.943/0001-47</v>
      </c>
      <c r="H33" s="74" t="s">
        <v>55</v>
      </c>
      <c r="I33" s="74" t="str">
        <f t="shared" si="1"/>
        <v>SUAPE/DAF</v>
      </c>
      <c r="J33" s="74" t="s">
        <v>51</v>
      </c>
      <c r="K33" s="74" t="s">
        <v>26</v>
      </c>
      <c r="L33" s="74" t="s">
        <v>27</v>
      </c>
      <c r="M33" s="104">
        <v>1575.6</v>
      </c>
      <c r="N33" s="104">
        <v>3237.82</v>
      </c>
      <c r="P33" s="2"/>
      <c r="Q33" s="2"/>
      <c r="R33" s="2"/>
      <c r="S33" s="2"/>
      <c r="T33" s="2"/>
      <c r="U33" s="2"/>
      <c r="V33" s="2"/>
      <c r="W33" s="2"/>
      <c r="X33" s="2"/>
    </row>
    <row r="34" spans="1:24" ht="33.75" customHeight="1">
      <c r="A34" s="7" t="str">
        <f t="shared" si="2"/>
        <v>Suape</v>
      </c>
      <c r="B34" s="7" t="str">
        <f t="shared" si="2"/>
        <v>Suape</v>
      </c>
      <c r="C34" s="71" t="str">
        <f t="shared" si="2"/>
        <v>PRESTAÇÃO DE SERVIÇOS GERAIS DE LIMPEZA E CONSERVAÇÃO PREDIAL, COPEIRA, RECEPCIONISTA E CONTÍNUO</v>
      </c>
      <c r="D34" s="72" t="str">
        <f t="shared" si="2"/>
        <v>005</v>
      </c>
      <c r="E34" s="73">
        <f t="shared" si="2"/>
        <v>2020</v>
      </c>
      <c r="F34" s="71" t="str">
        <f t="shared" si="2"/>
        <v>UNIKA TERCEIRIZAÇÃO E SERVIÇOS EIRELI - EPP</v>
      </c>
      <c r="G34" s="71" t="str">
        <f t="shared" si="2"/>
        <v>11.788.943/0001-47</v>
      </c>
      <c r="H34" s="74" t="s">
        <v>56</v>
      </c>
      <c r="I34" s="74" t="str">
        <f t="shared" si="1"/>
        <v>SUAPE/DAF</v>
      </c>
      <c r="J34" s="74" t="s">
        <v>51</v>
      </c>
      <c r="K34" s="74" t="s">
        <v>26</v>
      </c>
      <c r="L34" s="74" t="s">
        <v>27</v>
      </c>
      <c r="M34" s="104">
        <v>1575.6</v>
      </c>
      <c r="N34" s="104">
        <v>3237.82</v>
      </c>
      <c r="P34" s="2"/>
      <c r="Q34" s="2"/>
      <c r="R34" s="2"/>
      <c r="S34" s="2"/>
      <c r="T34" s="2"/>
      <c r="U34" s="2"/>
      <c r="V34" s="2"/>
      <c r="W34" s="2"/>
      <c r="X34" s="2"/>
    </row>
    <row r="35" spans="1:24" ht="33.75" customHeight="1">
      <c r="A35" s="7" t="str">
        <f t="shared" si="2"/>
        <v>Suape</v>
      </c>
      <c r="B35" s="7" t="str">
        <f t="shared" si="2"/>
        <v>Suape</v>
      </c>
      <c r="C35" s="71" t="str">
        <f t="shared" si="2"/>
        <v>PRESTAÇÃO DE SERVIÇOS GERAIS DE LIMPEZA E CONSERVAÇÃO PREDIAL, COPEIRA, RECEPCIONISTA E CONTÍNUO</v>
      </c>
      <c r="D35" s="72" t="str">
        <f t="shared" si="2"/>
        <v>005</v>
      </c>
      <c r="E35" s="73">
        <f t="shared" si="2"/>
        <v>2020</v>
      </c>
      <c r="F35" s="71" t="str">
        <f t="shared" si="2"/>
        <v>UNIKA TERCEIRIZAÇÃO E SERVIÇOS EIRELI - EPP</v>
      </c>
      <c r="G35" s="71" t="str">
        <f t="shared" si="2"/>
        <v>11.788.943/0001-47</v>
      </c>
      <c r="H35" s="74" t="s">
        <v>57</v>
      </c>
      <c r="I35" s="74" t="str">
        <f t="shared" si="1"/>
        <v>SUAPE/DAF</v>
      </c>
      <c r="J35" s="74" t="s">
        <v>51</v>
      </c>
      <c r="K35" s="74" t="s">
        <v>26</v>
      </c>
      <c r="L35" s="74" t="s">
        <v>27</v>
      </c>
      <c r="M35" s="104">
        <v>1575.6</v>
      </c>
      <c r="N35" s="104">
        <v>3237.82</v>
      </c>
      <c r="P35" s="2"/>
      <c r="Q35" s="2"/>
      <c r="R35" s="2"/>
      <c r="S35" s="2"/>
      <c r="T35" s="2"/>
      <c r="U35" s="2"/>
      <c r="V35" s="2"/>
      <c r="W35" s="2"/>
      <c r="X35" s="2"/>
    </row>
    <row r="36" spans="1:24" ht="33.75" customHeight="1">
      <c r="A36" s="7" t="str">
        <f t="shared" si="2"/>
        <v>Suape</v>
      </c>
      <c r="B36" s="7" t="str">
        <f t="shared" si="2"/>
        <v>Suape</v>
      </c>
      <c r="C36" s="71" t="str">
        <f t="shared" si="2"/>
        <v>PRESTAÇÃO DE SERVIÇOS GERAIS DE LIMPEZA E CONSERVAÇÃO PREDIAL, COPEIRA, RECEPCIONISTA E CONTÍNUO</v>
      </c>
      <c r="D36" s="72" t="str">
        <f t="shared" si="2"/>
        <v>005</v>
      </c>
      <c r="E36" s="73">
        <f t="shared" si="2"/>
        <v>2020</v>
      </c>
      <c r="F36" s="71" t="str">
        <f t="shared" si="2"/>
        <v>UNIKA TERCEIRIZAÇÃO E SERVIÇOS EIRELI - EPP</v>
      </c>
      <c r="G36" s="71" t="str">
        <f t="shared" si="2"/>
        <v>11.788.943/0001-47</v>
      </c>
      <c r="H36" s="74" t="s">
        <v>58</v>
      </c>
      <c r="I36" s="74" t="str">
        <f t="shared" si="1"/>
        <v>SUAPE/DAF</v>
      </c>
      <c r="J36" s="74" t="s">
        <v>51</v>
      </c>
      <c r="K36" s="74" t="s">
        <v>26</v>
      </c>
      <c r="L36" s="74" t="s">
        <v>27</v>
      </c>
      <c r="M36" s="104">
        <v>1575.6</v>
      </c>
      <c r="N36" s="104">
        <v>3237.82</v>
      </c>
      <c r="P36" s="2"/>
      <c r="Q36" s="2"/>
      <c r="R36" s="2"/>
      <c r="S36" s="2"/>
      <c r="T36" s="2"/>
      <c r="U36" s="2"/>
      <c r="V36" s="2"/>
      <c r="W36" s="2"/>
      <c r="X36" s="2"/>
    </row>
    <row r="37" spans="1:24" ht="33.75" customHeight="1">
      <c r="A37" s="7" t="str">
        <f t="shared" si="2"/>
        <v>Suape</v>
      </c>
      <c r="B37" s="7" t="str">
        <f t="shared" si="2"/>
        <v>Suape</v>
      </c>
      <c r="C37" s="71" t="str">
        <f t="shared" si="2"/>
        <v>PRESTAÇÃO DE SERVIÇOS GERAIS DE LIMPEZA E CONSERVAÇÃO PREDIAL, COPEIRA, RECEPCIONISTA E CONTÍNUO</v>
      </c>
      <c r="D37" s="72" t="str">
        <f t="shared" si="2"/>
        <v>005</v>
      </c>
      <c r="E37" s="73">
        <f t="shared" si="2"/>
        <v>2020</v>
      </c>
      <c r="F37" s="71" t="str">
        <f t="shared" si="2"/>
        <v>UNIKA TERCEIRIZAÇÃO E SERVIÇOS EIRELI - EPP</v>
      </c>
      <c r="G37" s="71" t="str">
        <f t="shared" si="2"/>
        <v>11.788.943/0001-47</v>
      </c>
      <c r="H37" s="74" t="s">
        <v>60</v>
      </c>
      <c r="I37" s="74" t="str">
        <f t="shared" si="1"/>
        <v>SUAPE/DAF</v>
      </c>
      <c r="J37" s="74" t="s">
        <v>59</v>
      </c>
      <c r="K37" s="74" t="s">
        <v>26</v>
      </c>
      <c r="L37" s="74" t="s">
        <v>27</v>
      </c>
      <c r="M37" s="104">
        <v>1212</v>
      </c>
      <c r="N37" s="104">
        <v>2387.5500000000002</v>
      </c>
      <c r="P37" s="2"/>
      <c r="Q37" s="2"/>
      <c r="R37" s="2"/>
      <c r="S37" s="2"/>
      <c r="T37" s="2"/>
      <c r="U37" s="2"/>
      <c r="V37" s="2"/>
      <c r="W37" s="2"/>
      <c r="X37" s="2"/>
    </row>
    <row r="38" spans="1:24" ht="33.75" customHeight="1">
      <c r="A38" s="7" t="str">
        <f t="shared" si="2"/>
        <v>Suape</v>
      </c>
      <c r="B38" s="7" t="str">
        <f t="shared" si="2"/>
        <v>Suape</v>
      </c>
      <c r="C38" s="71" t="str">
        <f t="shared" si="2"/>
        <v>PRESTAÇÃO DE SERVIÇOS GERAIS DE LIMPEZA E CONSERVAÇÃO PREDIAL, COPEIRA, RECEPCIONISTA E CONTÍNUO</v>
      </c>
      <c r="D38" s="72" t="str">
        <f t="shared" si="2"/>
        <v>005</v>
      </c>
      <c r="E38" s="73">
        <f t="shared" si="2"/>
        <v>2020</v>
      </c>
      <c r="F38" s="71" t="str">
        <f t="shared" si="2"/>
        <v>UNIKA TERCEIRIZAÇÃO E SERVIÇOS EIRELI - EPP</v>
      </c>
      <c r="G38" s="71" t="str">
        <f t="shared" si="2"/>
        <v>11.788.943/0001-47</v>
      </c>
      <c r="H38" s="74" t="s">
        <v>61</v>
      </c>
      <c r="I38" s="74" t="str">
        <f t="shared" si="1"/>
        <v>SUAPE/DAF</v>
      </c>
      <c r="J38" s="74" t="s">
        <v>674</v>
      </c>
      <c r="K38" s="74" t="s">
        <v>26</v>
      </c>
      <c r="L38" s="74" t="s">
        <v>27</v>
      </c>
      <c r="M38" s="104">
        <v>1575.6</v>
      </c>
      <c r="N38" s="104">
        <v>2962.94</v>
      </c>
      <c r="P38" s="2"/>
      <c r="Q38" s="2"/>
      <c r="R38" s="2"/>
      <c r="S38" s="2"/>
      <c r="T38" s="2"/>
      <c r="U38" s="2"/>
      <c r="V38" s="2"/>
      <c r="W38" s="2"/>
      <c r="X38" s="2"/>
    </row>
    <row r="39" spans="1:24" ht="33.75" customHeight="1">
      <c r="A39" s="7" t="str">
        <f t="shared" ref="A39:G53" si="3">A38</f>
        <v>Suape</v>
      </c>
      <c r="B39" s="7" t="str">
        <f t="shared" si="3"/>
        <v>Suape</v>
      </c>
      <c r="C39" s="71" t="str">
        <f t="shared" si="3"/>
        <v>PRESTAÇÃO DE SERVIÇOS GERAIS DE LIMPEZA E CONSERVAÇÃO PREDIAL, COPEIRA, RECEPCIONISTA E CONTÍNUO</v>
      </c>
      <c r="D39" s="72" t="str">
        <f t="shared" si="3"/>
        <v>005</v>
      </c>
      <c r="E39" s="73">
        <f t="shared" si="3"/>
        <v>2020</v>
      </c>
      <c r="F39" s="71" t="str">
        <f t="shared" si="3"/>
        <v>UNIKA TERCEIRIZAÇÃO E SERVIÇOS EIRELI - EPP</v>
      </c>
      <c r="G39" s="71" t="str">
        <f t="shared" si="3"/>
        <v>11.788.943/0001-47</v>
      </c>
      <c r="H39" s="74" t="s">
        <v>62</v>
      </c>
      <c r="I39" s="74" t="str">
        <f t="shared" si="1"/>
        <v>SUAPE/DAF</v>
      </c>
      <c r="J39" s="74" t="s">
        <v>59</v>
      </c>
      <c r="K39" s="74" t="s">
        <v>26</v>
      </c>
      <c r="L39" s="74" t="s">
        <v>27</v>
      </c>
      <c r="M39" s="104">
        <v>1212</v>
      </c>
      <c r="N39" s="104">
        <v>2387.5500000000002</v>
      </c>
      <c r="P39" s="2"/>
      <c r="Q39" s="2"/>
      <c r="R39" s="2"/>
      <c r="S39" s="2"/>
      <c r="T39" s="2"/>
      <c r="U39" s="2"/>
      <c r="V39" s="2"/>
      <c r="W39" s="2"/>
      <c r="X39" s="2"/>
    </row>
    <row r="40" spans="1:24" ht="33.75" customHeight="1">
      <c r="A40" s="7" t="str">
        <f t="shared" si="3"/>
        <v>Suape</v>
      </c>
      <c r="B40" s="7" t="str">
        <f t="shared" si="3"/>
        <v>Suape</v>
      </c>
      <c r="C40" s="71" t="str">
        <f t="shared" si="3"/>
        <v>PRESTAÇÃO DE SERVIÇOS GERAIS DE LIMPEZA E CONSERVAÇÃO PREDIAL, COPEIRA, RECEPCIONISTA E CONTÍNUO</v>
      </c>
      <c r="D40" s="72" t="str">
        <f t="shared" si="3"/>
        <v>005</v>
      </c>
      <c r="E40" s="73">
        <f t="shared" si="3"/>
        <v>2020</v>
      </c>
      <c r="F40" s="71" t="str">
        <f t="shared" si="3"/>
        <v>UNIKA TERCEIRIZAÇÃO E SERVIÇOS EIRELI - EPP</v>
      </c>
      <c r="G40" s="71" t="str">
        <f t="shared" si="3"/>
        <v>11.788.943/0001-47</v>
      </c>
      <c r="H40" s="74" t="s">
        <v>64</v>
      </c>
      <c r="I40" s="74" t="str">
        <f t="shared" si="1"/>
        <v>SUAPE/DAF</v>
      </c>
      <c r="J40" s="74" t="s">
        <v>674</v>
      </c>
      <c r="K40" s="74" t="s">
        <v>26</v>
      </c>
      <c r="L40" s="74" t="s">
        <v>27</v>
      </c>
      <c r="M40" s="104">
        <v>1575.6</v>
      </c>
      <c r="N40" s="104">
        <v>2962.94</v>
      </c>
      <c r="P40" s="2"/>
      <c r="Q40" s="2"/>
      <c r="R40" s="2"/>
      <c r="S40" s="2"/>
      <c r="T40" s="2"/>
      <c r="U40" s="2"/>
      <c r="V40" s="2"/>
      <c r="W40" s="2"/>
      <c r="X40" s="2"/>
    </row>
    <row r="41" spans="1:24" ht="33.75" customHeight="1">
      <c r="A41" s="7" t="str">
        <f t="shared" si="3"/>
        <v>Suape</v>
      </c>
      <c r="B41" s="7" t="str">
        <f t="shared" si="3"/>
        <v>Suape</v>
      </c>
      <c r="C41" s="71" t="str">
        <f t="shared" si="3"/>
        <v>PRESTAÇÃO DE SERVIÇOS GERAIS DE LIMPEZA E CONSERVAÇÃO PREDIAL, COPEIRA, RECEPCIONISTA E CONTÍNUO</v>
      </c>
      <c r="D41" s="72" t="str">
        <f t="shared" si="3"/>
        <v>005</v>
      </c>
      <c r="E41" s="73">
        <f t="shared" si="3"/>
        <v>2020</v>
      </c>
      <c r="F41" s="71" t="str">
        <f t="shared" si="3"/>
        <v>UNIKA TERCEIRIZAÇÃO E SERVIÇOS EIRELI - EPP</v>
      </c>
      <c r="G41" s="71" t="str">
        <f t="shared" si="3"/>
        <v>11.788.943/0001-47</v>
      </c>
      <c r="H41" s="74" t="s">
        <v>65</v>
      </c>
      <c r="I41" s="74" t="str">
        <f t="shared" si="1"/>
        <v>SUAPE/DAF</v>
      </c>
      <c r="J41" s="74" t="s">
        <v>59</v>
      </c>
      <c r="K41" s="74" t="s">
        <v>26</v>
      </c>
      <c r="L41" s="74" t="s">
        <v>27</v>
      </c>
      <c r="M41" s="104">
        <v>1212</v>
      </c>
      <c r="N41" s="104">
        <v>2387.5500000000002</v>
      </c>
      <c r="P41" s="2"/>
      <c r="Q41" s="2"/>
      <c r="R41" s="2"/>
      <c r="S41" s="2"/>
      <c r="T41" s="2"/>
      <c r="U41" s="2"/>
      <c r="V41" s="2"/>
      <c r="W41" s="2"/>
      <c r="X41" s="2"/>
    </row>
    <row r="42" spans="1:24" ht="33.75" customHeight="1">
      <c r="A42" s="7" t="str">
        <f t="shared" si="3"/>
        <v>Suape</v>
      </c>
      <c r="B42" s="7" t="str">
        <f t="shared" si="3"/>
        <v>Suape</v>
      </c>
      <c r="C42" s="71" t="str">
        <f t="shared" si="3"/>
        <v>PRESTAÇÃO DE SERVIÇOS GERAIS DE LIMPEZA E CONSERVAÇÃO PREDIAL, COPEIRA, RECEPCIONISTA E CONTÍNUO</v>
      </c>
      <c r="D42" s="72" t="str">
        <f t="shared" si="3"/>
        <v>005</v>
      </c>
      <c r="E42" s="73">
        <f t="shared" si="3"/>
        <v>2020</v>
      </c>
      <c r="F42" s="71" t="str">
        <f t="shared" si="3"/>
        <v>UNIKA TERCEIRIZAÇÃO E SERVIÇOS EIRELI - EPP</v>
      </c>
      <c r="G42" s="71" t="str">
        <f t="shared" si="3"/>
        <v>11.788.943/0001-47</v>
      </c>
      <c r="H42" s="74" t="s">
        <v>66</v>
      </c>
      <c r="I42" s="74" t="str">
        <f t="shared" si="1"/>
        <v>SUAPE/DAF</v>
      </c>
      <c r="J42" s="74" t="s">
        <v>63</v>
      </c>
      <c r="K42" s="74" t="s">
        <v>26</v>
      </c>
      <c r="L42" s="74" t="s">
        <v>27</v>
      </c>
      <c r="M42" s="104">
        <v>1212</v>
      </c>
      <c r="N42" s="104">
        <v>2404.87</v>
      </c>
      <c r="P42" s="2"/>
      <c r="Q42" s="2"/>
      <c r="R42" s="2"/>
      <c r="S42" s="2"/>
      <c r="T42" s="2"/>
      <c r="U42" s="2"/>
      <c r="V42" s="2"/>
      <c r="W42" s="2"/>
      <c r="X42" s="2"/>
    </row>
    <row r="43" spans="1:24" ht="33.75" customHeight="1">
      <c r="A43" s="7" t="str">
        <f t="shared" si="3"/>
        <v>Suape</v>
      </c>
      <c r="B43" s="7" t="str">
        <f t="shared" si="3"/>
        <v>Suape</v>
      </c>
      <c r="C43" s="71" t="str">
        <f t="shared" si="3"/>
        <v>PRESTAÇÃO DE SERVIÇOS GERAIS DE LIMPEZA E CONSERVAÇÃO PREDIAL, COPEIRA, RECEPCIONISTA E CONTÍNUO</v>
      </c>
      <c r="D43" s="72" t="str">
        <f t="shared" si="3"/>
        <v>005</v>
      </c>
      <c r="E43" s="73">
        <f t="shared" si="3"/>
        <v>2020</v>
      </c>
      <c r="F43" s="71" t="str">
        <f t="shared" si="3"/>
        <v>UNIKA TERCEIRIZAÇÃO E SERVIÇOS EIRELI - EPP</v>
      </c>
      <c r="G43" s="71" t="str">
        <f t="shared" si="3"/>
        <v>11.788.943/0001-47</v>
      </c>
      <c r="H43" s="74" t="s">
        <v>67</v>
      </c>
      <c r="I43" s="74" t="str">
        <f t="shared" si="1"/>
        <v>SUAPE/DAF</v>
      </c>
      <c r="J43" s="74" t="s">
        <v>675</v>
      </c>
      <c r="K43" s="74" t="s">
        <v>26</v>
      </c>
      <c r="L43" s="74" t="s">
        <v>27</v>
      </c>
      <c r="M43" s="104">
        <v>1575.6</v>
      </c>
      <c r="N43" s="104">
        <v>2962.96</v>
      </c>
      <c r="P43" s="2"/>
      <c r="Q43" s="2"/>
      <c r="R43" s="2"/>
      <c r="S43" s="2"/>
      <c r="T43" s="2"/>
      <c r="U43" s="2"/>
      <c r="V43" s="2"/>
      <c r="W43" s="2"/>
      <c r="X43" s="2"/>
    </row>
    <row r="44" spans="1:24" ht="33.75" customHeight="1">
      <c r="A44" s="7" t="str">
        <f t="shared" si="3"/>
        <v>Suape</v>
      </c>
      <c r="B44" s="7" t="str">
        <f t="shared" si="3"/>
        <v>Suape</v>
      </c>
      <c r="C44" s="71" t="str">
        <f t="shared" si="3"/>
        <v>PRESTAÇÃO DE SERVIÇOS GERAIS DE LIMPEZA E CONSERVAÇÃO PREDIAL, COPEIRA, RECEPCIONISTA E CONTÍNUO</v>
      </c>
      <c r="D44" s="72" t="str">
        <f t="shared" si="3"/>
        <v>005</v>
      </c>
      <c r="E44" s="73">
        <f t="shared" si="3"/>
        <v>2020</v>
      </c>
      <c r="F44" s="71" t="str">
        <f t="shared" si="3"/>
        <v>UNIKA TERCEIRIZAÇÃO E SERVIÇOS EIRELI - EPP</v>
      </c>
      <c r="G44" s="71" t="str">
        <f t="shared" si="3"/>
        <v>11.788.943/0001-47</v>
      </c>
      <c r="H44" s="74" t="s">
        <v>69</v>
      </c>
      <c r="I44" s="74" t="str">
        <f t="shared" si="1"/>
        <v>SUAPE/DAF</v>
      </c>
      <c r="J44" s="74" t="s">
        <v>63</v>
      </c>
      <c r="K44" s="74" t="s">
        <v>26</v>
      </c>
      <c r="L44" s="74" t="s">
        <v>27</v>
      </c>
      <c r="M44" s="104">
        <v>1212</v>
      </c>
      <c r="N44" s="104">
        <v>2404.87</v>
      </c>
      <c r="P44" s="2"/>
      <c r="Q44" s="2"/>
      <c r="R44" s="2"/>
      <c r="S44" s="2"/>
      <c r="T44" s="2"/>
      <c r="U44" s="2"/>
      <c r="V44" s="2"/>
      <c r="W44" s="2"/>
      <c r="X44" s="2"/>
    </row>
    <row r="45" spans="1:24" ht="33.75" customHeight="1">
      <c r="A45" s="7" t="str">
        <f t="shared" si="3"/>
        <v>Suape</v>
      </c>
      <c r="B45" s="7" t="str">
        <f t="shared" si="3"/>
        <v>Suape</v>
      </c>
      <c r="C45" s="71" t="str">
        <f t="shared" si="3"/>
        <v>PRESTAÇÃO DE SERVIÇOS GERAIS DE LIMPEZA E CONSERVAÇÃO PREDIAL, COPEIRA, RECEPCIONISTA E CONTÍNUO</v>
      </c>
      <c r="D45" s="72" t="str">
        <f t="shared" si="3"/>
        <v>005</v>
      </c>
      <c r="E45" s="73">
        <f t="shared" si="3"/>
        <v>2020</v>
      </c>
      <c r="F45" s="71" t="str">
        <f t="shared" si="3"/>
        <v>UNIKA TERCEIRIZAÇÃO E SERVIÇOS EIRELI - EPP</v>
      </c>
      <c r="G45" s="71" t="str">
        <f t="shared" si="3"/>
        <v>11.788.943/0001-47</v>
      </c>
      <c r="H45" s="74" t="s">
        <v>71</v>
      </c>
      <c r="I45" s="74" t="str">
        <f t="shared" si="1"/>
        <v>SUAPE/DAF</v>
      </c>
      <c r="J45" s="74" t="s">
        <v>63</v>
      </c>
      <c r="K45" s="74" t="s">
        <v>26</v>
      </c>
      <c r="L45" s="74" t="s">
        <v>27</v>
      </c>
      <c r="M45" s="104">
        <v>1212</v>
      </c>
      <c r="N45" s="104">
        <v>2404.87</v>
      </c>
      <c r="P45" s="2"/>
      <c r="Q45" s="2"/>
      <c r="R45" s="2"/>
      <c r="S45" s="2"/>
      <c r="T45" s="2"/>
      <c r="U45" s="2"/>
      <c r="V45" s="2"/>
      <c r="W45" s="2"/>
      <c r="X45" s="2"/>
    </row>
    <row r="46" spans="1:24" ht="33.75" customHeight="1">
      <c r="A46" s="7" t="str">
        <f t="shared" si="3"/>
        <v>Suape</v>
      </c>
      <c r="B46" s="7" t="str">
        <f t="shared" si="3"/>
        <v>Suape</v>
      </c>
      <c r="C46" s="71" t="str">
        <f t="shared" si="3"/>
        <v>PRESTAÇÃO DE SERVIÇOS GERAIS DE LIMPEZA E CONSERVAÇÃO PREDIAL, COPEIRA, RECEPCIONISTA E CONTÍNUO</v>
      </c>
      <c r="D46" s="72" t="str">
        <f t="shared" si="3"/>
        <v>005</v>
      </c>
      <c r="E46" s="73">
        <f t="shared" si="3"/>
        <v>2020</v>
      </c>
      <c r="F46" s="71" t="str">
        <f t="shared" si="3"/>
        <v>UNIKA TERCEIRIZAÇÃO E SERVIÇOS EIRELI - EPP</v>
      </c>
      <c r="G46" s="71" t="str">
        <f t="shared" si="3"/>
        <v>11.788.943/0001-47</v>
      </c>
      <c r="H46" s="74" t="s">
        <v>72</v>
      </c>
      <c r="I46" s="74" t="str">
        <f t="shared" si="1"/>
        <v>SUAPE/DAF</v>
      </c>
      <c r="J46" s="74" t="s">
        <v>68</v>
      </c>
      <c r="K46" s="74" t="s">
        <v>26</v>
      </c>
      <c r="L46" s="74" t="s">
        <v>27</v>
      </c>
      <c r="M46" s="104">
        <v>1212</v>
      </c>
      <c r="N46" s="104">
        <v>2404.87</v>
      </c>
      <c r="P46" s="2"/>
      <c r="Q46" s="2"/>
      <c r="R46" s="2"/>
      <c r="S46" s="2"/>
      <c r="T46" s="2"/>
      <c r="U46" s="2"/>
      <c r="V46" s="2"/>
      <c r="W46" s="2"/>
      <c r="X46" s="2"/>
    </row>
    <row r="47" spans="1:24" ht="33.75" customHeight="1">
      <c r="A47" s="7" t="str">
        <f t="shared" si="3"/>
        <v>Suape</v>
      </c>
      <c r="B47" s="7" t="str">
        <f t="shared" si="3"/>
        <v>Suape</v>
      </c>
      <c r="C47" s="71" t="str">
        <f t="shared" si="3"/>
        <v>PRESTAÇÃO DE SERVIÇOS GERAIS DE LIMPEZA E CONSERVAÇÃO PREDIAL, COPEIRA, RECEPCIONISTA E CONTÍNUO</v>
      </c>
      <c r="D47" s="72" t="str">
        <f t="shared" si="3"/>
        <v>005</v>
      </c>
      <c r="E47" s="73">
        <f t="shared" si="3"/>
        <v>2020</v>
      </c>
      <c r="F47" s="71" t="str">
        <f t="shared" si="3"/>
        <v>UNIKA TERCEIRIZAÇÃO E SERVIÇOS EIRELI - EPP</v>
      </c>
      <c r="G47" s="71" t="str">
        <f t="shared" si="3"/>
        <v>11.788.943/0001-47</v>
      </c>
      <c r="H47" s="74" t="s">
        <v>73</v>
      </c>
      <c r="I47" s="74" t="str">
        <f t="shared" si="1"/>
        <v>SUAPE/DAF</v>
      </c>
      <c r="J47" s="74" t="s">
        <v>70</v>
      </c>
      <c r="K47" s="74" t="s">
        <v>26</v>
      </c>
      <c r="L47" s="74" t="s">
        <v>27</v>
      </c>
      <c r="M47" s="104">
        <v>1212</v>
      </c>
      <c r="N47" s="104">
        <v>2521.4899999999998</v>
      </c>
      <c r="P47" s="2"/>
      <c r="Q47" s="2"/>
      <c r="R47" s="2"/>
      <c r="S47" s="2"/>
      <c r="T47" s="2"/>
      <c r="U47" s="2"/>
      <c r="V47" s="2"/>
      <c r="W47" s="2"/>
      <c r="X47" s="2"/>
    </row>
    <row r="48" spans="1:24" ht="33.75" customHeight="1">
      <c r="A48" s="7" t="str">
        <f t="shared" si="3"/>
        <v>Suape</v>
      </c>
      <c r="B48" s="7" t="str">
        <f t="shared" si="3"/>
        <v>Suape</v>
      </c>
      <c r="C48" s="71" t="str">
        <f t="shared" si="3"/>
        <v>PRESTAÇÃO DE SERVIÇOS GERAIS DE LIMPEZA E CONSERVAÇÃO PREDIAL, COPEIRA, RECEPCIONISTA E CONTÍNUO</v>
      </c>
      <c r="D48" s="72" t="str">
        <f t="shared" si="3"/>
        <v>005</v>
      </c>
      <c r="E48" s="73">
        <f t="shared" si="3"/>
        <v>2020</v>
      </c>
      <c r="F48" s="71" t="str">
        <f t="shared" si="3"/>
        <v>UNIKA TERCEIRIZAÇÃO E SERVIÇOS EIRELI - EPP</v>
      </c>
      <c r="G48" s="71" t="str">
        <f t="shared" si="3"/>
        <v>11.788.943/0001-47</v>
      </c>
      <c r="H48" s="74" t="s">
        <v>74</v>
      </c>
      <c r="I48" s="74" t="str">
        <f t="shared" si="1"/>
        <v>SUAPE/DAF</v>
      </c>
      <c r="J48" s="74" t="s">
        <v>70</v>
      </c>
      <c r="K48" s="74" t="s">
        <v>26</v>
      </c>
      <c r="L48" s="74" t="s">
        <v>27</v>
      </c>
      <c r="M48" s="104">
        <v>1212</v>
      </c>
      <c r="N48" s="104">
        <v>2521.4899999999998</v>
      </c>
      <c r="P48" s="2"/>
      <c r="Q48" s="2"/>
      <c r="R48" s="2"/>
      <c r="S48" s="2"/>
      <c r="T48" s="2"/>
      <c r="U48" s="2"/>
      <c r="V48" s="2"/>
      <c r="W48" s="2"/>
      <c r="X48" s="2"/>
    </row>
    <row r="49" spans="1:24" ht="33.75" customHeight="1">
      <c r="A49" s="7" t="str">
        <f t="shared" si="3"/>
        <v>Suape</v>
      </c>
      <c r="B49" s="7" t="str">
        <f t="shared" si="3"/>
        <v>Suape</v>
      </c>
      <c r="C49" s="71" t="str">
        <f t="shared" si="3"/>
        <v>PRESTAÇÃO DE SERVIÇOS GERAIS DE LIMPEZA E CONSERVAÇÃO PREDIAL, COPEIRA, RECEPCIONISTA E CONTÍNUO</v>
      </c>
      <c r="D49" s="72" t="str">
        <f t="shared" si="3"/>
        <v>005</v>
      </c>
      <c r="E49" s="73">
        <f t="shared" si="3"/>
        <v>2020</v>
      </c>
      <c r="F49" s="71" t="str">
        <f t="shared" si="3"/>
        <v>UNIKA TERCEIRIZAÇÃO E SERVIÇOS EIRELI - EPP</v>
      </c>
      <c r="G49" s="71" t="str">
        <f t="shared" si="3"/>
        <v>11.788.943/0001-47</v>
      </c>
      <c r="H49" s="74" t="s">
        <v>75</v>
      </c>
      <c r="I49" s="74" t="str">
        <f t="shared" si="1"/>
        <v>SUAPE/DAF</v>
      </c>
      <c r="J49" s="74" t="s">
        <v>70</v>
      </c>
      <c r="K49" s="74" t="s">
        <v>26</v>
      </c>
      <c r="L49" s="74" t="s">
        <v>27</v>
      </c>
      <c r="M49" s="104">
        <v>1212</v>
      </c>
      <c r="N49" s="104">
        <v>2521.4899999999998</v>
      </c>
      <c r="P49" s="2"/>
      <c r="Q49" s="2"/>
      <c r="R49" s="2"/>
      <c r="S49" s="2"/>
      <c r="T49" s="2"/>
      <c r="U49" s="2"/>
      <c r="V49" s="2"/>
      <c r="W49" s="2"/>
      <c r="X49" s="2"/>
    </row>
    <row r="50" spans="1:24" ht="33.75" customHeight="1">
      <c r="A50" s="7" t="str">
        <f t="shared" si="3"/>
        <v>Suape</v>
      </c>
      <c r="B50" s="7" t="str">
        <f t="shared" si="3"/>
        <v>Suape</v>
      </c>
      <c r="C50" s="71" t="str">
        <f t="shared" si="3"/>
        <v>PRESTAÇÃO DE SERVIÇOS GERAIS DE LIMPEZA E CONSERVAÇÃO PREDIAL, COPEIRA, RECEPCIONISTA E CONTÍNUO</v>
      </c>
      <c r="D50" s="72" t="str">
        <f t="shared" si="3"/>
        <v>005</v>
      </c>
      <c r="E50" s="73">
        <f t="shared" si="3"/>
        <v>2020</v>
      </c>
      <c r="F50" s="71" t="str">
        <f t="shared" si="3"/>
        <v>UNIKA TERCEIRIZAÇÃO E SERVIÇOS EIRELI - EPP</v>
      </c>
      <c r="G50" s="71" t="str">
        <f t="shared" si="3"/>
        <v>11.788.943/0001-47</v>
      </c>
      <c r="H50" s="74" t="s">
        <v>676</v>
      </c>
      <c r="I50" s="74" t="str">
        <f t="shared" si="1"/>
        <v>SUAPE/DAF</v>
      </c>
      <c r="J50" s="74" t="s">
        <v>70</v>
      </c>
      <c r="K50" s="74" t="s">
        <v>26</v>
      </c>
      <c r="L50" s="74" t="s">
        <v>27</v>
      </c>
      <c r="M50" s="104">
        <v>1212</v>
      </c>
      <c r="N50" s="104">
        <v>2521.4899999999998</v>
      </c>
      <c r="P50" s="2"/>
      <c r="Q50" s="2"/>
      <c r="R50" s="2"/>
      <c r="S50" s="2"/>
      <c r="T50" s="2"/>
      <c r="U50" s="2"/>
      <c r="V50" s="2"/>
      <c r="W50" s="2"/>
      <c r="X50" s="2"/>
    </row>
    <row r="51" spans="1:24" ht="33.75" customHeight="1">
      <c r="A51" s="7" t="str">
        <f t="shared" si="3"/>
        <v>Suape</v>
      </c>
      <c r="B51" s="7" t="str">
        <f t="shared" si="3"/>
        <v>Suape</v>
      </c>
      <c r="C51" s="71" t="str">
        <f t="shared" si="3"/>
        <v>PRESTAÇÃO DE SERVIÇOS GERAIS DE LIMPEZA E CONSERVAÇÃO PREDIAL, COPEIRA, RECEPCIONISTA E CONTÍNUO</v>
      </c>
      <c r="D51" s="72" t="str">
        <f t="shared" si="3"/>
        <v>005</v>
      </c>
      <c r="E51" s="73">
        <f t="shared" si="3"/>
        <v>2020</v>
      </c>
      <c r="F51" s="71" t="str">
        <f t="shared" si="3"/>
        <v>UNIKA TERCEIRIZAÇÃO E SERVIÇOS EIRELI - EPP</v>
      </c>
      <c r="G51" s="71" t="str">
        <f t="shared" si="3"/>
        <v>11.788.943/0001-47</v>
      </c>
      <c r="H51" s="74" t="s">
        <v>677</v>
      </c>
      <c r="I51" s="74" t="str">
        <f t="shared" si="1"/>
        <v>SUAPE/DAF</v>
      </c>
      <c r="J51" s="74" t="s">
        <v>70</v>
      </c>
      <c r="K51" s="74" t="s">
        <v>26</v>
      </c>
      <c r="L51" s="74" t="s">
        <v>27</v>
      </c>
      <c r="M51" s="104">
        <v>1212</v>
      </c>
      <c r="N51" s="104">
        <v>2521.4899999999998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ht="33.75" customHeight="1">
      <c r="A52" s="7" t="str">
        <f>A47</f>
        <v>Suape</v>
      </c>
      <c r="B52" s="7" t="str">
        <f>B47</f>
        <v>Suape</v>
      </c>
      <c r="C52" s="71" t="str">
        <f>C47</f>
        <v>PRESTAÇÃO DE SERVIÇOS GERAIS DE LIMPEZA E CONSERVAÇÃO PREDIAL, COPEIRA, RECEPCIONISTA E CONTÍNUO</v>
      </c>
      <c r="D52" s="72" t="str">
        <f t="shared" si="3"/>
        <v>005</v>
      </c>
      <c r="E52" s="73">
        <f t="shared" si="3"/>
        <v>2020</v>
      </c>
      <c r="F52" s="71" t="str">
        <f t="shared" si="3"/>
        <v>UNIKA TERCEIRIZAÇÃO E SERVIÇOS EIRELI - EPP</v>
      </c>
      <c r="G52" s="71" t="str">
        <f t="shared" si="3"/>
        <v>11.788.943/0001-47</v>
      </c>
      <c r="H52" s="74" t="s">
        <v>678</v>
      </c>
      <c r="I52" s="74" t="str">
        <f t="shared" si="1"/>
        <v>SUAPE/DAF</v>
      </c>
      <c r="J52" s="74" t="s">
        <v>70</v>
      </c>
      <c r="K52" s="74" t="s">
        <v>26</v>
      </c>
      <c r="L52" s="74" t="s">
        <v>27</v>
      </c>
      <c r="M52" s="104">
        <v>1212</v>
      </c>
      <c r="N52" s="104">
        <v>2521.4899999999998</v>
      </c>
      <c r="P52" s="2"/>
      <c r="Q52" s="2"/>
      <c r="R52" s="2"/>
      <c r="S52" s="2"/>
      <c r="T52" s="2"/>
      <c r="U52" s="2"/>
      <c r="V52" s="2"/>
      <c r="W52" s="2"/>
      <c r="X52" s="2"/>
    </row>
    <row r="53" spans="1:24" ht="91">
      <c r="A53" s="7" t="str">
        <f>A52</f>
        <v>Suape</v>
      </c>
      <c r="B53" s="7" t="str">
        <f>B52</f>
        <v>Suape</v>
      </c>
      <c r="C53" s="79" t="str">
        <f>C52</f>
        <v>PRESTAÇÃO DE SERVIÇOS GERAIS DE LIMPEZA E CONSERVAÇÃO PREDIAL, COPEIRA, RECEPCIONISTA E CONTÍNUO</v>
      </c>
      <c r="D53" s="73" t="str">
        <f t="shared" si="3"/>
        <v>005</v>
      </c>
      <c r="E53" s="73">
        <f t="shared" si="3"/>
        <v>2020</v>
      </c>
      <c r="F53" s="79" t="str">
        <f t="shared" si="3"/>
        <v>UNIKA TERCEIRIZAÇÃO E SERVIÇOS EIRELI - EPP</v>
      </c>
      <c r="G53" s="79" t="str">
        <f t="shared" si="3"/>
        <v>11.788.943/0001-47</v>
      </c>
      <c r="H53" s="74" t="s">
        <v>679</v>
      </c>
      <c r="I53" s="74" t="str">
        <f t="shared" si="1"/>
        <v>SUAPE/DAF</v>
      </c>
      <c r="J53" s="74" t="s">
        <v>76</v>
      </c>
      <c r="K53" s="74" t="s">
        <v>26</v>
      </c>
      <c r="L53" s="74" t="s">
        <v>27</v>
      </c>
      <c r="M53" s="104">
        <v>1429.13</v>
      </c>
      <c r="N53" s="104">
        <v>3751.05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ht="30">
      <c r="A54" s="15" t="str">
        <f>A53</f>
        <v>Suape</v>
      </c>
      <c r="B54" s="15" t="str">
        <f>B53</f>
        <v>Suape</v>
      </c>
      <c r="C54" s="82" t="s">
        <v>77</v>
      </c>
      <c r="D54" s="81" t="s">
        <v>313</v>
      </c>
      <c r="E54" s="88">
        <v>2021</v>
      </c>
      <c r="F54" s="82" t="s">
        <v>688</v>
      </c>
      <c r="G54" s="82" t="s">
        <v>689</v>
      </c>
      <c r="H54" s="83" t="s">
        <v>81</v>
      </c>
      <c r="I54" s="83" t="str">
        <f t="shared" si="1"/>
        <v>SUAPE/DAF</v>
      </c>
      <c r="J54" s="83" t="s">
        <v>82</v>
      </c>
      <c r="K54" s="83" t="s">
        <v>26</v>
      </c>
      <c r="L54" s="83" t="s">
        <v>27</v>
      </c>
      <c r="M54" s="105">
        <v>2277.27</v>
      </c>
      <c r="N54" s="105">
        <v>4888.82</v>
      </c>
      <c r="P54" s="2"/>
      <c r="Q54" s="2"/>
      <c r="R54" s="2"/>
      <c r="S54" s="2"/>
      <c r="T54" s="2"/>
      <c r="U54" s="2"/>
      <c r="V54" s="2"/>
      <c r="W54" s="2"/>
      <c r="X54" s="2"/>
    </row>
    <row r="55" spans="1:24" ht="39">
      <c r="A55" s="21" t="str">
        <f>A54</f>
        <v>Suape</v>
      </c>
      <c r="B55" s="21" t="str">
        <f>B54</f>
        <v>Suape</v>
      </c>
      <c r="C55" s="87" t="str">
        <f t="shared" ref="C55:G70" si="4">C54</f>
        <v>PRESTAÇÃO DE SERVIÇOS DE MOTORISTAS</v>
      </c>
      <c r="D55" s="81" t="str">
        <f t="shared" si="4"/>
        <v>113</v>
      </c>
      <c r="E55" s="88">
        <f t="shared" si="4"/>
        <v>2021</v>
      </c>
      <c r="F55" s="87" t="str">
        <f t="shared" si="4"/>
        <v>AJ SERVIÇOS DE MÃO DE OBRA EIRELI</v>
      </c>
      <c r="G55" s="87" t="str">
        <f t="shared" si="4"/>
        <v>02.633.573/0001-88</v>
      </c>
      <c r="H55" s="83" t="s">
        <v>83</v>
      </c>
      <c r="I55" s="83" t="str">
        <f t="shared" si="1"/>
        <v>SUAPE/DAF</v>
      </c>
      <c r="J55" s="83" t="s">
        <v>82</v>
      </c>
      <c r="K55" s="83" t="s">
        <v>26</v>
      </c>
      <c r="L55" s="83" t="s">
        <v>27</v>
      </c>
      <c r="M55" s="105">
        <v>2277.27</v>
      </c>
      <c r="N55" s="105">
        <v>4888.82</v>
      </c>
      <c r="P55" s="2"/>
      <c r="Q55" s="2"/>
      <c r="R55" s="2"/>
      <c r="S55" s="2"/>
      <c r="T55" s="2"/>
      <c r="U55" s="2"/>
      <c r="V55" s="2"/>
      <c r="W55" s="2"/>
      <c r="X55" s="2"/>
    </row>
    <row r="56" spans="1:24" ht="39">
      <c r="A56" s="21"/>
      <c r="B56" s="21"/>
      <c r="C56" s="87" t="str">
        <f t="shared" si="4"/>
        <v>PRESTAÇÃO DE SERVIÇOS DE MOTORISTAS</v>
      </c>
      <c r="D56" s="81" t="str">
        <f t="shared" si="4"/>
        <v>113</v>
      </c>
      <c r="E56" s="88">
        <f t="shared" si="4"/>
        <v>2021</v>
      </c>
      <c r="F56" s="87" t="str">
        <f t="shared" si="4"/>
        <v>AJ SERVIÇOS DE MÃO DE OBRA EIRELI</v>
      </c>
      <c r="G56" s="87" t="str">
        <f t="shared" si="4"/>
        <v>02.633.573/0001-88</v>
      </c>
      <c r="H56" s="83" t="s">
        <v>84</v>
      </c>
      <c r="I56" s="83" t="str">
        <f t="shared" si="1"/>
        <v>SUAPE/DAF</v>
      </c>
      <c r="J56" s="83" t="s">
        <v>82</v>
      </c>
      <c r="K56" s="83" t="s">
        <v>26</v>
      </c>
      <c r="L56" s="83" t="s">
        <v>27</v>
      </c>
      <c r="M56" s="105">
        <v>2277.27</v>
      </c>
      <c r="N56" s="105">
        <v>4888.82</v>
      </c>
      <c r="P56" s="2"/>
      <c r="Q56" s="2"/>
      <c r="R56" s="2"/>
      <c r="S56" s="2"/>
      <c r="T56" s="2"/>
      <c r="U56" s="2"/>
      <c r="V56" s="2"/>
      <c r="W56" s="2"/>
      <c r="X56" s="2"/>
    </row>
    <row r="57" spans="1:24" ht="39">
      <c r="A57" s="21" t="str">
        <f>A55</f>
        <v>Suape</v>
      </c>
      <c r="B57" s="21" t="str">
        <f>B55</f>
        <v>Suape</v>
      </c>
      <c r="C57" s="87" t="str">
        <f t="shared" si="4"/>
        <v>PRESTAÇÃO DE SERVIÇOS DE MOTORISTAS</v>
      </c>
      <c r="D57" s="81" t="str">
        <f t="shared" si="4"/>
        <v>113</v>
      </c>
      <c r="E57" s="88">
        <f t="shared" si="4"/>
        <v>2021</v>
      </c>
      <c r="F57" s="87" t="str">
        <f t="shared" si="4"/>
        <v>AJ SERVIÇOS DE MÃO DE OBRA EIRELI</v>
      </c>
      <c r="G57" s="87" t="str">
        <f t="shared" si="4"/>
        <v>02.633.573/0001-88</v>
      </c>
      <c r="H57" s="83" t="s">
        <v>85</v>
      </c>
      <c r="I57" s="83" t="str">
        <f t="shared" si="1"/>
        <v>SUAPE/DAF</v>
      </c>
      <c r="J57" s="83" t="s">
        <v>82</v>
      </c>
      <c r="K57" s="83" t="s">
        <v>26</v>
      </c>
      <c r="L57" s="83" t="s">
        <v>27</v>
      </c>
      <c r="M57" s="105">
        <v>2277.27</v>
      </c>
      <c r="N57" s="105">
        <v>4888.82</v>
      </c>
      <c r="P57" s="2"/>
      <c r="Q57" s="2"/>
      <c r="R57" s="2"/>
      <c r="S57" s="2"/>
      <c r="T57" s="2"/>
      <c r="U57" s="2"/>
      <c r="V57" s="2"/>
      <c r="W57" s="2"/>
      <c r="X57" s="2"/>
    </row>
    <row r="58" spans="1:24" ht="39">
      <c r="A58" s="21" t="str">
        <f t="shared" ref="A58:G73" si="5">A57</f>
        <v>Suape</v>
      </c>
      <c r="B58" s="21" t="str">
        <f t="shared" si="5"/>
        <v>Suape</v>
      </c>
      <c r="C58" s="87" t="str">
        <f t="shared" si="4"/>
        <v>PRESTAÇÃO DE SERVIÇOS DE MOTORISTAS</v>
      </c>
      <c r="D58" s="81" t="str">
        <f t="shared" si="4"/>
        <v>113</v>
      </c>
      <c r="E58" s="88">
        <f t="shared" si="4"/>
        <v>2021</v>
      </c>
      <c r="F58" s="87" t="str">
        <f t="shared" si="4"/>
        <v>AJ SERVIÇOS DE MÃO DE OBRA EIRELI</v>
      </c>
      <c r="G58" s="87" t="str">
        <f t="shared" si="4"/>
        <v>02.633.573/0001-88</v>
      </c>
      <c r="H58" s="83" t="s">
        <v>86</v>
      </c>
      <c r="I58" s="83" t="str">
        <f t="shared" si="1"/>
        <v>SUAPE/DAF</v>
      </c>
      <c r="J58" s="83" t="s">
        <v>82</v>
      </c>
      <c r="K58" s="83" t="s">
        <v>26</v>
      </c>
      <c r="L58" s="83" t="s">
        <v>27</v>
      </c>
      <c r="M58" s="105">
        <v>2277.27</v>
      </c>
      <c r="N58" s="105">
        <v>4888.82</v>
      </c>
      <c r="P58" s="2"/>
      <c r="Q58" s="2"/>
      <c r="R58" s="2"/>
      <c r="S58" s="2"/>
      <c r="T58" s="2"/>
      <c r="U58" s="2"/>
      <c r="V58" s="2"/>
      <c r="W58" s="2"/>
      <c r="X58" s="2"/>
    </row>
    <row r="59" spans="1:24" ht="39">
      <c r="A59" s="21" t="str">
        <f t="shared" si="5"/>
        <v>Suape</v>
      </c>
      <c r="B59" s="21" t="str">
        <f t="shared" si="5"/>
        <v>Suape</v>
      </c>
      <c r="C59" s="87" t="str">
        <f t="shared" si="4"/>
        <v>PRESTAÇÃO DE SERVIÇOS DE MOTORISTAS</v>
      </c>
      <c r="D59" s="81" t="str">
        <f t="shared" si="4"/>
        <v>113</v>
      </c>
      <c r="E59" s="88">
        <f t="shared" si="4"/>
        <v>2021</v>
      </c>
      <c r="F59" s="87" t="str">
        <f t="shared" si="4"/>
        <v>AJ SERVIÇOS DE MÃO DE OBRA EIRELI</v>
      </c>
      <c r="G59" s="87" t="str">
        <f t="shared" si="4"/>
        <v>02.633.573/0001-88</v>
      </c>
      <c r="H59" s="83" t="s">
        <v>87</v>
      </c>
      <c r="I59" s="83" t="str">
        <f t="shared" si="1"/>
        <v>SUAPE/DAF</v>
      </c>
      <c r="J59" s="83" t="s">
        <v>82</v>
      </c>
      <c r="K59" s="83" t="s">
        <v>26</v>
      </c>
      <c r="L59" s="83" t="s">
        <v>27</v>
      </c>
      <c r="M59" s="105">
        <v>2277.27</v>
      </c>
      <c r="N59" s="105">
        <v>4888.82</v>
      </c>
      <c r="P59" s="2"/>
      <c r="Q59" s="2"/>
      <c r="R59" s="2"/>
      <c r="S59" s="2"/>
      <c r="T59" s="2"/>
      <c r="U59" s="2"/>
      <c r="V59" s="2"/>
      <c r="W59" s="2"/>
      <c r="X59" s="2"/>
    </row>
    <row r="60" spans="1:24" ht="39">
      <c r="A60" s="21" t="str">
        <f t="shared" si="5"/>
        <v>Suape</v>
      </c>
      <c r="B60" s="21" t="str">
        <f t="shared" si="5"/>
        <v>Suape</v>
      </c>
      <c r="C60" s="87" t="str">
        <f t="shared" si="4"/>
        <v>PRESTAÇÃO DE SERVIÇOS DE MOTORISTAS</v>
      </c>
      <c r="D60" s="81" t="str">
        <f t="shared" si="4"/>
        <v>113</v>
      </c>
      <c r="E60" s="88">
        <f t="shared" si="4"/>
        <v>2021</v>
      </c>
      <c r="F60" s="87" t="str">
        <f t="shared" si="4"/>
        <v>AJ SERVIÇOS DE MÃO DE OBRA EIRELI</v>
      </c>
      <c r="G60" s="87" t="str">
        <f t="shared" si="4"/>
        <v>02.633.573/0001-88</v>
      </c>
      <c r="H60" s="83" t="s">
        <v>88</v>
      </c>
      <c r="I60" s="83" t="str">
        <f t="shared" si="1"/>
        <v>SUAPE/DAF</v>
      </c>
      <c r="J60" s="83" t="s">
        <v>82</v>
      </c>
      <c r="K60" s="83" t="s">
        <v>26</v>
      </c>
      <c r="L60" s="83" t="s">
        <v>27</v>
      </c>
      <c r="M60" s="105">
        <v>2277.27</v>
      </c>
      <c r="N60" s="105">
        <v>4888.82</v>
      </c>
      <c r="P60" s="2"/>
      <c r="Q60" s="2"/>
      <c r="R60" s="2"/>
      <c r="S60" s="2"/>
      <c r="T60" s="2"/>
      <c r="U60" s="2"/>
      <c r="V60" s="2"/>
      <c r="W60" s="2"/>
      <c r="X60" s="2"/>
    </row>
    <row r="61" spans="1:24" ht="39">
      <c r="A61" s="21" t="str">
        <f t="shared" si="5"/>
        <v>Suape</v>
      </c>
      <c r="B61" s="21" t="str">
        <f t="shared" si="5"/>
        <v>Suape</v>
      </c>
      <c r="C61" s="87" t="str">
        <f t="shared" si="4"/>
        <v>PRESTAÇÃO DE SERVIÇOS DE MOTORISTAS</v>
      </c>
      <c r="D61" s="81" t="str">
        <f t="shared" si="4"/>
        <v>113</v>
      </c>
      <c r="E61" s="88">
        <f t="shared" si="4"/>
        <v>2021</v>
      </c>
      <c r="F61" s="87" t="str">
        <f t="shared" si="4"/>
        <v>AJ SERVIÇOS DE MÃO DE OBRA EIRELI</v>
      </c>
      <c r="G61" s="87" t="str">
        <f t="shared" si="4"/>
        <v>02.633.573/0001-88</v>
      </c>
      <c r="H61" s="83" t="s">
        <v>89</v>
      </c>
      <c r="I61" s="83" t="str">
        <f t="shared" si="1"/>
        <v>SUAPE/DAF</v>
      </c>
      <c r="J61" s="83" t="s">
        <v>82</v>
      </c>
      <c r="K61" s="83" t="s">
        <v>26</v>
      </c>
      <c r="L61" s="83" t="s">
        <v>27</v>
      </c>
      <c r="M61" s="105">
        <v>2277.27</v>
      </c>
      <c r="N61" s="105">
        <v>4888.82</v>
      </c>
      <c r="P61" s="2"/>
      <c r="Q61" s="2"/>
      <c r="R61" s="2"/>
      <c r="S61" s="2"/>
      <c r="T61" s="2"/>
      <c r="U61" s="2"/>
      <c r="V61" s="2"/>
      <c r="W61" s="2"/>
      <c r="X61" s="2"/>
    </row>
    <row r="62" spans="1:24" ht="39">
      <c r="A62" s="21" t="str">
        <f t="shared" si="5"/>
        <v>Suape</v>
      </c>
      <c r="B62" s="21" t="str">
        <f t="shared" si="5"/>
        <v>Suape</v>
      </c>
      <c r="C62" s="87" t="str">
        <f t="shared" si="4"/>
        <v>PRESTAÇÃO DE SERVIÇOS DE MOTORISTAS</v>
      </c>
      <c r="D62" s="81" t="str">
        <f t="shared" si="4"/>
        <v>113</v>
      </c>
      <c r="E62" s="88">
        <f t="shared" si="4"/>
        <v>2021</v>
      </c>
      <c r="F62" s="87" t="str">
        <f t="shared" si="4"/>
        <v>AJ SERVIÇOS DE MÃO DE OBRA EIRELI</v>
      </c>
      <c r="G62" s="87" t="str">
        <f t="shared" si="4"/>
        <v>02.633.573/0001-88</v>
      </c>
      <c r="H62" s="83" t="s">
        <v>90</v>
      </c>
      <c r="I62" s="83" t="str">
        <f t="shared" si="1"/>
        <v>SUAPE/DAF</v>
      </c>
      <c r="J62" s="83" t="s">
        <v>82</v>
      </c>
      <c r="K62" s="83" t="s">
        <v>26</v>
      </c>
      <c r="L62" s="83" t="s">
        <v>27</v>
      </c>
      <c r="M62" s="105">
        <v>2277.27</v>
      </c>
      <c r="N62" s="105">
        <v>4888.82</v>
      </c>
      <c r="P62" s="2"/>
      <c r="Q62" s="2"/>
      <c r="R62" s="2"/>
      <c r="S62" s="2"/>
      <c r="T62" s="2"/>
      <c r="U62" s="2"/>
      <c r="V62" s="2"/>
      <c r="W62" s="2"/>
      <c r="X62" s="2"/>
    </row>
    <row r="63" spans="1:24" ht="39">
      <c r="A63" s="21" t="str">
        <f t="shared" si="5"/>
        <v>Suape</v>
      </c>
      <c r="B63" s="21" t="str">
        <f t="shared" si="5"/>
        <v>Suape</v>
      </c>
      <c r="C63" s="87" t="str">
        <f t="shared" si="4"/>
        <v>PRESTAÇÃO DE SERVIÇOS DE MOTORISTAS</v>
      </c>
      <c r="D63" s="81" t="str">
        <f t="shared" si="4"/>
        <v>113</v>
      </c>
      <c r="E63" s="88">
        <f t="shared" si="4"/>
        <v>2021</v>
      </c>
      <c r="F63" s="87" t="str">
        <f t="shared" si="4"/>
        <v>AJ SERVIÇOS DE MÃO DE OBRA EIRELI</v>
      </c>
      <c r="G63" s="87" t="str">
        <f t="shared" si="4"/>
        <v>02.633.573/0001-88</v>
      </c>
      <c r="H63" s="83" t="s">
        <v>91</v>
      </c>
      <c r="I63" s="83" t="str">
        <f t="shared" si="1"/>
        <v>SUAPE/DAF</v>
      </c>
      <c r="J63" s="83" t="s">
        <v>82</v>
      </c>
      <c r="K63" s="83" t="s">
        <v>26</v>
      </c>
      <c r="L63" s="83" t="s">
        <v>27</v>
      </c>
      <c r="M63" s="105">
        <v>2277.27</v>
      </c>
      <c r="N63" s="105">
        <v>4888.82</v>
      </c>
      <c r="P63" s="2"/>
      <c r="Q63" s="2"/>
      <c r="R63" s="2"/>
      <c r="S63" s="2"/>
      <c r="T63" s="2"/>
      <c r="U63" s="2"/>
      <c r="V63" s="2"/>
      <c r="W63" s="2"/>
      <c r="X63" s="2"/>
    </row>
    <row r="64" spans="1:24" ht="39">
      <c r="A64" s="21" t="str">
        <f t="shared" si="5"/>
        <v>Suape</v>
      </c>
      <c r="B64" s="21" t="str">
        <f t="shared" si="5"/>
        <v>Suape</v>
      </c>
      <c r="C64" s="87" t="str">
        <f t="shared" si="4"/>
        <v>PRESTAÇÃO DE SERVIÇOS DE MOTORISTAS</v>
      </c>
      <c r="D64" s="81" t="str">
        <f t="shared" si="4"/>
        <v>113</v>
      </c>
      <c r="E64" s="88">
        <f t="shared" si="4"/>
        <v>2021</v>
      </c>
      <c r="F64" s="87" t="str">
        <f t="shared" si="4"/>
        <v>AJ SERVIÇOS DE MÃO DE OBRA EIRELI</v>
      </c>
      <c r="G64" s="87" t="str">
        <f t="shared" si="4"/>
        <v>02.633.573/0001-88</v>
      </c>
      <c r="H64" s="83" t="s">
        <v>92</v>
      </c>
      <c r="I64" s="83" t="str">
        <f t="shared" si="1"/>
        <v>SUAPE/DAF</v>
      </c>
      <c r="J64" s="83" t="s">
        <v>82</v>
      </c>
      <c r="K64" s="83" t="s">
        <v>26</v>
      </c>
      <c r="L64" s="83" t="s">
        <v>27</v>
      </c>
      <c r="M64" s="105">
        <v>2277.27</v>
      </c>
      <c r="N64" s="105">
        <v>4888.82</v>
      </c>
      <c r="P64" s="2"/>
      <c r="Q64" s="2"/>
      <c r="R64" s="2"/>
      <c r="S64" s="2"/>
      <c r="T64" s="2"/>
      <c r="U64" s="2"/>
      <c r="V64" s="2"/>
      <c r="W64" s="2"/>
      <c r="X64" s="2"/>
    </row>
    <row r="65" spans="1:24" ht="39">
      <c r="A65" s="21" t="str">
        <f t="shared" si="5"/>
        <v>Suape</v>
      </c>
      <c r="B65" s="21" t="str">
        <f t="shared" si="5"/>
        <v>Suape</v>
      </c>
      <c r="C65" s="87" t="str">
        <f t="shared" si="4"/>
        <v>PRESTAÇÃO DE SERVIÇOS DE MOTORISTAS</v>
      </c>
      <c r="D65" s="81" t="str">
        <f t="shared" si="4"/>
        <v>113</v>
      </c>
      <c r="E65" s="88">
        <f t="shared" si="4"/>
        <v>2021</v>
      </c>
      <c r="F65" s="87" t="str">
        <f t="shared" si="4"/>
        <v>AJ SERVIÇOS DE MÃO DE OBRA EIRELI</v>
      </c>
      <c r="G65" s="87" t="str">
        <f t="shared" si="4"/>
        <v>02.633.573/0001-88</v>
      </c>
      <c r="H65" s="83" t="s">
        <v>93</v>
      </c>
      <c r="I65" s="83" t="str">
        <f t="shared" si="1"/>
        <v>SUAPE/DAF</v>
      </c>
      <c r="J65" s="83" t="s">
        <v>82</v>
      </c>
      <c r="K65" s="83" t="s">
        <v>26</v>
      </c>
      <c r="L65" s="83" t="s">
        <v>27</v>
      </c>
      <c r="M65" s="105">
        <v>2277.27</v>
      </c>
      <c r="N65" s="105">
        <v>4888.82</v>
      </c>
      <c r="P65" s="2"/>
      <c r="Q65" s="2"/>
      <c r="R65" s="2"/>
      <c r="S65" s="2"/>
      <c r="T65" s="2"/>
      <c r="U65" s="2"/>
      <c r="V65" s="2"/>
      <c r="W65" s="2"/>
      <c r="X65" s="2"/>
    </row>
    <row r="66" spans="1:24" ht="39">
      <c r="A66" s="21" t="str">
        <f t="shared" si="5"/>
        <v>Suape</v>
      </c>
      <c r="B66" s="21" t="str">
        <f t="shared" si="5"/>
        <v>Suape</v>
      </c>
      <c r="C66" s="87" t="str">
        <f t="shared" si="4"/>
        <v>PRESTAÇÃO DE SERVIÇOS DE MOTORISTAS</v>
      </c>
      <c r="D66" s="81" t="str">
        <f t="shared" si="4"/>
        <v>113</v>
      </c>
      <c r="E66" s="88">
        <f t="shared" si="4"/>
        <v>2021</v>
      </c>
      <c r="F66" s="87" t="str">
        <f t="shared" si="4"/>
        <v>AJ SERVIÇOS DE MÃO DE OBRA EIRELI</v>
      </c>
      <c r="G66" s="87" t="str">
        <f t="shared" si="4"/>
        <v>02.633.573/0001-88</v>
      </c>
      <c r="H66" s="83" t="s">
        <v>94</v>
      </c>
      <c r="I66" s="83" t="str">
        <f t="shared" si="1"/>
        <v>SUAPE/DAF</v>
      </c>
      <c r="J66" s="83" t="s">
        <v>82</v>
      </c>
      <c r="K66" s="83" t="s">
        <v>26</v>
      </c>
      <c r="L66" s="83" t="s">
        <v>27</v>
      </c>
      <c r="M66" s="105">
        <v>2277.27</v>
      </c>
      <c r="N66" s="105">
        <v>4888.82</v>
      </c>
      <c r="P66" s="2"/>
      <c r="Q66" s="2"/>
      <c r="R66" s="2"/>
      <c r="S66" s="2"/>
      <c r="T66" s="2"/>
      <c r="U66" s="2"/>
      <c r="V66" s="2"/>
      <c r="W66" s="2"/>
      <c r="X66" s="2"/>
    </row>
    <row r="67" spans="1:24" ht="39">
      <c r="A67" s="21" t="str">
        <f t="shared" si="5"/>
        <v>Suape</v>
      </c>
      <c r="B67" s="21" t="str">
        <f t="shared" si="5"/>
        <v>Suape</v>
      </c>
      <c r="C67" s="87" t="str">
        <f t="shared" si="4"/>
        <v>PRESTAÇÃO DE SERVIÇOS DE MOTORISTAS</v>
      </c>
      <c r="D67" s="81" t="str">
        <f t="shared" si="4"/>
        <v>113</v>
      </c>
      <c r="E67" s="88">
        <f t="shared" si="4"/>
        <v>2021</v>
      </c>
      <c r="F67" s="87" t="str">
        <f t="shared" si="4"/>
        <v>AJ SERVIÇOS DE MÃO DE OBRA EIRELI</v>
      </c>
      <c r="G67" s="87" t="str">
        <f t="shared" si="4"/>
        <v>02.633.573/0001-88</v>
      </c>
      <c r="H67" s="83" t="s">
        <v>95</v>
      </c>
      <c r="I67" s="83" t="str">
        <f t="shared" si="1"/>
        <v>SUAPE/DAF</v>
      </c>
      <c r="J67" s="83" t="s">
        <v>82</v>
      </c>
      <c r="K67" s="83" t="s">
        <v>26</v>
      </c>
      <c r="L67" s="83" t="s">
        <v>27</v>
      </c>
      <c r="M67" s="105">
        <v>2277.27</v>
      </c>
      <c r="N67" s="105">
        <v>4888.82</v>
      </c>
      <c r="P67" s="2"/>
      <c r="Q67" s="2"/>
      <c r="R67" s="2"/>
      <c r="S67" s="2"/>
      <c r="T67" s="2"/>
      <c r="U67" s="2"/>
      <c r="V67" s="2"/>
      <c r="W67" s="2"/>
      <c r="X67" s="2"/>
    </row>
    <row r="68" spans="1:24" ht="39">
      <c r="A68" s="21" t="str">
        <f t="shared" si="5"/>
        <v>Suape</v>
      </c>
      <c r="B68" s="21" t="str">
        <f t="shared" si="5"/>
        <v>Suape</v>
      </c>
      <c r="C68" s="87" t="str">
        <f t="shared" si="4"/>
        <v>PRESTAÇÃO DE SERVIÇOS DE MOTORISTAS</v>
      </c>
      <c r="D68" s="81" t="str">
        <f t="shared" si="4"/>
        <v>113</v>
      </c>
      <c r="E68" s="88">
        <f t="shared" si="4"/>
        <v>2021</v>
      </c>
      <c r="F68" s="87" t="str">
        <f t="shared" si="4"/>
        <v>AJ SERVIÇOS DE MÃO DE OBRA EIRELI</v>
      </c>
      <c r="G68" s="87" t="str">
        <f t="shared" si="4"/>
        <v>02.633.573/0001-88</v>
      </c>
      <c r="H68" s="83" t="s">
        <v>96</v>
      </c>
      <c r="I68" s="83" t="str">
        <f t="shared" si="1"/>
        <v>SUAPE/DAF</v>
      </c>
      <c r="J68" s="83" t="s">
        <v>82</v>
      </c>
      <c r="K68" s="83" t="s">
        <v>26</v>
      </c>
      <c r="L68" s="83" t="s">
        <v>27</v>
      </c>
      <c r="M68" s="105">
        <v>2277.27</v>
      </c>
      <c r="N68" s="105">
        <v>4888.82</v>
      </c>
      <c r="P68" s="2"/>
      <c r="Q68" s="2"/>
      <c r="R68" s="2"/>
      <c r="S68" s="2"/>
      <c r="T68" s="2"/>
      <c r="U68" s="2"/>
      <c r="V68" s="2"/>
      <c r="W68" s="2"/>
      <c r="X68" s="2"/>
    </row>
    <row r="69" spans="1:24" ht="39">
      <c r="A69" s="21" t="str">
        <f t="shared" si="5"/>
        <v>Suape</v>
      </c>
      <c r="B69" s="21" t="str">
        <f t="shared" si="5"/>
        <v>Suape</v>
      </c>
      <c r="C69" s="87" t="str">
        <f t="shared" si="4"/>
        <v>PRESTAÇÃO DE SERVIÇOS DE MOTORISTAS</v>
      </c>
      <c r="D69" s="81" t="str">
        <f t="shared" si="4"/>
        <v>113</v>
      </c>
      <c r="E69" s="88">
        <f t="shared" si="4"/>
        <v>2021</v>
      </c>
      <c r="F69" s="87" t="str">
        <f t="shared" si="4"/>
        <v>AJ SERVIÇOS DE MÃO DE OBRA EIRELI</v>
      </c>
      <c r="G69" s="87" t="str">
        <f t="shared" si="4"/>
        <v>02.633.573/0001-88</v>
      </c>
      <c r="H69" s="83" t="s">
        <v>97</v>
      </c>
      <c r="I69" s="83" t="str">
        <f t="shared" si="1"/>
        <v>SUAPE/DAF</v>
      </c>
      <c r="J69" s="83" t="s">
        <v>82</v>
      </c>
      <c r="K69" s="83" t="s">
        <v>26</v>
      </c>
      <c r="L69" s="83" t="s">
        <v>27</v>
      </c>
      <c r="M69" s="105">
        <v>2277.27</v>
      </c>
      <c r="N69" s="105">
        <v>4888.82</v>
      </c>
      <c r="P69" s="2"/>
      <c r="Q69" s="2"/>
      <c r="R69" s="2"/>
      <c r="S69" s="2"/>
      <c r="T69" s="2"/>
      <c r="U69" s="2"/>
      <c r="V69" s="2"/>
      <c r="W69" s="2"/>
      <c r="X69" s="2"/>
    </row>
    <row r="70" spans="1:24" ht="39">
      <c r="A70" s="21" t="str">
        <f t="shared" si="5"/>
        <v>Suape</v>
      </c>
      <c r="B70" s="21" t="str">
        <f t="shared" si="5"/>
        <v>Suape</v>
      </c>
      <c r="C70" s="87" t="str">
        <f t="shared" si="4"/>
        <v>PRESTAÇÃO DE SERVIÇOS DE MOTORISTAS</v>
      </c>
      <c r="D70" s="81" t="str">
        <f t="shared" si="4"/>
        <v>113</v>
      </c>
      <c r="E70" s="88">
        <f t="shared" si="4"/>
        <v>2021</v>
      </c>
      <c r="F70" s="87" t="str">
        <f t="shared" si="4"/>
        <v>AJ SERVIÇOS DE MÃO DE OBRA EIRELI</v>
      </c>
      <c r="G70" s="87" t="str">
        <f t="shared" si="4"/>
        <v>02.633.573/0001-88</v>
      </c>
      <c r="H70" s="83" t="s">
        <v>98</v>
      </c>
      <c r="I70" s="83" t="str">
        <f t="shared" si="1"/>
        <v>SUAPE/DAF</v>
      </c>
      <c r="J70" s="83" t="s">
        <v>82</v>
      </c>
      <c r="K70" s="83" t="s">
        <v>26</v>
      </c>
      <c r="L70" s="83" t="s">
        <v>27</v>
      </c>
      <c r="M70" s="105">
        <v>2277.27</v>
      </c>
      <c r="N70" s="105">
        <v>4888.82</v>
      </c>
      <c r="P70" s="2"/>
      <c r="Q70" s="2"/>
      <c r="R70" s="2"/>
      <c r="S70" s="2"/>
      <c r="T70" s="2"/>
      <c r="U70" s="2"/>
      <c r="V70" s="2"/>
      <c r="W70" s="2"/>
      <c r="X70" s="2"/>
    </row>
    <row r="71" spans="1:24" ht="39">
      <c r="A71" s="21" t="str">
        <f t="shared" si="5"/>
        <v>Suape</v>
      </c>
      <c r="B71" s="21" t="str">
        <f t="shared" si="5"/>
        <v>Suape</v>
      </c>
      <c r="C71" s="87" t="str">
        <f t="shared" si="5"/>
        <v>PRESTAÇÃO DE SERVIÇOS DE MOTORISTAS</v>
      </c>
      <c r="D71" s="81" t="str">
        <f t="shared" si="5"/>
        <v>113</v>
      </c>
      <c r="E71" s="88">
        <f t="shared" si="5"/>
        <v>2021</v>
      </c>
      <c r="F71" s="87" t="str">
        <f t="shared" si="5"/>
        <v>AJ SERVIÇOS DE MÃO DE OBRA EIRELI</v>
      </c>
      <c r="G71" s="87" t="str">
        <f t="shared" si="5"/>
        <v>02.633.573/0001-88</v>
      </c>
      <c r="H71" s="83" t="s">
        <v>99</v>
      </c>
      <c r="I71" s="83" t="str">
        <f t="shared" ref="I71:I75" si="6">I70</f>
        <v>SUAPE/DAF</v>
      </c>
      <c r="J71" s="83" t="s">
        <v>82</v>
      </c>
      <c r="K71" s="83" t="s">
        <v>26</v>
      </c>
      <c r="L71" s="83" t="s">
        <v>27</v>
      </c>
      <c r="M71" s="105">
        <v>2277.27</v>
      </c>
      <c r="N71" s="105">
        <v>4888.82</v>
      </c>
      <c r="P71" s="2"/>
      <c r="Q71" s="2"/>
      <c r="R71" s="2"/>
      <c r="S71" s="2"/>
      <c r="T71" s="2"/>
      <c r="U71" s="2"/>
      <c r="V71" s="2"/>
      <c r="W71" s="2"/>
      <c r="X71" s="2"/>
    </row>
    <row r="72" spans="1:24" ht="39">
      <c r="A72" s="21" t="str">
        <f t="shared" si="5"/>
        <v>Suape</v>
      </c>
      <c r="B72" s="21" t="str">
        <f t="shared" si="5"/>
        <v>Suape</v>
      </c>
      <c r="C72" s="87" t="str">
        <f t="shared" si="5"/>
        <v>PRESTAÇÃO DE SERVIÇOS DE MOTORISTAS</v>
      </c>
      <c r="D72" s="81" t="str">
        <f t="shared" si="5"/>
        <v>113</v>
      </c>
      <c r="E72" s="88">
        <f t="shared" si="5"/>
        <v>2021</v>
      </c>
      <c r="F72" s="87" t="str">
        <f t="shared" si="5"/>
        <v>AJ SERVIÇOS DE MÃO DE OBRA EIRELI</v>
      </c>
      <c r="G72" s="87" t="str">
        <f t="shared" si="5"/>
        <v>02.633.573/0001-88</v>
      </c>
      <c r="H72" s="83" t="s">
        <v>100</v>
      </c>
      <c r="I72" s="83" t="str">
        <f t="shared" si="6"/>
        <v>SUAPE/DAF</v>
      </c>
      <c r="J72" s="83" t="s">
        <v>82</v>
      </c>
      <c r="K72" s="83" t="s">
        <v>26</v>
      </c>
      <c r="L72" s="83" t="s">
        <v>27</v>
      </c>
      <c r="M72" s="105">
        <v>2277.27</v>
      </c>
      <c r="N72" s="105">
        <v>4888.82</v>
      </c>
      <c r="P72" s="2"/>
      <c r="Q72" s="2"/>
      <c r="R72" s="2"/>
      <c r="S72" s="2"/>
      <c r="T72" s="2"/>
      <c r="U72" s="2"/>
      <c r="V72" s="2"/>
      <c r="W72" s="2"/>
      <c r="X72" s="2"/>
    </row>
    <row r="73" spans="1:24" ht="39">
      <c r="A73" s="21" t="str">
        <f t="shared" si="5"/>
        <v>Suape</v>
      </c>
      <c r="B73" s="21" t="str">
        <f t="shared" si="5"/>
        <v>Suape</v>
      </c>
      <c r="C73" s="87" t="str">
        <f t="shared" si="5"/>
        <v>PRESTAÇÃO DE SERVIÇOS DE MOTORISTAS</v>
      </c>
      <c r="D73" s="81" t="str">
        <f t="shared" si="5"/>
        <v>113</v>
      </c>
      <c r="E73" s="88">
        <f t="shared" si="5"/>
        <v>2021</v>
      </c>
      <c r="F73" s="87" t="str">
        <f t="shared" si="5"/>
        <v>AJ SERVIÇOS DE MÃO DE OBRA EIRELI</v>
      </c>
      <c r="G73" s="87" t="str">
        <f t="shared" si="5"/>
        <v>02.633.573/0001-88</v>
      </c>
      <c r="H73" s="83" t="s">
        <v>680</v>
      </c>
      <c r="I73" s="83" t="str">
        <f t="shared" si="6"/>
        <v>SUAPE/DAF</v>
      </c>
      <c r="J73" s="83" t="s">
        <v>82</v>
      </c>
      <c r="K73" s="83" t="s">
        <v>26</v>
      </c>
      <c r="L73" s="83" t="s">
        <v>27</v>
      </c>
      <c r="M73" s="105">
        <v>2277.27</v>
      </c>
      <c r="N73" s="105">
        <v>4888.82</v>
      </c>
      <c r="P73" s="2"/>
      <c r="Q73" s="2"/>
      <c r="R73" s="2"/>
      <c r="S73" s="2"/>
      <c r="T73" s="2"/>
      <c r="U73" s="2"/>
      <c r="V73" s="2"/>
      <c r="W73" s="2"/>
      <c r="X73" s="2"/>
    </row>
    <row r="74" spans="1:24" ht="39">
      <c r="A74" s="21" t="str">
        <f>A71</f>
        <v>Suape</v>
      </c>
      <c r="B74" s="21" t="str">
        <f>B71</f>
        <v>Suape</v>
      </c>
      <c r="C74" s="87" t="str">
        <f t="shared" ref="C74:G75" si="7">C73</f>
        <v>PRESTAÇÃO DE SERVIÇOS DE MOTORISTAS</v>
      </c>
      <c r="D74" s="81" t="str">
        <f t="shared" si="7"/>
        <v>113</v>
      </c>
      <c r="E74" s="88">
        <f t="shared" si="7"/>
        <v>2021</v>
      </c>
      <c r="F74" s="87" t="str">
        <f t="shared" si="7"/>
        <v>AJ SERVIÇOS DE MÃO DE OBRA EIRELI</v>
      </c>
      <c r="G74" s="87" t="str">
        <f t="shared" si="7"/>
        <v>02.633.573/0001-88</v>
      </c>
      <c r="H74" s="83" t="s">
        <v>681</v>
      </c>
      <c r="I74" s="83" t="str">
        <f t="shared" si="6"/>
        <v>SUAPE/DAF</v>
      </c>
      <c r="J74" s="83" t="s">
        <v>82</v>
      </c>
      <c r="K74" s="83" t="s">
        <v>26</v>
      </c>
      <c r="L74" s="83" t="s">
        <v>27</v>
      </c>
      <c r="M74" s="105">
        <v>2277.27</v>
      </c>
      <c r="N74" s="105">
        <v>4888.82</v>
      </c>
      <c r="P74" s="2"/>
      <c r="Q74" s="2"/>
      <c r="R74" s="2"/>
      <c r="S74" s="2"/>
      <c r="T74" s="2"/>
      <c r="U74" s="2"/>
      <c r="V74" s="2"/>
      <c r="W74" s="2"/>
      <c r="X74" s="2"/>
    </row>
    <row r="75" spans="1:24" ht="39">
      <c r="A75" s="21" t="str">
        <f t="shared" ref="A75:G90" si="8">A74</f>
        <v>Suape</v>
      </c>
      <c r="B75" s="21" t="str">
        <f t="shared" si="8"/>
        <v>Suape</v>
      </c>
      <c r="C75" s="87" t="str">
        <f t="shared" si="7"/>
        <v>PRESTAÇÃO DE SERVIÇOS DE MOTORISTAS</v>
      </c>
      <c r="D75" s="81" t="str">
        <f t="shared" si="7"/>
        <v>113</v>
      </c>
      <c r="E75" s="88">
        <f t="shared" si="7"/>
        <v>2021</v>
      </c>
      <c r="F75" s="87" t="str">
        <f t="shared" si="7"/>
        <v>AJ SERVIÇOS DE MÃO DE OBRA EIRELI</v>
      </c>
      <c r="G75" s="87" t="str">
        <f t="shared" si="7"/>
        <v>02.633.573/0001-88</v>
      </c>
      <c r="H75" s="83" t="s">
        <v>694</v>
      </c>
      <c r="I75" s="83" t="str">
        <f t="shared" si="6"/>
        <v>SUAPE/DAF</v>
      </c>
      <c r="J75" s="83" t="s">
        <v>82</v>
      </c>
      <c r="K75" s="83" t="s">
        <v>26</v>
      </c>
      <c r="L75" s="83" t="s">
        <v>27</v>
      </c>
      <c r="M75" s="105">
        <v>2277.27</v>
      </c>
      <c r="N75" s="105">
        <v>4888.82</v>
      </c>
      <c r="P75" s="2"/>
      <c r="Q75" s="2"/>
      <c r="R75" s="2"/>
      <c r="S75" s="2"/>
      <c r="T75" s="2"/>
      <c r="U75" s="2"/>
      <c r="V75" s="2"/>
      <c r="W75" s="2"/>
      <c r="X75" s="2"/>
    </row>
    <row r="76" spans="1:24" ht="70">
      <c r="A76" s="29" t="str">
        <f t="shared" si="8"/>
        <v>Suape</v>
      </c>
      <c r="B76" s="29" t="str">
        <f t="shared" si="8"/>
        <v>Suape</v>
      </c>
      <c r="C76" s="30" t="s">
        <v>101</v>
      </c>
      <c r="D76" s="31" t="s">
        <v>102</v>
      </c>
      <c r="E76" s="32">
        <v>2015</v>
      </c>
      <c r="F76" s="30" t="s">
        <v>103</v>
      </c>
      <c r="G76" s="30"/>
      <c r="H76" s="11" t="s">
        <v>104</v>
      </c>
      <c r="I76" s="11" t="s">
        <v>105</v>
      </c>
      <c r="J76" s="11" t="s">
        <v>106</v>
      </c>
      <c r="K76" s="11" t="s">
        <v>26</v>
      </c>
      <c r="L76" s="11" t="s">
        <v>27</v>
      </c>
      <c r="M76" s="106">
        <v>12721.37</v>
      </c>
      <c r="N76" s="106">
        <v>39677.040000000001</v>
      </c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70">
      <c r="A77" s="7" t="str">
        <f t="shared" si="8"/>
        <v>Suape</v>
      </c>
      <c r="B77" s="7" t="str">
        <f t="shared" si="8"/>
        <v>Suape</v>
      </c>
      <c r="C77" s="8" t="str">
        <f t="shared" si="8"/>
        <v>PRESTAÇÃO DE SERVIÇO DE APOIO TÉCNICO ÀS ATIVIDADES DE MANUTENÇÃO MECÂNICA E ELÉTRICA NA ÁREA DO PORTO ORGANIZADO.</v>
      </c>
      <c r="D77" s="9" t="str">
        <f t="shared" si="8"/>
        <v>035</v>
      </c>
      <c r="E77" s="10">
        <f t="shared" si="8"/>
        <v>2015</v>
      </c>
      <c r="F77" s="8" t="str">
        <f t="shared" si="8"/>
        <v>TPF ENGENHARIA LTDA</v>
      </c>
      <c r="G77" s="8">
        <f t="shared" si="8"/>
        <v>0</v>
      </c>
      <c r="H77" s="11" t="s">
        <v>107</v>
      </c>
      <c r="I77" s="11" t="s">
        <v>105</v>
      </c>
      <c r="J77" s="11" t="s">
        <v>108</v>
      </c>
      <c r="K77" s="11" t="s">
        <v>26</v>
      </c>
      <c r="L77" s="11" t="s">
        <v>27</v>
      </c>
      <c r="M77" s="106">
        <v>8151</v>
      </c>
      <c r="N77" s="106">
        <v>25422.38</v>
      </c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70">
      <c r="A78" s="7" t="str">
        <f t="shared" si="8"/>
        <v>Suape</v>
      </c>
      <c r="B78" s="7" t="str">
        <f t="shared" si="8"/>
        <v>Suape</v>
      </c>
      <c r="C78" s="8" t="str">
        <f t="shared" si="8"/>
        <v>PRESTAÇÃO DE SERVIÇO DE APOIO TÉCNICO ÀS ATIVIDADES DE MANUTENÇÃO MECÂNICA E ELÉTRICA NA ÁREA DO PORTO ORGANIZADO.</v>
      </c>
      <c r="D78" s="9" t="str">
        <f t="shared" si="8"/>
        <v>035</v>
      </c>
      <c r="E78" s="10">
        <f t="shared" si="8"/>
        <v>2015</v>
      </c>
      <c r="F78" s="8" t="str">
        <f t="shared" si="8"/>
        <v>TPF ENGENHARIA LTDA</v>
      </c>
      <c r="G78" s="8">
        <f t="shared" si="8"/>
        <v>0</v>
      </c>
      <c r="H78" s="11" t="s">
        <v>109</v>
      </c>
      <c r="I78" s="11" t="s">
        <v>105</v>
      </c>
      <c r="J78" s="11" t="s">
        <v>108</v>
      </c>
      <c r="K78" s="11" t="s">
        <v>26</v>
      </c>
      <c r="L78" s="11" t="s">
        <v>27</v>
      </c>
      <c r="M78" s="106">
        <v>8151</v>
      </c>
      <c r="N78" s="106">
        <v>25422.38</v>
      </c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70">
      <c r="A79" s="7" t="str">
        <f t="shared" si="8"/>
        <v>Suape</v>
      </c>
      <c r="B79" s="7" t="str">
        <f t="shared" si="8"/>
        <v>Suape</v>
      </c>
      <c r="C79" s="8" t="str">
        <f t="shared" si="8"/>
        <v>PRESTAÇÃO DE SERVIÇO DE APOIO TÉCNICO ÀS ATIVIDADES DE MANUTENÇÃO MECÂNICA E ELÉTRICA NA ÁREA DO PORTO ORGANIZADO.</v>
      </c>
      <c r="D79" s="9" t="str">
        <f t="shared" si="8"/>
        <v>035</v>
      </c>
      <c r="E79" s="10">
        <f t="shared" si="8"/>
        <v>2015</v>
      </c>
      <c r="F79" s="8" t="str">
        <f t="shared" si="8"/>
        <v>TPF ENGENHARIA LTDA</v>
      </c>
      <c r="G79" s="8">
        <f t="shared" si="8"/>
        <v>0</v>
      </c>
      <c r="H79" s="11" t="s">
        <v>110</v>
      </c>
      <c r="I79" s="11" t="s">
        <v>105</v>
      </c>
      <c r="J79" s="11" t="s">
        <v>111</v>
      </c>
      <c r="K79" s="11" t="s">
        <v>26</v>
      </c>
      <c r="L79" s="11" t="s">
        <v>27</v>
      </c>
      <c r="M79" s="106">
        <v>5275.4</v>
      </c>
      <c r="N79" s="106">
        <v>16453.59</v>
      </c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04">
      <c r="A80" s="7" t="str">
        <f t="shared" si="8"/>
        <v>Suape</v>
      </c>
      <c r="B80" s="7" t="str">
        <f t="shared" si="8"/>
        <v>Suape</v>
      </c>
      <c r="C80" s="61" t="str">
        <f t="shared" si="8"/>
        <v>PRESTAÇÃO DE SERVIÇO DE APOIO TÉCNICO ÀS ATIVIDADES DE MANUTENÇÃO MECÂNICA E ELÉTRICA NA ÁREA DO PORTO ORGANIZADO.</v>
      </c>
      <c r="D80" s="14" t="str">
        <f t="shared" si="8"/>
        <v>035</v>
      </c>
      <c r="E80" s="7">
        <f t="shared" si="8"/>
        <v>2015</v>
      </c>
      <c r="F80" s="61" t="str">
        <f t="shared" si="8"/>
        <v>TPF ENGENHARIA LTDA</v>
      </c>
      <c r="G80" s="61">
        <f t="shared" si="8"/>
        <v>0</v>
      </c>
      <c r="H80" s="11" t="s">
        <v>112</v>
      </c>
      <c r="I80" s="11" t="s">
        <v>105</v>
      </c>
      <c r="J80" s="11" t="s">
        <v>111</v>
      </c>
      <c r="K80" s="11" t="s">
        <v>26</v>
      </c>
      <c r="L80" s="11" t="s">
        <v>27</v>
      </c>
      <c r="M80" s="106">
        <v>5275.4</v>
      </c>
      <c r="N80" s="106">
        <v>16453.59</v>
      </c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0">
      <c r="A81" s="15" t="str">
        <f t="shared" si="8"/>
        <v>Suape</v>
      </c>
      <c r="B81" s="15" t="str">
        <f t="shared" si="8"/>
        <v>Suape</v>
      </c>
      <c r="C81" s="16" t="s">
        <v>113</v>
      </c>
      <c r="D81" s="17" t="s">
        <v>114</v>
      </c>
      <c r="E81" s="18">
        <v>2019</v>
      </c>
      <c r="F81" s="16" t="s">
        <v>115</v>
      </c>
      <c r="G81" s="16" t="s">
        <v>116</v>
      </c>
      <c r="H81" s="20" t="s">
        <v>117</v>
      </c>
      <c r="I81" s="20" t="s">
        <v>699</v>
      </c>
      <c r="J81" s="20" t="s">
        <v>700</v>
      </c>
      <c r="K81" s="20" t="s">
        <v>701</v>
      </c>
      <c r="L81" s="20" t="s">
        <v>702</v>
      </c>
      <c r="M81" s="107">
        <v>516.66</v>
      </c>
      <c r="N81" s="107">
        <v>801.32</v>
      </c>
      <c r="O81" s="98"/>
      <c r="P81" s="2"/>
      <c r="Q81" s="2"/>
      <c r="R81" s="2"/>
      <c r="S81" s="2"/>
      <c r="T81" s="2"/>
      <c r="U81" s="2"/>
      <c r="V81" s="2"/>
      <c r="W81" s="2"/>
      <c r="X81" s="2"/>
    </row>
    <row r="82" spans="1:24" ht="39">
      <c r="A82" s="21" t="str">
        <f t="shared" si="8"/>
        <v>Suape</v>
      </c>
      <c r="B82" s="21" t="str">
        <f t="shared" si="8"/>
        <v>Suape</v>
      </c>
      <c r="C82" s="55" t="str">
        <f t="shared" si="8"/>
        <v>CONTRATAÇÃO DE JOVEM APRENDIZ</v>
      </c>
      <c r="D82" s="23" t="str">
        <f t="shared" si="8"/>
        <v>025</v>
      </c>
      <c r="E82" s="24">
        <f t="shared" si="8"/>
        <v>2019</v>
      </c>
      <c r="F82" s="55" t="str">
        <f t="shared" si="8"/>
        <v>CENTRO DE INTEGRAÇÃO EMPRESA ESCOLA DE PERNAMBUCO - CIEE</v>
      </c>
      <c r="G82" s="55" t="str">
        <f t="shared" si="8"/>
        <v>010.998.292/0001-57</v>
      </c>
      <c r="H82" s="26" t="s">
        <v>122</v>
      </c>
      <c r="I82" s="26" t="s">
        <v>703</v>
      </c>
      <c r="J82" s="26" t="s">
        <v>700</v>
      </c>
      <c r="K82" s="26" t="s">
        <v>701</v>
      </c>
      <c r="L82" s="26" t="s">
        <v>702</v>
      </c>
      <c r="M82" s="108">
        <v>516.66</v>
      </c>
      <c r="N82" s="108">
        <v>879.71</v>
      </c>
      <c r="O82" s="98"/>
      <c r="P82" s="2"/>
      <c r="Q82" s="2"/>
      <c r="R82" s="2"/>
      <c r="S82" s="2"/>
      <c r="T82" s="2"/>
      <c r="U82" s="2"/>
      <c r="V82" s="2"/>
      <c r="W82" s="2"/>
      <c r="X82" s="2"/>
    </row>
    <row r="83" spans="1:24" ht="39">
      <c r="A83" s="21" t="str">
        <f t="shared" si="8"/>
        <v>Suape</v>
      </c>
      <c r="B83" s="21" t="str">
        <f t="shared" si="8"/>
        <v>Suape</v>
      </c>
      <c r="C83" s="55" t="str">
        <f t="shared" si="8"/>
        <v>CONTRATAÇÃO DE JOVEM APRENDIZ</v>
      </c>
      <c r="D83" s="23" t="str">
        <f t="shared" si="8"/>
        <v>025</v>
      </c>
      <c r="E83" s="24">
        <f t="shared" si="8"/>
        <v>2019</v>
      </c>
      <c r="F83" s="55" t="str">
        <f t="shared" si="8"/>
        <v>CENTRO DE INTEGRAÇÃO EMPRESA ESCOLA DE PERNAMBUCO - CIEE</v>
      </c>
      <c r="G83" s="55" t="str">
        <f t="shared" si="8"/>
        <v>010.998.292/0001-57</v>
      </c>
      <c r="H83" s="26" t="s">
        <v>124</v>
      </c>
      <c r="I83" s="26" t="s">
        <v>704</v>
      </c>
      <c r="J83" s="26" t="s">
        <v>700</v>
      </c>
      <c r="K83" s="26" t="s">
        <v>701</v>
      </c>
      <c r="L83" s="26" t="s">
        <v>702</v>
      </c>
      <c r="M83" s="108">
        <v>516.66</v>
      </c>
      <c r="N83" s="108">
        <v>901.4</v>
      </c>
      <c r="O83" s="98"/>
      <c r="P83" s="2"/>
      <c r="Q83" s="2"/>
      <c r="R83" s="2"/>
      <c r="S83" s="2"/>
      <c r="T83" s="2"/>
      <c r="U83" s="2"/>
      <c r="V83" s="2"/>
      <c r="W83" s="2"/>
      <c r="X83" s="2"/>
    </row>
    <row r="84" spans="1:24" ht="39">
      <c r="A84" s="21" t="str">
        <f t="shared" si="8"/>
        <v>Suape</v>
      </c>
      <c r="B84" s="21" t="str">
        <f t="shared" si="8"/>
        <v>Suape</v>
      </c>
      <c r="C84" s="55" t="str">
        <f t="shared" si="8"/>
        <v>CONTRATAÇÃO DE JOVEM APRENDIZ</v>
      </c>
      <c r="D84" s="23" t="str">
        <f t="shared" si="8"/>
        <v>025</v>
      </c>
      <c r="E84" s="24">
        <f t="shared" si="8"/>
        <v>2019</v>
      </c>
      <c r="F84" s="55" t="str">
        <f t="shared" si="8"/>
        <v>CENTRO DE INTEGRAÇÃO EMPRESA ESCOLA DE PERNAMBUCO - CIEE</v>
      </c>
      <c r="G84" s="55" t="str">
        <f t="shared" si="8"/>
        <v>010.998.292/0001-57</v>
      </c>
      <c r="H84" s="26" t="s">
        <v>126</v>
      </c>
      <c r="I84" s="26" t="s">
        <v>703</v>
      </c>
      <c r="J84" s="26" t="s">
        <v>700</v>
      </c>
      <c r="K84" s="26" t="s">
        <v>701</v>
      </c>
      <c r="L84" s="26" t="s">
        <v>702</v>
      </c>
      <c r="M84" s="108">
        <v>516.66</v>
      </c>
      <c r="N84" s="108">
        <v>899.07</v>
      </c>
      <c r="O84" s="98"/>
      <c r="P84" s="2"/>
      <c r="Q84" s="2"/>
      <c r="R84" s="2"/>
      <c r="S84" s="2"/>
      <c r="T84" s="2"/>
      <c r="U84" s="2"/>
      <c r="V84" s="2"/>
      <c r="W84" s="2"/>
      <c r="X84" s="2"/>
    </row>
    <row r="85" spans="1:24" ht="39">
      <c r="A85" s="21" t="str">
        <f t="shared" si="8"/>
        <v>Suape</v>
      </c>
      <c r="B85" s="21" t="str">
        <f t="shared" si="8"/>
        <v>Suape</v>
      </c>
      <c r="C85" s="55" t="str">
        <f t="shared" si="8"/>
        <v>CONTRATAÇÃO DE JOVEM APRENDIZ</v>
      </c>
      <c r="D85" s="23" t="str">
        <f t="shared" si="8"/>
        <v>025</v>
      </c>
      <c r="E85" s="24">
        <f t="shared" si="8"/>
        <v>2019</v>
      </c>
      <c r="F85" s="55" t="str">
        <f t="shared" si="8"/>
        <v>CENTRO DE INTEGRAÇÃO EMPRESA ESCOLA DE PERNAMBUCO - CIEE</v>
      </c>
      <c r="G85" s="55" t="str">
        <f t="shared" si="8"/>
        <v>010.998.292/0001-57</v>
      </c>
      <c r="H85" s="26" t="s">
        <v>127</v>
      </c>
      <c r="I85" s="26" t="s">
        <v>703</v>
      </c>
      <c r="J85" s="26" t="s">
        <v>700</v>
      </c>
      <c r="K85" s="26" t="s">
        <v>701</v>
      </c>
      <c r="L85" s="26" t="s">
        <v>702</v>
      </c>
      <c r="M85" s="108">
        <v>516.66</v>
      </c>
      <c r="N85" s="108">
        <v>990.96</v>
      </c>
      <c r="O85" s="98"/>
      <c r="P85" s="2"/>
      <c r="Q85" s="2"/>
      <c r="R85" s="2"/>
      <c r="S85" s="2"/>
      <c r="T85" s="2"/>
      <c r="U85" s="2"/>
      <c r="V85" s="2"/>
      <c r="W85" s="2"/>
      <c r="X85" s="2"/>
    </row>
    <row r="86" spans="1:24" ht="39">
      <c r="A86" s="21" t="str">
        <f t="shared" si="8"/>
        <v>Suape</v>
      </c>
      <c r="B86" s="21" t="str">
        <f t="shared" si="8"/>
        <v>Suape</v>
      </c>
      <c r="C86" s="55" t="str">
        <f t="shared" si="8"/>
        <v>CONTRATAÇÃO DE JOVEM APRENDIZ</v>
      </c>
      <c r="D86" s="23" t="str">
        <f t="shared" si="8"/>
        <v>025</v>
      </c>
      <c r="E86" s="24">
        <f t="shared" si="8"/>
        <v>2019</v>
      </c>
      <c r="F86" s="55" t="str">
        <f t="shared" si="8"/>
        <v>CENTRO DE INTEGRAÇÃO EMPRESA ESCOLA DE PERNAMBUCO - CIEE</v>
      </c>
      <c r="G86" s="55" t="str">
        <f t="shared" si="8"/>
        <v>010.998.292/0001-57</v>
      </c>
      <c r="H86" s="26" t="s">
        <v>128</v>
      </c>
      <c r="I86" s="26" t="s">
        <v>705</v>
      </c>
      <c r="J86" s="26" t="s">
        <v>700</v>
      </c>
      <c r="K86" s="26" t="s">
        <v>701</v>
      </c>
      <c r="L86" s="26" t="s">
        <v>702</v>
      </c>
      <c r="M86" s="108">
        <v>516.66</v>
      </c>
      <c r="N86" s="108">
        <v>899.07</v>
      </c>
      <c r="O86" s="98"/>
      <c r="P86" s="2"/>
      <c r="Q86" s="2"/>
      <c r="R86" s="2"/>
      <c r="S86" s="2"/>
      <c r="T86" s="2"/>
      <c r="U86" s="2"/>
      <c r="V86" s="2"/>
      <c r="W86" s="2"/>
      <c r="X86" s="2"/>
    </row>
    <row r="87" spans="1:24" ht="39">
      <c r="A87" s="21" t="str">
        <f t="shared" si="8"/>
        <v>Suape</v>
      </c>
      <c r="B87" s="21" t="str">
        <f t="shared" si="8"/>
        <v>Suape</v>
      </c>
      <c r="C87" s="57" t="str">
        <f t="shared" si="8"/>
        <v>CONTRATAÇÃO DE JOVEM APRENDIZ</v>
      </c>
      <c r="D87" s="23" t="str">
        <f t="shared" si="8"/>
        <v>025</v>
      </c>
      <c r="E87" s="21">
        <f t="shared" si="8"/>
        <v>2019</v>
      </c>
      <c r="F87" s="57" t="str">
        <f t="shared" si="8"/>
        <v>CENTRO DE INTEGRAÇÃO EMPRESA ESCOLA DE PERNAMBUCO - CIEE</v>
      </c>
      <c r="G87" s="57" t="str">
        <f t="shared" si="8"/>
        <v>010.998.292/0001-57</v>
      </c>
      <c r="H87" s="26" t="s">
        <v>130</v>
      </c>
      <c r="I87" s="26" t="s">
        <v>706</v>
      </c>
      <c r="J87" s="26" t="s">
        <v>700</v>
      </c>
      <c r="K87" s="26" t="s">
        <v>701</v>
      </c>
      <c r="L87" s="26" t="s">
        <v>702</v>
      </c>
      <c r="M87" s="108">
        <v>516.66</v>
      </c>
      <c r="N87" s="108">
        <v>918.54</v>
      </c>
      <c r="O87" s="98"/>
      <c r="P87" s="2"/>
      <c r="Q87" s="2"/>
      <c r="R87" s="2"/>
      <c r="S87" s="2"/>
      <c r="T87" s="2"/>
      <c r="U87" s="2"/>
      <c r="V87" s="2"/>
      <c r="W87" s="2"/>
      <c r="X87" s="2"/>
    </row>
    <row r="88" spans="1:24" ht="60">
      <c r="A88" s="29" t="str">
        <f t="shared" si="8"/>
        <v>Suape</v>
      </c>
      <c r="B88" s="29" t="str">
        <f t="shared" si="8"/>
        <v>Suape</v>
      </c>
      <c r="C88" s="30" t="s">
        <v>134</v>
      </c>
      <c r="D88" s="31" t="s">
        <v>135</v>
      </c>
      <c r="E88" s="32">
        <f t="shared" si="8"/>
        <v>2019</v>
      </c>
      <c r="F88" s="30" t="s">
        <v>136</v>
      </c>
      <c r="G88" s="30" t="s">
        <v>137</v>
      </c>
      <c r="H88" s="11" t="s">
        <v>138</v>
      </c>
      <c r="I88" s="11" t="s">
        <v>139</v>
      </c>
      <c r="J88" s="11" t="s">
        <v>707</v>
      </c>
      <c r="K88" s="11" t="s">
        <v>691</v>
      </c>
      <c r="L88" s="11" t="s">
        <v>708</v>
      </c>
      <c r="M88" s="106">
        <v>2820</v>
      </c>
      <c r="N88" s="106">
        <v>3083.1</v>
      </c>
      <c r="P88" s="2"/>
      <c r="Q88" s="2"/>
      <c r="R88" s="2"/>
      <c r="S88" s="2"/>
      <c r="T88" s="2"/>
      <c r="U88" s="2"/>
      <c r="V88" s="2"/>
      <c r="W88" s="2"/>
      <c r="X88" s="2"/>
    </row>
    <row r="89" spans="1:24" ht="60">
      <c r="A89" s="7" t="str">
        <f t="shared" si="8"/>
        <v>Suape</v>
      </c>
      <c r="B89" s="7" t="str">
        <f t="shared" si="8"/>
        <v>Suape</v>
      </c>
      <c r="C89" s="8" t="str">
        <f t="shared" si="8"/>
        <v>PRESTAÇÃO EM SERVIÇOES ESPECIALIZADOS EM ENGENHARIA E
SEGURANÇA DO TRABALHO</v>
      </c>
      <c r="D89" s="9" t="str">
        <f t="shared" si="8"/>
        <v>056</v>
      </c>
      <c r="E89" s="10">
        <f t="shared" si="8"/>
        <v>2019</v>
      </c>
      <c r="F89" s="8" t="str">
        <f t="shared" si="8"/>
        <v>SINGULAR SERVIÇOS DE SAÚDE LTDA</v>
      </c>
      <c r="G89" s="8" t="str">
        <f t="shared" si="8"/>
        <v>007.901.265/0001-43</v>
      </c>
      <c r="H89" s="11" t="s">
        <v>143</v>
      </c>
      <c r="I89" s="11" t="str">
        <f t="shared" ref="I89:I94" si="9">I88</f>
        <v>DAF / SESMT/CRH</v>
      </c>
      <c r="J89" s="11" t="s">
        <v>695</v>
      </c>
      <c r="K89" s="11" t="s">
        <v>696</v>
      </c>
      <c r="L89" s="11" t="s">
        <v>121</v>
      </c>
      <c r="M89" s="106">
        <v>1050</v>
      </c>
      <c r="N89" s="106">
        <v>1956.71</v>
      </c>
      <c r="P89" s="2"/>
      <c r="Q89" s="2"/>
      <c r="R89" s="2"/>
      <c r="S89" s="2"/>
      <c r="T89" s="2"/>
      <c r="U89" s="2"/>
      <c r="V89" s="2"/>
      <c r="W89" s="2"/>
      <c r="X89" s="2"/>
    </row>
    <row r="90" spans="1:24" ht="60">
      <c r="A90" s="7" t="str">
        <f t="shared" si="8"/>
        <v>Suape</v>
      </c>
      <c r="B90" s="7" t="str">
        <f t="shared" si="8"/>
        <v>Suape</v>
      </c>
      <c r="C90" s="8" t="str">
        <f t="shared" si="8"/>
        <v>PRESTAÇÃO EM SERVIÇOES ESPECIALIZADOS EM ENGENHARIA E
SEGURANÇA DO TRABALHO</v>
      </c>
      <c r="D90" s="9" t="str">
        <f t="shared" si="8"/>
        <v>056</v>
      </c>
      <c r="E90" s="10">
        <f t="shared" si="8"/>
        <v>2019</v>
      </c>
      <c r="F90" s="8" t="str">
        <f t="shared" si="8"/>
        <v>SINGULAR SERVIÇOS DE SAÚDE LTDA</v>
      </c>
      <c r="G90" s="8" t="str">
        <f t="shared" si="8"/>
        <v>007.901.265/0001-43</v>
      </c>
      <c r="H90" s="11" t="s">
        <v>144</v>
      </c>
      <c r="I90" s="11" t="str">
        <f t="shared" si="9"/>
        <v>DAF / SESMT/CRH</v>
      </c>
      <c r="J90" s="11" t="s">
        <v>709</v>
      </c>
      <c r="K90" s="11" t="s">
        <v>710</v>
      </c>
      <c r="L90" s="11" t="s">
        <v>711</v>
      </c>
      <c r="M90" s="106">
        <v>1151.68</v>
      </c>
      <c r="N90" s="106">
        <v>2556.17</v>
      </c>
      <c r="P90" s="2"/>
      <c r="Q90" s="2"/>
      <c r="R90" s="2"/>
      <c r="S90" s="2"/>
      <c r="T90" s="2"/>
      <c r="U90" s="2"/>
      <c r="V90" s="2"/>
      <c r="W90" s="2"/>
      <c r="X90" s="2"/>
    </row>
    <row r="91" spans="1:24" ht="60">
      <c r="A91" s="7" t="str">
        <f t="shared" ref="A91:G94" si="10">A90</f>
        <v>Suape</v>
      </c>
      <c r="B91" s="7" t="str">
        <f t="shared" si="10"/>
        <v>Suape</v>
      </c>
      <c r="C91" s="8" t="str">
        <f t="shared" si="10"/>
        <v>PRESTAÇÃO EM SERVIÇOES ESPECIALIZADOS EM ENGENHARIA E
SEGURANÇA DO TRABALHO</v>
      </c>
      <c r="D91" s="9" t="str">
        <f t="shared" si="10"/>
        <v>056</v>
      </c>
      <c r="E91" s="10">
        <f t="shared" si="10"/>
        <v>2019</v>
      </c>
      <c r="F91" s="8" t="str">
        <f t="shared" si="10"/>
        <v>SINGULAR SERVIÇOS DE SAÚDE LTDA</v>
      </c>
      <c r="G91" s="8" t="str">
        <f t="shared" si="10"/>
        <v>007.901.265/0001-43</v>
      </c>
      <c r="H91" s="11" t="s">
        <v>148</v>
      </c>
      <c r="I91" s="11" t="str">
        <f t="shared" si="9"/>
        <v>DAF / SESMT/CRH</v>
      </c>
      <c r="J91" s="11" t="s">
        <v>149</v>
      </c>
      <c r="K91" s="11" t="s">
        <v>146</v>
      </c>
      <c r="L91" s="11" t="s">
        <v>147</v>
      </c>
      <c r="M91" s="106">
        <v>1301.71</v>
      </c>
      <c r="N91" s="106">
        <v>3153.5</v>
      </c>
      <c r="P91" s="2"/>
      <c r="Q91" s="2"/>
      <c r="R91" s="2"/>
      <c r="S91" s="2"/>
      <c r="T91" s="2"/>
      <c r="U91" s="2"/>
      <c r="V91" s="2"/>
      <c r="W91" s="2"/>
      <c r="X91" s="2"/>
    </row>
    <row r="92" spans="1:24" ht="60">
      <c r="A92" s="7" t="str">
        <f t="shared" si="10"/>
        <v>Suape</v>
      </c>
      <c r="B92" s="7" t="str">
        <f t="shared" si="10"/>
        <v>Suape</v>
      </c>
      <c r="C92" s="8" t="str">
        <f t="shared" si="10"/>
        <v>PRESTAÇÃO EM SERVIÇOES ESPECIALIZADOS EM ENGENHARIA E
SEGURANÇA DO TRABALHO</v>
      </c>
      <c r="D92" s="9" t="str">
        <f t="shared" si="10"/>
        <v>056</v>
      </c>
      <c r="E92" s="10">
        <f t="shared" si="10"/>
        <v>2019</v>
      </c>
      <c r="F92" s="8" t="str">
        <f t="shared" si="10"/>
        <v>SINGULAR SERVIÇOS DE SAÚDE LTDA</v>
      </c>
      <c r="G92" s="8" t="str">
        <f t="shared" si="10"/>
        <v>007.901.265/0001-43</v>
      </c>
      <c r="H92" s="11" t="s">
        <v>150</v>
      </c>
      <c r="I92" s="11" t="str">
        <f t="shared" si="9"/>
        <v>DAF / SESMT/CRH</v>
      </c>
      <c r="J92" s="11" t="s">
        <v>149</v>
      </c>
      <c r="K92" s="11" t="s">
        <v>146</v>
      </c>
      <c r="L92" s="11" t="s">
        <v>147</v>
      </c>
      <c r="M92" s="106">
        <v>1301.71</v>
      </c>
      <c r="N92" s="106">
        <v>3153.5</v>
      </c>
      <c r="P92" s="2"/>
      <c r="Q92" s="2"/>
      <c r="R92" s="2"/>
      <c r="S92" s="2"/>
      <c r="T92" s="2"/>
      <c r="U92" s="2"/>
      <c r="V92" s="2"/>
      <c r="W92" s="2"/>
      <c r="X92" s="2"/>
    </row>
    <row r="93" spans="1:24" ht="60">
      <c r="A93" s="7" t="str">
        <f t="shared" si="10"/>
        <v>Suape</v>
      </c>
      <c r="B93" s="7" t="str">
        <f t="shared" si="10"/>
        <v>Suape</v>
      </c>
      <c r="C93" s="8" t="str">
        <f t="shared" si="10"/>
        <v>PRESTAÇÃO EM SERVIÇOES ESPECIALIZADOS EM ENGENHARIA E
SEGURANÇA DO TRABALHO</v>
      </c>
      <c r="D93" s="9" t="str">
        <f t="shared" si="10"/>
        <v>056</v>
      </c>
      <c r="E93" s="10">
        <f t="shared" si="10"/>
        <v>2019</v>
      </c>
      <c r="F93" s="8" t="str">
        <f t="shared" si="10"/>
        <v>SINGULAR SERVIÇOS DE SAÚDE LTDA</v>
      </c>
      <c r="G93" s="8" t="str">
        <f t="shared" si="10"/>
        <v>007.901.265/0001-43</v>
      </c>
      <c r="H93" s="11" t="s">
        <v>151</v>
      </c>
      <c r="I93" s="11" t="str">
        <f t="shared" si="9"/>
        <v>DAF / SESMT/CRH</v>
      </c>
      <c r="J93" s="11" t="s">
        <v>712</v>
      </c>
      <c r="K93" s="11" t="s">
        <v>710</v>
      </c>
      <c r="L93" s="11" t="s">
        <v>711</v>
      </c>
      <c r="M93" s="106">
        <v>1301.71</v>
      </c>
      <c r="N93" s="106">
        <v>3153.5</v>
      </c>
      <c r="P93" s="2"/>
      <c r="Q93" s="2"/>
      <c r="R93" s="2"/>
      <c r="S93" s="2"/>
      <c r="T93" s="2"/>
      <c r="U93" s="2"/>
      <c r="V93" s="2"/>
      <c r="W93" s="2"/>
      <c r="X93" s="2"/>
    </row>
    <row r="94" spans="1:24" ht="60">
      <c r="A94" s="7" t="str">
        <f t="shared" si="10"/>
        <v>Suape</v>
      </c>
      <c r="B94" s="7" t="str">
        <f t="shared" si="10"/>
        <v>Suape</v>
      </c>
      <c r="C94" s="8" t="str">
        <f t="shared" si="10"/>
        <v>PRESTAÇÃO EM SERVIÇOES ESPECIALIZADOS EM ENGENHARIA E
SEGURANÇA DO TRABALHO</v>
      </c>
      <c r="D94" s="9" t="str">
        <f t="shared" si="10"/>
        <v>056</v>
      </c>
      <c r="E94" s="10">
        <f t="shared" si="10"/>
        <v>2019</v>
      </c>
      <c r="F94" s="8" t="str">
        <f t="shared" si="10"/>
        <v>SINGULAR SERVIÇOS DE SAÚDE LTDA</v>
      </c>
      <c r="G94" s="8" t="str">
        <f t="shared" si="10"/>
        <v>007.901.265/0001-43</v>
      </c>
      <c r="H94" s="11" t="s">
        <v>153</v>
      </c>
      <c r="I94" s="11" t="str">
        <f t="shared" si="9"/>
        <v>DAF / SESMT/CRH</v>
      </c>
      <c r="J94" s="11" t="s">
        <v>713</v>
      </c>
      <c r="K94" s="11" t="s">
        <v>710</v>
      </c>
      <c r="L94" s="11" t="s">
        <v>711</v>
      </c>
      <c r="M94" s="106">
        <v>1301.71</v>
      </c>
      <c r="N94" s="106">
        <v>3153.5</v>
      </c>
      <c r="P94" s="2"/>
      <c r="Q94" s="2"/>
      <c r="R94" s="2"/>
      <c r="S94" s="2"/>
      <c r="T94" s="2"/>
      <c r="U94" s="2"/>
      <c r="V94" s="2"/>
      <c r="W94" s="2"/>
      <c r="X94" s="2"/>
    </row>
    <row r="95" spans="1:24" ht="20">
      <c r="A95" s="21" t="s">
        <v>18</v>
      </c>
      <c r="B95" s="21" t="s">
        <v>18</v>
      </c>
      <c r="C95" s="55">
        <v>0</v>
      </c>
      <c r="D95" s="23" t="s">
        <v>154</v>
      </c>
      <c r="E95" s="24">
        <v>2017</v>
      </c>
      <c r="F95" s="22" t="s">
        <v>155</v>
      </c>
      <c r="G95" s="22" t="s">
        <v>156</v>
      </c>
      <c r="H95" s="25" t="s">
        <v>157</v>
      </c>
      <c r="I95" s="25" t="s">
        <v>158</v>
      </c>
      <c r="J95" s="25" t="s">
        <v>159</v>
      </c>
      <c r="K95" s="25" t="s">
        <v>160</v>
      </c>
      <c r="L95" s="25" t="s">
        <v>161</v>
      </c>
      <c r="M95" s="109">
        <v>3027.51</v>
      </c>
      <c r="N95" s="109">
        <v>9005.15</v>
      </c>
      <c r="P95" s="2"/>
      <c r="Q95" s="2"/>
      <c r="R95" s="2"/>
      <c r="S95" s="2"/>
      <c r="T95" s="2"/>
      <c r="U95" s="2"/>
      <c r="V95" s="2"/>
      <c r="W95" s="2"/>
      <c r="X95" s="2"/>
    </row>
    <row r="96" spans="1:24" ht="26">
      <c r="A96" s="21" t="str">
        <f t="shared" ref="A96:G111" si="11">A95</f>
        <v>Suape</v>
      </c>
      <c r="B96" s="21" t="str">
        <f t="shared" si="11"/>
        <v>Suape</v>
      </c>
      <c r="C96" s="55">
        <f t="shared" si="11"/>
        <v>0</v>
      </c>
      <c r="D96" s="23" t="str">
        <f t="shared" si="11"/>
        <v>028</v>
      </c>
      <c r="E96" s="24">
        <f t="shared" si="11"/>
        <v>2017</v>
      </c>
      <c r="F96" s="55" t="str">
        <f t="shared" si="11"/>
        <v>LISERVE</v>
      </c>
      <c r="G96" s="55" t="str">
        <f t="shared" si="11"/>
        <v>08.165.946/0001-10</v>
      </c>
      <c r="H96" s="25" t="s">
        <v>162</v>
      </c>
      <c r="I96" s="25" t="s">
        <v>158</v>
      </c>
      <c r="J96" s="25" t="s">
        <v>159</v>
      </c>
      <c r="K96" s="25" t="s">
        <v>160</v>
      </c>
      <c r="L96" s="25" t="s">
        <v>161</v>
      </c>
      <c r="M96" s="109">
        <v>3027.51</v>
      </c>
      <c r="N96" s="109">
        <v>9005.15</v>
      </c>
      <c r="P96" s="2"/>
      <c r="Q96" s="2"/>
      <c r="R96" s="2"/>
      <c r="S96" s="2"/>
      <c r="T96" s="2"/>
      <c r="U96" s="2"/>
      <c r="V96" s="2"/>
      <c r="W96" s="2"/>
      <c r="X96" s="2"/>
    </row>
    <row r="97" spans="1:24" ht="26">
      <c r="A97" s="21" t="str">
        <f t="shared" si="11"/>
        <v>Suape</v>
      </c>
      <c r="B97" s="21" t="str">
        <f t="shared" si="11"/>
        <v>Suape</v>
      </c>
      <c r="C97" s="55">
        <f t="shared" si="11"/>
        <v>0</v>
      </c>
      <c r="D97" s="23" t="str">
        <f t="shared" si="11"/>
        <v>028</v>
      </c>
      <c r="E97" s="24">
        <f t="shared" si="11"/>
        <v>2017</v>
      </c>
      <c r="F97" s="55" t="str">
        <f t="shared" si="11"/>
        <v>LISERVE</v>
      </c>
      <c r="G97" s="55" t="str">
        <f t="shared" si="11"/>
        <v>08.165.946/0001-10</v>
      </c>
      <c r="H97" s="25" t="s">
        <v>163</v>
      </c>
      <c r="I97" s="25" t="s">
        <v>158</v>
      </c>
      <c r="J97" s="25" t="s">
        <v>159</v>
      </c>
      <c r="K97" s="25" t="s">
        <v>160</v>
      </c>
      <c r="L97" s="25" t="s">
        <v>161</v>
      </c>
      <c r="M97" s="109">
        <v>3027.51</v>
      </c>
      <c r="N97" s="109">
        <v>9081.9500000000007</v>
      </c>
      <c r="P97" s="2"/>
      <c r="Q97" s="2"/>
      <c r="R97" s="2"/>
      <c r="S97" s="2"/>
      <c r="T97" s="2"/>
      <c r="U97" s="2"/>
      <c r="V97" s="2"/>
      <c r="W97" s="2"/>
      <c r="X97" s="2"/>
    </row>
    <row r="98" spans="1:24" ht="26">
      <c r="A98" s="21" t="str">
        <f t="shared" si="11"/>
        <v>Suape</v>
      </c>
      <c r="B98" s="21" t="str">
        <f t="shared" si="11"/>
        <v>Suape</v>
      </c>
      <c r="C98" s="55">
        <f t="shared" si="11"/>
        <v>0</v>
      </c>
      <c r="D98" s="23" t="str">
        <f t="shared" si="11"/>
        <v>028</v>
      </c>
      <c r="E98" s="24">
        <f t="shared" si="11"/>
        <v>2017</v>
      </c>
      <c r="F98" s="55" t="str">
        <f t="shared" si="11"/>
        <v>LISERVE</v>
      </c>
      <c r="G98" s="55" t="str">
        <f t="shared" si="11"/>
        <v>08.165.946/0001-10</v>
      </c>
      <c r="H98" s="25" t="s">
        <v>164</v>
      </c>
      <c r="I98" s="25" t="s">
        <v>158</v>
      </c>
      <c r="J98" s="25" t="s">
        <v>159</v>
      </c>
      <c r="K98" s="25" t="s">
        <v>160</v>
      </c>
      <c r="L98" s="25" t="s">
        <v>161</v>
      </c>
      <c r="M98" s="109">
        <v>3027.51</v>
      </c>
      <c r="N98" s="109">
        <v>9081.9500000000007</v>
      </c>
      <c r="P98" s="2"/>
      <c r="Q98" s="2"/>
      <c r="R98" s="2"/>
      <c r="S98" s="2"/>
      <c r="T98" s="2"/>
      <c r="U98" s="2"/>
      <c r="V98" s="2"/>
      <c r="W98" s="2"/>
      <c r="X98" s="2"/>
    </row>
    <row r="99" spans="1:24" ht="26">
      <c r="A99" s="21" t="str">
        <f t="shared" si="11"/>
        <v>Suape</v>
      </c>
      <c r="B99" s="21" t="str">
        <f t="shared" si="11"/>
        <v>Suape</v>
      </c>
      <c r="C99" s="55">
        <f t="shared" si="11"/>
        <v>0</v>
      </c>
      <c r="D99" s="23" t="str">
        <f t="shared" si="11"/>
        <v>028</v>
      </c>
      <c r="E99" s="24">
        <f t="shared" si="11"/>
        <v>2017</v>
      </c>
      <c r="F99" s="55" t="str">
        <f t="shared" si="11"/>
        <v>LISERVE</v>
      </c>
      <c r="G99" s="55" t="str">
        <f t="shared" si="11"/>
        <v>08.165.946/0001-10</v>
      </c>
      <c r="H99" s="25" t="s">
        <v>165</v>
      </c>
      <c r="I99" s="25" t="s">
        <v>158</v>
      </c>
      <c r="J99" s="25" t="s">
        <v>159</v>
      </c>
      <c r="K99" s="25" t="s">
        <v>160</v>
      </c>
      <c r="L99" s="25" t="s">
        <v>161</v>
      </c>
      <c r="M99" s="109">
        <v>3027.51</v>
      </c>
      <c r="N99" s="109">
        <v>9005.15</v>
      </c>
      <c r="P99" s="2"/>
      <c r="Q99" s="2"/>
      <c r="R99" s="2"/>
      <c r="S99" s="2"/>
      <c r="T99" s="2"/>
      <c r="U99" s="2"/>
      <c r="V99" s="2"/>
      <c r="W99" s="2"/>
      <c r="X99" s="2"/>
    </row>
    <row r="100" spans="1:24" ht="26">
      <c r="A100" s="21" t="str">
        <f t="shared" si="11"/>
        <v>Suape</v>
      </c>
      <c r="B100" s="21" t="str">
        <f t="shared" si="11"/>
        <v>Suape</v>
      </c>
      <c r="C100" s="55">
        <f t="shared" si="11"/>
        <v>0</v>
      </c>
      <c r="D100" s="23" t="str">
        <f t="shared" si="11"/>
        <v>028</v>
      </c>
      <c r="E100" s="24">
        <f t="shared" si="11"/>
        <v>2017</v>
      </c>
      <c r="F100" s="55" t="str">
        <f t="shared" si="11"/>
        <v>LISERVE</v>
      </c>
      <c r="G100" s="55" t="str">
        <f t="shared" si="11"/>
        <v>08.165.946/0001-10</v>
      </c>
      <c r="H100" s="25" t="s">
        <v>166</v>
      </c>
      <c r="I100" s="25" t="s">
        <v>158</v>
      </c>
      <c r="J100" s="25" t="s">
        <v>159</v>
      </c>
      <c r="K100" s="25" t="s">
        <v>160</v>
      </c>
      <c r="L100" s="25" t="s">
        <v>161</v>
      </c>
      <c r="M100" s="109">
        <v>3027.51</v>
      </c>
      <c r="N100" s="109">
        <v>9005.15</v>
      </c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6">
      <c r="A101" s="21" t="str">
        <f t="shared" si="11"/>
        <v>Suape</v>
      </c>
      <c r="B101" s="21" t="str">
        <f t="shared" si="11"/>
        <v>Suape</v>
      </c>
      <c r="C101" s="55">
        <f t="shared" si="11"/>
        <v>0</v>
      </c>
      <c r="D101" s="23" t="str">
        <f t="shared" si="11"/>
        <v>028</v>
      </c>
      <c r="E101" s="24">
        <f t="shared" si="11"/>
        <v>2017</v>
      </c>
      <c r="F101" s="55" t="str">
        <f t="shared" si="11"/>
        <v>LISERVE</v>
      </c>
      <c r="G101" s="55" t="str">
        <f t="shared" si="11"/>
        <v>08.165.946/0001-10</v>
      </c>
      <c r="H101" s="25" t="s">
        <v>167</v>
      </c>
      <c r="I101" s="25" t="s">
        <v>158</v>
      </c>
      <c r="J101" s="25" t="s">
        <v>159</v>
      </c>
      <c r="K101" s="25" t="s">
        <v>160</v>
      </c>
      <c r="L101" s="25" t="s">
        <v>161</v>
      </c>
      <c r="M101" s="109">
        <v>3027.51</v>
      </c>
      <c r="N101" s="109">
        <v>9005.15</v>
      </c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6">
      <c r="A102" s="21" t="str">
        <f t="shared" si="11"/>
        <v>Suape</v>
      </c>
      <c r="B102" s="21" t="str">
        <f t="shared" si="11"/>
        <v>Suape</v>
      </c>
      <c r="C102" s="55">
        <f t="shared" si="11"/>
        <v>0</v>
      </c>
      <c r="D102" s="23" t="str">
        <f t="shared" si="11"/>
        <v>028</v>
      </c>
      <c r="E102" s="24">
        <f t="shared" si="11"/>
        <v>2017</v>
      </c>
      <c r="F102" s="55" t="str">
        <f t="shared" si="11"/>
        <v>LISERVE</v>
      </c>
      <c r="G102" s="55" t="str">
        <f t="shared" si="11"/>
        <v>08.165.946/0001-10</v>
      </c>
      <c r="H102" s="25" t="s">
        <v>168</v>
      </c>
      <c r="I102" s="25" t="s">
        <v>158</v>
      </c>
      <c r="J102" s="25" t="s">
        <v>159</v>
      </c>
      <c r="K102" s="25" t="s">
        <v>160</v>
      </c>
      <c r="L102" s="25" t="s">
        <v>161</v>
      </c>
      <c r="M102" s="109">
        <v>3027.51</v>
      </c>
      <c r="N102" s="109">
        <v>9005.15</v>
      </c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6">
      <c r="A103" s="21" t="str">
        <f t="shared" si="11"/>
        <v>Suape</v>
      </c>
      <c r="B103" s="21" t="str">
        <f t="shared" si="11"/>
        <v>Suape</v>
      </c>
      <c r="C103" s="55">
        <f t="shared" si="11"/>
        <v>0</v>
      </c>
      <c r="D103" s="23" t="str">
        <f t="shared" si="11"/>
        <v>028</v>
      </c>
      <c r="E103" s="24">
        <f t="shared" si="11"/>
        <v>2017</v>
      </c>
      <c r="F103" s="55" t="str">
        <f t="shared" si="11"/>
        <v>LISERVE</v>
      </c>
      <c r="G103" s="55" t="str">
        <f t="shared" si="11"/>
        <v>08.165.946/0001-10</v>
      </c>
      <c r="H103" s="25" t="s">
        <v>169</v>
      </c>
      <c r="I103" s="25" t="s">
        <v>158</v>
      </c>
      <c r="J103" s="25" t="s">
        <v>159</v>
      </c>
      <c r="K103" s="25" t="s">
        <v>160</v>
      </c>
      <c r="L103" s="25" t="s">
        <v>161</v>
      </c>
      <c r="M103" s="109">
        <v>3027.51</v>
      </c>
      <c r="N103" s="109">
        <v>9005.15</v>
      </c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6">
      <c r="A104" s="21" t="str">
        <f t="shared" si="11"/>
        <v>Suape</v>
      </c>
      <c r="B104" s="21" t="str">
        <f t="shared" si="11"/>
        <v>Suape</v>
      </c>
      <c r="C104" s="55">
        <f t="shared" si="11"/>
        <v>0</v>
      </c>
      <c r="D104" s="23" t="str">
        <f t="shared" si="11"/>
        <v>028</v>
      </c>
      <c r="E104" s="24">
        <f t="shared" si="11"/>
        <v>2017</v>
      </c>
      <c r="F104" s="55" t="str">
        <f t="shared" si="11"/>
        <v>LISERVE</v>
      </c>
      <c r="G104" s="55" t="str">
        <f t="shared" si="11"/>
        <v>08.165.946/0001-10</v>
      </c>
      <c r="H104" s="25" t="s">
        <v>170</v>
      </c>
      <c r="I104" s="25" t="s">
        <v>158</v>
      </c>
      <c r="J104" s="25" t="s">
        <v>159</v>
      </c>
      <c r="K104" s="25" t="s">
        <v>160</v>
      </c>
      <c r="L104" s="25" t="s">
        <v>171</v>
      </c>
      <c r="M104" s="109">
        <v>3027.51</v>
      </c>
      <c r="N104" s="109">
        <v>9081.9500000000007</v>
      </c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6">
      <c r="A105" s="21" t="str">
        <f t="shared" si="11"/>
        <v>Suape</v>
      </c>
      <c r="B105" s="21" t="str">
        <f t="shared" si="11"/>
        <v>Suape</v>
      </c>
      <c r="C105" s="55">
        <f t="shared" si="11"/>
        <v>0</v>
      </c>
      <c r="D105" s="23" t="str">
        <f t="shared" si="11"/>
        <v>028</v>
      </c>
      <c r="E105" s="24">
        <f t="shared" si="11"/>
        <v>2017</v>
      </c>
      <c r="F105" s="55" t="str">
        <f t="shared" si="11"/>
        <v>LISERVE</v>
      </c>
      <c r="G105" s="55" t="str">
        <f t="shared" si="11"/>
        <v>08.165.946/0001-10</v>
      </c>
      <c r="H105" s="25" t="s">
        <v>172</v>
      </c>
      <c r="I105" s="25" t="s">
        <v>158</v>
      </c>
      <c r="J105" s="25" t="s">
        <v>159</v>
      </c>
      <c r="K105" s="25" t="s">
        <v>160</v>
      </c>
      <c r="L105" s="25" t="s">
        <v>161</v>
      </c>
      <c r="M105" s="109">
        <v>3027.51</v>
      </c>
      <c r="N105" s="109">
        <v>9005.15</v>
      </c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6">
      <c r="A106" s="21" t="str">
        <f t="shared" si="11"/>
        <v>Suape</v>
      </c>
      <c r="B106" s="21" t="str">
        <f t="shared" si="11"/>
        <v>Suape</v>
      </c>
      <c r="C106" s="55">
        <f t="shared" si="11"/>
        <v>0</v>
      </c>
      <c r="D106" s="23" t="str">
        <f t="shared" si="11"/>
        <v>028</v>
      </c>
      <c r="E106" s="24">
        <f t="shared" si="11"/>
        <v>2017</v>
      </c>
      <c r="F106" s="55" t="str">
        <f t="shared" si="11"/>
        <v>LISERVE</v>
      </c>
      <c r="G106" s="55" t="str">
        <f t="shared" si="11"/>
        <v>08.165.946/0001-10</v>
      </c>
      <c r="H106" s="25" t="s">
        <v>173</v>
      </c>
      <c r="I106" s="25" t="s">
        <v>158</v>
      </c>
      <c r="J106" s="25" t="s">
        <v>159</v>
      </c>
      <c r="K106" s="25" t="s">
        <v>160</v>
      </c>
      <c r="L106" s="25" t="s">
        <v>161</v>
      </c>
      <c r="M106" s="109">
        <v>3027.51</v>
      </c>
      <c r="N106" s="109">
        <v>9005.15</v>
      </c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6">
      <c r="A107" s="21" t="str">
        <f t="shared" si="11"/>
        <v>Suape</v>
      </c>
      <c r="B107" s="21" t="str">
        <f t="shared" si="11"/>
        <v>Suape</v>
      </c>
      <c r="C107" s="55">
        <f t="shared" si="11"/>
        <v>0</v>
      </c>
      <c r="D107" s="23" t="str">
        <f t="shared" si="11"/>
        <v>028</v>
      </c>
      <c r="E107" s="24">
        <f t="shared" si="11"/>
        <v>2017</v>
      </c>
      <c r="F107" s="55" t="str">
        <f t="shared" si="11"/>
        <v>LISERVE</v>
      </c>
      <c r="G107" s="55" t="str">
        <f t="shared" si="11"/>
        <v>08.165.946/0001-10</v>
      </c>
      <c r="H107" s="25" t="s">
        <v>174</v>
      </c>
      <c r="I107" s="25" t="s">
        <v>158</v>
      </c>
      <c r="J107" s="25" t="s">
        <v>159</v>
      </c>
      <c r="K107" s="25" t="s">
        <v>160</v>
      </c>
      <c r="L107" s="25" t="s">
        <v>171</v>
      </c>
      <c r="M107" s="109">
        <v>3027.51</v>
      </c>
      <c r="N107" s="109">
        <v>9081.9500000000007</v>
      </c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6">
      <c r="A108" s="21" t="str">
        <f t="shared" si="11"/>
        <v>Suape</v>
      </c>
      <c r="B108" s="21" t="str">
        <f t="shared" si="11"/>
        <v>Suape</v>
      </c>
      <c r="C108" s="55">
        <f t="shared" si="11"/>
        <v>0</v>
      </c>
      <c r="D108" s="23" t="str">
        <f t="shared" si="11"/>
        <v>028</v>
      </c>
      <c r="E108" s="24">
        <f t="shared" si="11"/>
        <v>2017</v>
      </c>
      <c r="F108" s="55" t="str">
        <f t="shared" si="11"/>
        <v>LISERVE</v>
      </c>
      <c r="G108" s="55" t="str">
        <f t="shared" si="11"/>
        <v>08.165.946/0001-10</v>
      </c>
      <c r="H108" s="25" t="s">
        <v>175</v>
      </c>
      <c r="I108" s="25" t="s">
        <v>158</v>
      </c>
      <c r="J108" s="25" t="s">
        <v>159</v>
      </c>
      <c r="K108" s="25" t="s">
        <v>160</v>
      </c>
      <c r="L108" s="25" t="s">
        <v>161</v>
      </c>
      <c r="M108" s="109">
        <v>3027.51</v>
      </c>
      <c r="N108" s="109">
        <v>9005.15</v>
      </c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6">
      <c r="A109" s="21" t="str">
        <f t="shared" si="11"/>
        <v>Suape</v>
      </c>
      <c r="B109" s="21" t="str">
        <f t="shared" si="11"/>
        <v>Suape</v>
      </c>
      <c r="C109" s="55">
        <f t="shared" si="11"/>
        <v>0</v>
      </c>
      <c r="D109" s="23" t="str">
        <f t="shared" si="11"/>
        <v>028</v>
      </c>
      <c r="E109" s="24">
        <f t="shared" si="11"/>
        <v>2017</v>
      </c>
      <c r="F109" s="55" t="str">
        <f t="shared" si="11"/>
        <v>LISERVE</v>
      </c>
      <c r="G109" s="55" t="str">
        <f t="shared" si="11"/>
        <v>08.165.946/0001-10</v>
      </c>
      <c r="H109" s="25" t="s">
        <v>176</v>
      </c>
      <c r="I109" s="25" t="s">
        <v>158</v>
      </c>
      <c r="J109" s="25" t="s">
        <v>159</v>
      </c>
      <c r="K109" s="25" t="s">
        <v>160</v>
      </c>
      <c r="L109" s="25" t="s">
        <v>161</v>
      </c>
      <c r="M109" s="109">
        <v>3027.51</v>
      </c>
      <c r="N109" s="109">
        <v>9005.15</v>
      </c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6">
      <c r="A110" s="21" t="str">
        <f t="shared" si="11"/>
        <v>Suape</v>
      </c>
      <c r="B110" s="21" t="str">
        <f t="shared" si="11"/>
        <v>Suape</v>
      </c>
      <c r="C110" s="55">
        <f t="shared" si="11"/>
        <v>0</v>
      </c>
      <c r="D110" s="23" t="str">
        <f t="shared" si="11"/>
        <v>028</v>
      </c>
      <c r="E110" s="24">
        <f t="shared" si="11"/>
        <v>2017</v>
      </c>
      <c r="F110" s="55" t="str">
        <f t="shared" si="11"/>
        <v>LISERVE</v>
      </c>
      <c r="G110" s="55" t="str">
        <f t="shared" si="11"/>
        <v>08.165.946/0001-10</v>
      </c>
      <c r="H110" s="25" t="s">
        <v>177</v>
      </c>
      <c r="I110" s="25" t="s">
        <v>158</v>
      </c>
      <c r="J110" s="25" t="s">
        <v>159</v>
      </c>
      <c r="K110" s="25" t="s">
        <v>160</v>
      </c>
      <c r="L110" s="25" t="s">
        <v>161</v>
      </c>
      <c r="M110" s="109">
        <v>3027.51</v>
      </c>
      <c r="N110" s="109">
        <v>9006.15</v>
      </c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6">
      <c r="A111" s="21" t="str">
        <f t="shared" si="11"/>
        <v>Suape</v>
      </c>
      <c r="B111" s="21" t="str">
        <f t="shared" si="11"/>
        <v>Suape</v>
      </c>
      <c r="C111" s="55">
        <f t="shared" si="11"/>
        <v>0</v>
      </c>
      <c r="D111" s="23" t="str">
        <f t="shared" si="11"/>
        <v>028</v>
      </c>
      <c r="E111" s="24">
        <f t="shared" si="11"/>
        <v>2017</v>
      </c>
      <c r="F111" s="55" t="str">
        <f t="shared" si="11"/>
        <v>LISERVE</v>
      </c>
      <c r="G111" s="55" t="str">
        <f t="shared" si="11"/>
        <v>08.165.946/0001-10</v>
      </c>
      <c r="H111" s="25" t="s">
        <v>178</v>
      </c>
      <c r="I111" s="25" t="s">
        <v>158</v>
      </c>
      <c r="J111" s="25" t="s">
        <v>159</v>
      </c>
      <c r="K111" s="25" t="s">
        <v>160</v>
      </c>
      <c r="L111" s="25" t="s">
        <v>161</v>
      </c>
      <c r="M111" s="109">
        <v>3027.51</v>
      </c>
      <c r="N111" s="109">
        <v>9005.15</v>
      </c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6">
      <c r="A112" s="21" t="str">
        <f t="shared" ref="A112:G127" si="12">A111</f>
        <v>Suape</v>
      </c>
      <c r="B112" s="21" t="str">
        <f t="shared" si="12"/>
        <v>Suape</v>
      </c>
      <c r="C112" s="55">
        <f t="shared" si="12"/>
        <v>0</v>
      </c>
      <c r="D112" s="23" t="str">
        <f t="shared" si="12"/>
        <v>028</v>
      </c>
      <c r="E112" s="24">
        <f t="shared" si="12"/>
        <v>2017</v>
      </c>
      <c r="F112" s="55" t="str">
        <f t="shared" si="12"/>
        <v>LISERVE</v>
      </c>
      <c r="G112" s="55" t="str">
        <f t="shared" si="12"/>
        <v>08.165.946/0001-10</v>
      </c>
      <c r="H112" s="25" t="s">
        <v>179</v>
      </c>
      <c r="I112" s="25" t="s">
        <v>158</v>
      </c>
      <c r="J112" s="25" t="s">
        <v>159</v>
      </c>
      <c r="K112" s="25" t="s">
        <v>160</v>
      </c>
      <c r="L112" s="25" t="s">
        <v>161</v>
      </c>
      <c r="M112" s="109">
        <v>3027.51</v>
      </c>
      <c r="N112" s="109">
        <v>9005.15</v>
      </c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6">
      <c r="A113" s="21" t="str">
        <f t="shared" si="12"/>
        <v>Suape</v>
      </c>
      <c r="B113" s="21" t="str">
        <f t="shared" si="12"/>
        <v>Suape</v>
      </c>
      <c r="C113" s="55">
        <f t="shared" si="12"/>
        <v>0</v>
      </c>
      <c r="D113" s="23" t="str">
        <f t="shared" si="12"/>
        <v>028</v>
      </c>
      <c r="E113" s="24">
        <f t="shared" si="12"/>
        <v>2017</v>
      </c>
      <c r="F113" s="55" t="str">
        <f t="shared" si="12"/>
        <v>LISERVE</v>
      </c>
      <c r="G113" s="55" t="str">
        <f t="shared" si="12"/>
        <v>08.165.946/0001-10</v>
      </c>
      <c r="H113" s="25" t="s">
        <v>180</v>
      </c>
      <c r="I113" s="25" t="s">
        <v>158</v>
      </c>
      <c r="J113" s="25" t="s">
        <v>159</v>
      </c>
      <c r="K113" s="25" t="s">
        <v>160</v>
      </c>
      <c r="L113" s="25" t="s">
        <v>161</v>
      </c>
      <c r="M113" s="109">
        <v>3027.51</v>
      </c>
      <c r="N113" s="109">
        <v>9005.15</v>
      </c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6">
      <c r="A114" s="21" t="str">
        <f t="shared" si="12"/>
        <v>Suape</v>
      </c>
      <c r="B114" s="21" t="str">
        <f t="shared" si="12"/>
        <v>Suape</v>
      </c>
      <c r="C114" s="55">
        <f t="shared" si="12"/>
        <v>0</v>
      </c>
      <c r="D114" s="23" t="str">
        <f t="shared" si="12"/>
        <v>028</v>
      </c>
      <c r="E114" s="24">
        <f t="shared" si="12"/>
        <v>2017</v>
      </c>
      <c r="F114" s="55" t="str">
        <f t="shared" si="12"/>
        <v>LISERVE</v>
      </c>
      <c r="G114" s="55" t="str">
        <f t="shared" si="12"/>
        <v>08.165.946/0001-10</v>
      </c>
      <c r="H114" s="25" t="s">
        <v>181</v>
      </c>
      <c r="I114" s="25" t="s">
        <v>158</v>
      </c>
      <c r="J114" s="25" t="s">
        <v>159</v>
      </c>
      <c r="K114" s="25" t="s">
        <v>160</v>
      </c>
      <c r="L114" s="25" t="s">
        <v>161</v>
      </c>
      <c r="M114" s="109">
        <v>3027.51</v>
      </c>
      <c r="N114" s="109">
        <v>9005.15</v>
      </c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6">
      <c r="A115" s="21" t="str">
        <f t="shared" si="12"/>
        <v>Suape</v>
      </c>
      <c r="B115" s="21" t="str">
        <f t="shared" si="12"/>
        <v>Suape</v>
      </c>
      <c r="C115" s="55">
        <f t="shared" si="12"/>
        <v>0</v>
      </c>
      <c r="D115" s="23" t="str">
        <f t="shared" si="12"/>
        <v>028</v>
      </c>
      <c r="E115" s="24">
        <f t="shared" si="12"/>
        <v>2017</v>
      </c>
      <c r="F115" s="55" t="str">
        <f t="shared" si="12"/>
        <v>LISERVE</v>
      </c>
      <c r="G115" s="55" t="str">
        <f t="shared" si="12"/>
        <v>08.165.946/0001-10</v>
      </c>
      <c r="H115" s="25" t="s">
        <v>182</v>
      </c>
      <c r="I115" s="25" t="s">
        <v>158</v>
      </c>
      <c r="J115" s="25" t="s">
        <v>159</v>
      </c>
      <c r="K115" s="25" t="s">
        <v>160</v>
      </c>
      <c r="L115" s="25" t="s">
        <v>171</v>
      </c>
      <c r="M115" s="109">
        <v>3027.51</v>
      </c>
      <c r="N115" s="109">
        <v>9081.9500000000007</v>
      </c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6">
      <c r="A116" s="21" t="str">
        <f t="shared" si="12"/>
        <v>Suape</v>
      </c>
      <c r="B116" s="21" t="str">
        <f t="shared" si="12"/>
        <v>Suape</v>
      </c>
      <c r="C116" s="55">
        <f t="shared" si="12"/>
        <v>0</v>
      </c>
      <c r="D116" s="23" t="str">
        <f t="shared" si="12"/>
        <v>028</v>
      </c>
      <c r="E116" s="24">
        <f t="shared" si="12"/>
        <v>2017</v>
      </c>
      <c r="F116" s="55" t="str">
        <f t="shared" si="12"/>
        <v>LISERVE</v>
      </c>
      <c r="G116" s="55" t="str">
        <f t="shared" si="12"/>
        <v>08.165.946/0001-10</v>
      </c>
      <c r="H116" s="25" t="s">
        <v>183</v>
      </c>
      <c r="I116" s="25" t="s">
        <v>158</v>
      </c>
      <c r="J116" s="25" t="s">
        <v>159</v>
      </c>
      <c r="K116" s="25" t="s">
        <v>160</v>
      </c>
      <c r="L116" s="25" t="s">
        <v>161</v>
      </c>
      <c r="M116" s="109">
        <v>3027.51</v>
      </c>
      <c r="N116" s="109">
        <v>9005.15</v>
      </c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6">
      <c r="A117" s="21" t="str">
        <f t="shared" si="12"/>
        <v>Suape</v>
      </c>
      <c r="B117" s="21" t="str">
        <f t="shared" si="12"/>
        <v>Suape</v>
      </c>
      <c r="C117" s="55">
        <f t="shared" si="12"/>
        <v>0</v>
      </c>
      <c r="D117" s="23" t="str">
        <f t="shared" si="12"/>
        <v>028</v>
      </c>
      <c r="E117" s="24">
        <f t="shared" si="12"/>
        <v>2017</v>
      </c>
      <c r="F117" s="55" t="str">
        <f t="shared" si="12"/>
        <v>LISERVE</v>
      </c>
      <c r="G117" s="55" t="str">
        <f t="shared" si="12"/>
        <v>08.165.946/0001-10</v>
      </c>
      <c r="H117" s="25" t="s">
        <v>184</v>
      </c>
      <c r="I117" s="25" t="s">
        <v>158</v>
      </c>
      <c r="J117" s="25" t="s">
        <v>159</v>
      </c>
      <c r="K117" s="25" t="s">
        <v>160</v>
      </c>
      <c r="L117" s="25" t="s">
        <v>161</v>
      </c>
      <c r="M117" s="109">
        <v>3027.51</v>
      </c>
      <c r="N117" s="109">
        <v>9081.9500000000007</v>
      </c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6">
      <c r="A118" s="21" t="str">
        <f t="shared" si="12"/>
        <v>Suape</v>
      </c>
      <c r="B118" s="21" t="str">
        <f t="shared" si="12"/>
        <v>Suape</v>
      </c>
      <c r="C118" s="55">
        <f t="shared" si="12"/>
        <v>0</v>
      </c>
      <c r="D118" s="23" t="str">
        <f t="shared" si="12"/>
        <v>028</v>
      </c>
      <c r="E118" s="24">
        <f t="shared" si="12"/>
        <v>2017</v>
      </c>
      <c r="F118" s="55" t="str">
        <f t="shared" si="12"/>
        <v>LISERVE</v>
      </c>
      <c r="G118" s="55" t="str">
        <f t="shared" si="12"/>
        <v>08.165.946/0001-10</v>
      </c>
      <c r="H118" s="25" t="s">
        <v>185</v>
      </c>
      <c r="I118" s="25" t="s">
        <v>158</v>
      </c>
      <c r="J118" s="25" t="s">
        <v>159</v>
      </c>
      <c r="K118" s="25" t="s">
        <v>160</v>
      </c>
      <c r="L118" s="25" t="s">
        <v>161</v>
      </c>
      <c r="M118" s="109">
        <v>3027.51</v>
      </c>
      <c r="N118" s="109">
        <v>9005.15</v>
      </c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6">
      <c r="A119" s="21" t="str">
        <f t="shared" si="12"/>
        <v>Suape</v>
      </c>
      <c r="B119" s="21" t="str">
        <f t="shared" si="12"/>
        <v>Suape</v>
      </c>
      <c r="C119" s="55">
        <f t="shared" si="12"/>
        <v>0</v>
      </c>
      <c r="D119" s="23" t="str">
        <f t="shared" si="12"/>
        <v>028</v>
      </c>
      <c r="E119" s="24">
        <f t="shared" si="12"/>
        <v>2017</v>
      </c>
      <c r="F119" s="55" t="str">
        <f t="shared" si="12"/>
        <v>LISERVE</v>
      </c>
      <c r="G119" s="55" t="str">
        <f t="shared" si="12"/>
        <v>08.165.946/0001-10</v>
      </c>
      <c r="H119" s="25" t="s">
        <v>186</v>
      </c>
      <c r="I119" s="25" t="s">
        <v>158</v>
      </c>
      <c r="J119" s="25" t="s">
        <v>159</v>
      </c>
      <c r="K119" s="25" t="s">
        <v>160</v>
      </c>
      <c r="L119" s="25" t="s">
        <v>161</v>
      </c>
      <c r="M119" s="109">
        <v>3027.51</v>
      </c>
      <c r="N119" s="109">
        <v>9005.15</v>
      </c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6">
      <c r="A120" s="21" t="str">
        <f t="shared" si="12"/>
        <v>Suape</v>
      </c>
      <c r="B120" s="21" t="str">
        <f t="shared" si="12"/>
        <v>Suape</v>
      </c>
      <c r="C120" s="55">
        <f t="shared" si="12"/>
        <v>0</v>
      </c>
      <c r="D120" s="23" t="str">
        <f t="shared" si="12"/>
        <v>028</v>
      </c>
      <c r="E120" s="24">
        <f t="shared" si="12"/>
        <v>2017</v>
      </c>
      <c r="F120" s="55" t="str">
        <f t="shared" si="12"/>
        <v>LISERVE</v>
      </c>
      <c r="G120" s="55" t="str">
        <f t="shared" si="12"/>
        <v>08.165.946/0001-10</v>
      </c>
      <c r="H120" s="25" t="s">
        <v>187</v>
      </c>
      <c r="I120" s="25" t="s">
        <v>158</v>
      </c>
      <c r="J120" s="25" t="s">
        <v>159</v>
      </c>
      <c r="K120" s="25" t="s">
        <v>160</v>
      </c>
      <c r="L120" s="25" t="s">
        <v>161</v>
      </c>
      <c r="M120" s="109">
        <v>3027.51</v>
      </c>
      <c r="N120" s="109">
        <v>9005.15</v>
      </c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6">
      <c r="A121" s="21" t="str">
        <f t="shared" si="12"/>
        <v>Suape</v>
      </c>
      <c r="B121" s="21" t="str">
        <f t="shared" si="12"/>
        <v>Suape</v>
      </c>
      <c r="C121" s="55">
        <f t="shared" si="12"/>
        <v>0</v>
      </c>
      <c r="D121" s="23" t="str">
        <f t="shared" si="12"/>
        <v>028</v>
      </c>
      <c r="E121" s="24">
        <f t="shared" si="12"/>
        <v>2017</v>
      </c>
      <c r="F121" s="55" t="str">
        <f t="shared" si="12"/>
        <v>LISERVE</v>
      </c>
      <c r="G121" s="55" t="str">
        <f t="shared" si="12"/>
        <v>08.165.946/0001-10</v>
      </c>
      <c r="H121" s="25" t="s">
        <v>188</v>
      </c>
      <c r="I121" s="25" t="s">
        <v>158</v>
      </c>
      <c r="J121" s="25" t="s">
        <v>159</v>
      </c>
      <c r="K121" s="25" t="s">
        <v>189</v>
      </c>
      <c r="L121" s="25" t="s">
        <v>161</v>
      </c>
      <c r="M121" s="109">
        <v>3027.51</v>
      </c>
      <c r="N121" s="109">
        <v>9005.15</v>
      </c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6">
      <c r="A122" s="21" t="str">
        <f t="shared" si="12"/>
        <v>Suape</v>
      </c>
      <c r="B122" s="21" t="str">
        <f t="shared" si="12"/>
        <v>Suape</v>
      </c>
      <c r="C122" s="55">
        <f t="shared" si="12"/>
        <v>0</v>
      </c>
      <c r="D122" s="23" t="str">
        <f t="shared" si="12"/>
        <v>028</v>
      </c>
      <c r="E122" s="24">
        <f t="shared" si="12"/>
        <v>2017</v>
      </c>
      <c r="F122" s="55" t="str">
        <f t="shared" si="12"/>
        <v>LISERVE</v>
      </c>
      <c r="G122" s="55" t="str">
        <f t="shared" si="12"/>
        <v>08.165.946/0001-10</v>
      </c>
      <c r="H122" s="25" t="s">
        <v>190</v>
      </c>
      <c r="I122" s="25" t="s">
        <v>158</v>
      </c>
      <c r="J122" s="25" t="s">
        <v>159</v>
      </c>
      <c r="K122" s="25" t="s">
        <v>160</v>
      </c>
      <c r="L122" s="25" t="s">
        <v>171</v>
      </c>
      <c r="M122" s="109">
        <v>3027.51</v>
      </c>
      <c r="N122" s="109">
        <v>9081.9500000000007</v>
      </c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6">
      <c r="A123" s="21" t="str">
        <f t="shared" si="12"/>
        <v>Suape</v>
      </c>
      <c r="B123" s="21" t="str">
        <f t="shared" si="12"/>
        <v>Suape</v>
      </c>
      <c r="C123" s="55">
        <f t="shared" si="12"/>
        <v>0</v>
      </c>
      <c r="D123" s="23" t="str">
        <f t="shared" si="12"/>
        <v>028</v>
      </c>
      <c r="E123" s="24">
        <f t="shared" si="12"/>
        <v>2017</v>
      </c>
      <c r="F123" s="55" t="str">
        <f t="shared" si="12"/>
        <v>LISERVE</v>
      </c>
      <c r="G123" s="55" t="str">
        <f t="shared" si="12"/>
        <v>08.165.946/0001-10</v>
      </c>
      <c r="H123" s="25" t="s">
        <v>191</v>
      </c>
      <c r="I123" s="25" t="s">
        <v>158</v>
      </c>
      <c r="J123" s="25" t="s">
        <v>159</v>
      </c>
      <c r="K123" s="25" t="s">
        <v>160</v>
      </c>
      <c r="L123" s="25" t="s">
        <v>161</v>
      </c>
      <c r="M123" s="109">
        <v>3027.51</v>
      </c>
      <c r="N123" s="109">
        <v>9005.15</v>
      </c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6">
      <c r="A124" s="21" t="str">
        <f t="shared" si="12"/>
        <v>Suape</v>
      </c>
      <c r="B124" s="21" t="str">
        <f t="shared" si="12"/>
        <v>Suape</v>
      </c>
      <c r="C124" s="55">
        <f t="shared" si="12"/>
        <v>0</v>
      </c>
      <c r="D124" s="23" t="str">
        <f t="shared" si="12"/>
        <v>028</v>
      </c>
      <c r="E124" s="24">
        <f t="shared" si="12"/>
        <v>2017</v>
      </c>
      <c r="F124" s="55" t="str">
        <f t="shared" si="12"/>
        <v>LISERVE</v>
      </c>
      <c r="G124" s="55" t="str">
        <f t="shared" si="12"/>
        <v>08.165.946/0001-10</v>
      </c>
      <c r="H124" s="25" t="s">
        <v>192</v>
      </c>
      <c r="I124" s="25" t="s">
        <v>158</v>
      </c>
      <c r="J124" s="25" t="s">
        <v>159</v>
      </c>
      <c r="K124" s="25" t="s">
        <v>160</v>
      </c>
      <c r="L124" s="25" t="s">
        <v>161</v>
      </c>
      <c r="M124" s="109">
        <v>3027.51</v>
      </c>
      <c r="N124" s="109">
        <v>9005.15</v>
      </c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6">
      <c r="A125" s="21" t="str">
        <f t="shared" si="12"/>
        <v>Suape</v>
      </c>
      <c r="B125" s="21" t="str">
        <f t="shared" si="12"/>
        <v>Suape</v>
      </c>
      <c r="C125" s="55">
        <f t="shared" si="12"/>
        <v>0</v>
      </c>
      <c r="D125" s="23" t="str">
        <f t="shared" si="12"/>
        <v>028</v>
      </c>
      <c r="E125" s="24">
        <f t="shared" si="12"/>
        <v>2017</v>
      </c>
      <c r="F125" s="55" t="str">
        <f t="shared" si="12"/>
        <v>LISERVE</v>
      </c>
      <c r="G125" s="55" t="str">
        <f t="shared" si="12"/>
        <v>08.165.946/0001-10</v>
      </c>
      <c r="H125" s="25" t="s">
        <v>193</v>
      </c>
      <c r="I125" s="25" t="s">
        <v>158</v>
      </c>
      <c r="J125" s="25" t="s">
        <v>159</v>
      </c>
      <c r="K125" s="25" t="s">
        <v>160</v>
      </c>
      <c r="L125" s="25" t="s">
        <v>161</v>
      </c>
      <c r="M125" s="109">
        <v>3027.51</v>
      </c>
      <c r="N125" s="109">
        <v>9005.15</v>
      </c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6">
      <c r="A126" s="21" t="str">
        <f t="shared" si="12"/>
        <v>Suape</v>
      </c>
      <c r="B126" s="21" t="str">
        <f t="shared" si="12"/>
        <v>Suape</v>
      </c>
      <c r="C126" s="55">
        <f t="shared" si="12"/>
        <v>0</v>
      </c>
      <c r="D126" s="23" t="str">
        <f t="shared" si="12"/>
        <v>028</v>
      </c>
      <c r="E126" s="24">
        <f t="shared" si="12"/>
        <v>2017</v>
      </c>
      <c r="F126" s="55" t="str">
        <f t="shared" si="12"/>
        <v>LISERVE</v>
      </c>
      <c r="G126" s="55" t="str">
        <f t="shared" si="12"/>
        <v>08.165.946/0001-10</v>
      </c>
      <c r="H126" s="25" t="s">
        <v>194</v>
      </c>
      <c r="I126" s="25" t="s">
        <v>158</v>
      </c>
      <c r="J126" s="25" t="s">
        <v>159</v>
      </c>
      <c r="K126" s="25" t="s">
        <v>160</v>
      </c>
      <c r="L126" s="25" t="s">
        <v>161</v>
      </c>
      <c r="M126" s="109">
        <v>3027.51</v>
      </c>
      <c r="N126" s="109">
        <v>9005.15</v>
      </c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6">
      <c r="A127" s="21" t="str">
        <f t="shared" si="12"/>
        <v>Suape</v>
      </c>
      <c r="B127" s="21" t="str">
        <f t="shared" si="12"/>
        <v>Suape</v>
      </c>
      <c r="C127" s="55">
        <f t="shared" si="12"/>
        <v>0</v>
      </c>
      <c r="D127" s="23" t="str">
        <f t="shared" si="12"/>
        <v>028</v>
      </c>
      <c r="E127" s="24">
        <f t="shared" si="12"/>
        <v>2017</v>
      </c>
      <c r="F127" s="55" t="str">
        <f t="shared" si="12"/>
        <v>LISERVE</v>
      </c>
      <c r="G127" s="55" t="str">
        <f t="shared" si="12"/>
        <v>08.165.946/0001-10</v>
      </c>
      <c r="H127" s="25" t="s">
        <v>195</v>
      </c>
      <c r="I127" s="25" t="s">
        <v>158</v>
      </c>
      <c r="J127" s="25" t="s">
        <v>196</v>
      </c>
      <c r="K127" s="25" t="s">
        <v>160</v>
      </c>
      <c r="L127" s="25" t="s">
        <v>161</v>
      </c>
      <c r="M127" s="109">
        <v>3942.25</v>
      </c>
      <c r="N127" s="109">
        <v>16452.55</v>
      </c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6">
      <c r="A128" s="21" t="str">
        <f t="shared" ref="A128:G128" si="13">A127</f>
        <v>Suape</v>
      </c>
      <c r="B128" s="21" t="str">
        <f t="shared" si="13"/>
        <v>Suape</v>
      </c>
      <c r="C128" s="57">
        <f t="shared" si="13"/>
        <v>0</v>
      </c>
      <c r="D128" s="28" t="str">
        <f t="shared" si="13"/>
        <v>028</v>
      </c>
      <c r="E128" s="21">
        <f t="shared" si="13"/>
        <v>2017</v>
      </c>
      <c r="F128" s="57" t="str">
        <f t="shared" si="13"/>
        <v>LISERVE</v>
      </c>
      <c r="G128" s="57" t="str">
        <f t="shared" si="13"/>
        <v>08.165.946/0001-10</v>
      </c>
      <c r="H128" s="26" t="s">
        <v>197</v>
      </c>
      <c r="I128" s="26" t="s">
        <v>158</v>
      </c>
      <c r="J128" s="26" t="s">
        <v>196</v>
      </c>
      <c r="K128" s="26" t="s">
        <v>160</v>
      </c>
      <c r="L128" s="26" t="s">
        <v>161</v>
      </c>
      <c r="M128" s="108">
        <v>3942.25</v>
      </c>
      <c r="N128" s="108">
        <v>16452.55</v>
      </c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0">
      <c r="A129" s="7" t="s">
        <v>18</v>
      </c>
      <c r="B129" s="7" t="s">
        <v>18</v>
      </c>
      <c r="C129" s="8" t="s">
        <v>198</v>
      </c>
      <c r="D129" s="9" t="s">
        <v>199</v>
      </c>
      <c r="E129" s="10">
        <v>2021</v>
      </c>
      <c r="F129" s="8" t="s">
        <v>200</v>
      </c>
      <c r="G129" s="8" t="s">
        <v>201</v>
      </c>
      <c r="H129" s="12" t="s">
        <v>202</v>
      </c>
      <c r="I129" s="12" t="s">
        <v>203</v>
      </c>
      <c r="J129" s="12" t="s">
        <v>25</v>
      </c>
      <c r="K129" s="12" t="s">
        <v>204</v>
      </c>
      <c r="L129" s="12" t="s">
        <v>27</v>
      </c>
      <c r="M129" s="110">
        <v>1122.2</v>
      </c>
      <c r="N129" s="110">
        <v>2975.94</v>
      </c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0">
      <c r="A130" s="7" t="str">
        <f t="shared" ref="A130:G132" si="14">A129</f>
        <v>Suape</v>
      </c>
      <c r="B130" s="7" t="str">
        <f t="shared" si="14"/>
        <v>Suape</v>
      </c>
      <c r="C130" s="8" t="str">
        <f t="shared" si="14"/>
        <v>Auxiliares de Apoio à serviço de Campo</v>
      </c>
      <c r="D130" s="9" t="str">
        <f t="shared" si="14"/>
        <v>048</v>
      </c>
      <c r="E130" s="10">
        <f t="shared" si="14"/>
        <v>2021</v>
      </c>
      <c r="F130" s="8" t="str">
        <f t="shared" si="14"/>
        <v>ATIVA SERVIÇOS DE APOIO ADMINISTRATIVO EIRELI</v>
      </c>
      <c r="G130" s="8" t="str">
        <f t="shared" si="14"/>
        <v>22.778.636/0001-00</v>
      </c>
      <c r="H130" s="12" t="s">
        <v>205</v>
      </c>
      <c r="I130" s="12" t="str">
        <f>I129</f>
        <v>SUAPE/DFP</v>
      </c>
      <c r="J130" s="12" t="s">
        <v>25</v>
      </c>
      <c r="K130" s="12" t="s">
        <v>204</v>
      </c>
      <c r="L130" s="12" t="s">
        <v>27</v>
      </c>
      <c r="M130" s="110">
        <v>1122.2</v>
      </c>
      <c r="N130" s="110">
        <v>2975.94</v>
      </c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0">
      <c r="A131" s="7" t="str">
        <f t="shared" si="14"/>
        <v>Suape</v>
      </c>
      <c r="B131" s="7" t="str">
        <f t="shared" si="14"/>
        <v>Suape</v>
      </c>
      <c r="C131" s="8" t="str">
        <f t="shared" si="14"/>
        <v>Auxiliares de Apoio à serviço de Campo</v>
      </c>
      <c r="D131" s="9" t="str">
        <f t="shared" si="14"/>
        <v>048</v>
      </c>
      <c r="E131" s="10">
        <f t="shared" si="14"/>
        <v>2021</v>
      </c>
      <c r="F131" s="8" t="str">
        <f t="shared" si="14"/>
        <v>ATIVA SERVIÇOS DE APOIO ADMINISTRATIVO EIRELI</v>
      </c>
      <c r="G131" s="8" t="str">
        <f t="shared" si="14"/>
        <v>22.778.636/0001-00</v>
      </c>
      <c r="H131" s="12" t="s">
        <v>206</v>
      </c>
      <c r="I131" s="12" t="str">
        <f>I130</f>
        <v>SUAPE/DFP</v>
      </c>
      <c r="J131" s="12" t="s">
        <v>25</v>
      </c>
      <c r="K131" s="12" t="s">
        <v>204</v>
      </c>
      <c r="L131" s="12" t="s">
        <v>27</v>
      </c>
      <c r="M131" s="110">
        <v>1122.2</v>
      </c>
      <c r="N131" s="110">
        <v>2975.94</v>
      </c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6">
      <c r="A132" s="7" t="str">
        <f t="shared" si="14"/>
        <v>Suape</v>
      </c>
      <c r="B132" s="7" t="str">
        <f t="shared" si="14"/>
        <v>Suape</v>
      </c>
      <c r="C132" s="61" t="str">
        <f t="shared" si="14"/>
        <v>Auxiliares de Apoio à serviço de Campo</v>
      </c>
      <c r="D132" s="14" t="str">
        <f t="shared" si="14"/>
        <v>048</v>
      </c>
      <c r="E132" s="7">
        <f t="shared" si="14"/>
        <v>2021</v>
      </c>
      <c r="F132" s="61" t="str">
        <f t="shared" si="14"/>
        <v>ATIVA SERVIÇOS DE APOIO ADMINISTRATIVO EIRELI</v>
      </c>
      <c r="G132" s="61" t="str">
        <f t="shared" si="14"/>
        <v>22.778.636/0001-00</v>
      </c>
      <c r="H132" s="12" t="s">
        <v>207</v>
      </c>
      <c r="I132" s="12" t="str">
        <f>I131</f>
        <v>SUAPE/DFP</v>
      </c>
      <c r="J132" s="12" t="s">
        <v>25</v>
      </c>
      <c r="K132" s="12" t="s">
        <v>204</v>
      </c>
      <c r="L132" s="12" t="s">
        <v>27</v>
      </c>
      <c r="M132" s="110">
        <v>1122.2</v>
      </c>
      <c r="N132" s="110">
        <v>2975.94</v>
      </c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30">
      <c r="A133" s="21" t="s">
        <v>18</v>
      </c>
      <c r="B133" s="21" t="s">
        <v>18</v>
      </c>
      <c r="C133" s="22" t="s">
        <v>208</v>
      </c>
      <c r="D133" s="23" t="s">
        <v>209</v>
      </c>
      <c r="E133" s="24">
        <v>2018</v>
      </c>
      <c r="F133" s="22" t="s">
        <v>210</v>
      </c>
      <c r="G133" s="22" t="s">
        <v>211</v>
      </c>
      <c r="H133" s="26" t="s">
        <v>212</v>
      </c>
      <c r="I133" s="26" t="s">
        <v>692</v>
      </c>
      <c r="J133" s="26" t="s">
        <v>216</v>
      </c>
      <c r="K133" s="26" t="s">
        <v>26</v>
      </c>
      <c r="L133" s="26" t="s">
        <v>217</v>
      </c>
      <c r="M133" s="108">
        <v>2226.33</v>
      </c>
      <c r="N133" s="108">
        <v>4549.7712379999994</v>
      </c>
      <c r="O133" s="99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52">
      <c r="A134" s="21" t="str">
        <f t="shared" ref="A134:G145" si="15">A133</f>
        <v>Suape</v>
      </c>
      <c r="B134" s="21" t="str">
        <f t="shared" si="15"/>
        <v>Suape</v>
      </c>
      <c r="C134" s="55" t="str">
        <f t="shared" si="15"/>
        <v>Operação e manutenção de Centro de Prontidão Ambiental</v>
      </c>
      <c r="D134" s="23" t="str">
        <f t="shared" si="15"/>
        <v>023</v>
      </c>
      <c r="E134" s="24">
        <f t="shared" si="15"/>
        <v>2018</v>
      </c>
      <c r="F134" s="55" t="str">
        <f t="shared" si="15"/>
        <v>BRASBUNKER PARTICIPAÇÕES S/A</v>
      </c>
      <c r="G134" s="55" t="str">
        <f t="shared" si="15"/>
        <v>04.931.019/0001-02</v>
      </c>
      <c r="H134" s="26" t="s">
        <v>215</v>
      </c>
      <c r="I134" s="26" t="s">
        <v>692</v>
      </c>
      <c r="J134" s="26" t="s">
        <v>697</v>
      </c>
      <c r="K134" s="26" t="s">
        <v>26</v>
      </c>
      <c r="L134" s="26" t="s">
        <v>27</v>
      </c>
      <c r="M134" s="108">
        <v>9274.4699999999993</v>
      </c>
      <c r="N134" s="108">
        <v>16474.463641999999</v>
      </c>
      <c r="O134" s="99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52">
      <c r="A135" s="21" t="str">
        <f t="shared" si="15"/>
        <v>Suape</v>
      </c>
      <c r="B135" s="21" t="str">
        <f t="shared" si="15"/>
        <v>Suape</v>
      </c>
      <c r="C135" s="55" t="str">
        <f t="shared" si="15"/>
        <v>Operação e manutenção de Centro de Prontidão Ambiental</v>
      </c>
      <c r="D135" s="23" t="str">
        <f t="shared" si="15"/>
        <v>023</v>
      </c>
      <c r="E135" s="24">
        <f t="shared" si="15"/>
        <v>2018</v>
      </c>
      <c r="F135" s="55" t="str">
        <f t="shared" si="15"/>
        <v>BRASBUNKER PARTICIPAÇÕES S/A</v>
      </c>
      <c r="G135" s="55" t="str">
        <f t="shared" si="15"/>
        <v>04.931.019/0001-02</v>
      </c>
      <c r="H135" s="26" t="s">
        <v>218</v>
      </c>
      <c r="I135" s="26" t="s">
        <v>692</v>
      </c>
      <c r="J135" s="26" t="s">
        <v>216</v>
      </c>
      <c r="K135" s="26" t="s">
        <v>26</v>
      </c>
      <c r="L135" s="26" t="s">
        <v>217</v>
      </c>
      <c r="M135" s="108">
        <v>2272.3000000000002</v>
      </c>
      <c r="N135" s="108">
        <v>4677.4897799999999</v>
      </c>
      <c r="O135" s="99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52">
      <c r="A136" s="21" t="str">
        <f t="shared" si="15"/>
        <v>Suape</v>
      </c>
      <c r="B136" s="21" t="str">
        <f t="shared" si="15"/>
        <v>Suape</v>
      </c>
      <c r="C136" s="55" t="str">
        <f t="shared" si="15"/>
        <v>Operação e manutenção de Centro de Prontidão Ambiental</v>
      </c>
      <c r="D136" s="23" t="str">
        <f t="shared" si="15"/>
        <v>023</v>
      </c>
      <c r="E136" s="24">
        <f t="shared" si="15"/>
        <v>2018</v>
      </c>
      <c r="F136" s="55" t="str">
        <f t="shared" si="15"/>
        <v>BRASBUNKER PARTICIPAÇÕES S/A</v>
      </c>
      <c r="G136" s="55" t="str">
        <f t="shared" si="15"/>
        <v>04.931.019/0001-02</v>
      </c>
      <c r="H136" s="26" t="s">
        <v>220</v>
      </c>
      <c r="I136" s="26" t="s">
        <v>692</v>
      </c>
      <c r="J136" s="26" t="s">
        <v>233</v>
      </c>
      <c r="K136" s="26" t="s">
        <v>26</v>
      </c>
      <c r="L136" s="26" t="s">
        <v>27</v>
      </c>
      <c r="M136" s="108">
        <v>2059.9899999999998</v>
      </c>
      <c r="N136" s="108">
        <v>4235.1003139999993</v>
      </c>
      <c r="O136" s="99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52">
      <c r="A137" s="21" t="str">
        <f t="shared" si="15"/>
        <v>Suape</v>
      </c>
      <c r="B137" s="21" t="str">
        <f t="shared" si="15"/>
        <v>Suape</v>
      </c>
      <c r="C137" s="55" t="str">
        <f t="shared" si="15"/>
        <v>Operação e manutenção de Centro de Prontidão Ambiental</v>
      </c>
      <c r="D137" s="23" t="str">
        <f t="shared" si="15"/>
        <v>023</v>
      </c>
      <c r="E137" s="24">
        <f t="shared" si="15"/>
        <v>2018</v>
      </c>
      <c r="F137" s="55" t="str">
        <f t="shared" si="15"/>
        <v>BRASBUNKER PARTICIPAÇÕES S/A</v>
      </c>
      <c r="G137" s="55" t="str">
        <f t="shared" si="15"/>
        <v>04.931.019/0001-02</v>
      </c>
      <c r="H137" s="26" t="s">
        <v>221</v>
      </c>
      <c r="I137" s="26" t="s">
        <v>692</v>
      </c>
      <c r="J137" s="26" t="s">
        <v>216</v>
      </c>
      <c r="K137" s="26" t="s">
        <v>26</v>
      </c>
      <c r="L137" s="26" t="s">
        <v>217</v>
      </c>
      <c r="M137" s="108">
        <v>2076.4899999999998</v>
      </c>
      <c r="N137" s="108">
        <v>4260.9822139999997</v>
      </c>
      <c r="O137" s="99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52">
      <c r="A138" s="21" t="str">
        <f t="shared" si="15"/>
        <v>Suape</v>
      </c>
      <c r="B138" s="21" t="str">
        <f t="shared" si="15"/>
        <v>Suape</v>
      </c>
      <c r="C138" s="55" t="str">
        <f t="shared" si="15"/>
        <v>Operação e manutenção de Centro de Prontidão Ambiental</v>
      </c>
      <c r="D138" s="23" t="str">
        <f t="shared" si="15"/>
        <v>023</v>
      </c>
      <c r="E138" s="24">
        <f t="shared" si="15"/>
        <v>2018</v>
      </c>
      <c r="F138" s="55" t="str">
        <f t="shared" si="15"/>
        <v>BRASBUNKER PARTICIPAÇÕES S/A</v>
      </c>
      <c r="G138" s="55" t="str">
        <f t="shared" si="15"/>
        <v>04.931.019/0001-02</v>
      </c>
      <c r="H138" s="26" t="s">
        <v>222</v>
      </c>
      <c r="I138" s="26" t="s">
        <v>692</v>
      </c>
      <c r="J138" s="26" t="s">
        <v>698</v>
      </c>
      <c r="K138" s="26" t="s">
        <v>26</v>
      </c>
      <c r="L138" s="26" t="s">
        <v>217</v>
      </c>
      <c r="M138" s="108">
        <v>2030.82</v>
      </c>
      <c r="N138" s="108">
        <v>4266.5842519999997</v>
      </c>
      <c r="O138" s="99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52">
      <c r="A139" s="21" t="str">
        <f t="shared" si="15"/>
        <v>Suape</v>
      </c>
      <c r="B139" s="21" t="str">
        <f t="shared" si="15"/>
        <v>Suape</v>
      </c>
      <c r="C139" s="55" t="str">
        <f t="shared" si="15"/>
        <v>Operação e manutenção de Centro de Prontidão Ambiental</v>
      </c>
      <c r="D139" s="23" t="str">
        <f t="shared" si="15"/>
        <v>023</v>
      </c>
      <c r="E139" s="24">
        <f t="shared" si="15"/>
        <v>2018</v>
      </c>
      <c r="F139" s="55" t="str">
        <f t="shared" si="15"/>
        <v>BRASBUNKER PARTICIPAÇÕES S/A</v>
      </c>
      <c r="G139" s="55" t="str">
        <f t="shared" si="15"/>
        <v>04.931.019/0001-02</v>
      </c>
      <c r="H139" s="26" t="s">
        <v>223</v>
      </c>
      <c r="I139" s="26" t="s">
        <v>692</v>
      </c>
      <c r="J139" s="26" t="s">
        <v>216</v>
      </c>
      <c r="K139" s="26" t="s">
        <v>26</v>
      </c>
      <c r="L139" s="26" t="s">
        <v>217</v>
      </c>
      <c r="M139" s="108">
        <v>2076.4899999999998</v>
      </c>
      <c r="N139" s="108">
        <v>4260.9822139999997</v>
      </c>
      <c r="O139" s="99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52">
      <c r="A140" s="21" t="str">
        <f t="shared" si="15"/>
        <v>Suape</v>
      </c>
      <c r="B140" s="21" t="str">
        <f t="shared" si="15"/>
        <v>Suape</v>
      </c>
      <c r="C140" s="55" t="str">
        <f t="shared" si="15"/>
        <v>Operação e manutenção de Centro de Prontidão Ambiental</v>
      </c>
      <c r="D140" s="23" t="str">
        <f t="shared" si="15"/>
        <v>023</v>
      </c>
      <c r="E140" s="24">
        <f t="shared" si="15"/>
        <v>2018</v>
      </c>
      <c r="F140" s="55" t="str">
        <f t="shared" si="15"/>
        <v>BRASBUNKER PARTICIPAÇÕES S/A</v>
      </c>
      <c r="G140" s="55" t="str">
        <f t="shared" si="15"/>
        <v>04.931.019/0001-02</v>
      </c>
      <c r="H140" s="26" t="s">
        <v>224</v>
      </c>
      <c r="I140" s="26" t="s">
        <v>692</v>
      </c>
      <c r="J140" s="26" t="s">
        <v>216</v>
      </c>
      <c r="K140" s="26" t="s">
        <v>26</v>
      </c>
      <c r="L140" s="26" t="s">
        <v>217</v>
      </c>
      <c r="M140" s="108">
        <v>2076.4899999999998</v>
      </c>
      <c r="N140" s="108">
        <v>4260.9822139999997</v>
      </c>
      <c r="O140" s="99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52">
      <c r="A141" s="21" t="str">
        <f t="shared" si="15"/>
        <v>Suape</v>
      </c>
      <c r="B141" s="21" t="str">
        <f t="shared" si="15"/>
        <v>Suape</v>
      </c>
      <c r="C141" s="55" t="str">
        <f t="shared" si="15"/>
        <v>Operação e manutenção de Centro de Prontidão Ambiental</v>
      </c>
      <c r="D141" s="23" t="str">
        <f t="shared" si="15"/>
        <v>023</v>
      </c>
      <c r="E141" s="24">
        <f t="shared" si="15"/>
        <v>2018</v>
      </c>
      <c r="F141" s="55" t="str">
        <f t="shared" si="15"/>
        <v>BRASBUNKER PARTICIPAÇÕES S/A</v>
      </c>
      <c r="G141" s="55" t="str">
        <f t="shared" si="15"/>
        <v>04.931.019/0001-02</v>
      </c>
      <c r="H141" s="26" t="s">
        <v>225</v>
      </c>
      <c r="I141" s="26" t="s">
        <v>692</v>
      </c>
      <c r="J141" s="26" t="s">
        <v>216</v>
      </c>
      <c r="K141" s="26" t="s">
        <v>26</v>
      </c>
      <c r="L141" s="26" t="s">
        <v>217</v>
      </c>
      <c r="M141" s="108">
        <v>2076.4899999999998</v>
      </c>
      <c r="N141" s="108">
        <v>4260.9822139999997</v>
      </c>
      <c r="O141" s="99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52">
      <c r="A142" s="21" t="str">
        <f t="shared" si="15"/>
        <v>Suape</v>
      </c>
      <c r="B142" s="21" t="str">
        <f t="shared" si="15"/>
        <v>Suape</v>
      </c>
      <c r="C142" s="55" t="str">
        <f t="shared" si="15"/>
        <v>Operação e manutenção de Centro de Prontidão Ambiental</v>
      </c>
      <c r="D142" s="23" t="str">
        <f t="shared" si="15"/>
        <v>023</v>
      </c>
      <c r="E142" s="24">
        <f t="shared" si="15"/>
        <v>2018</v>
      </c>
      <c r="F142" s="55" t="str">
        <f t="shared" si="15"/>
        <v>BRASBUNKER PARTICIPAÇÕES S/A</v>
      </c>
      <c r="G142" s="55" t="str">
        <f t="shared" si="15"/>
        <v>04.931.019/0001-02</v>
      </c>
      <c r="H142" s="26" t="s">
        <v>226</v>
      </c>
      <c r="I142" s="26" t="s">
        <v>692</v>
      </c>
      <c r="J142" s="26" t="s">
        <v>216</v>
      </c>
      <c r="K142" s="26" t="s">
        <v>26</v>
      </c>
      <c r="L142" s="26" t="s">
        <v>217</v>
      </c>
      <c r="M142" s="108">
        <v>2076.4899999999998</v>
      </c>
      <c r="N142" s="108">
        <v>4260.9822139999997</v>
      </c>
      <c r="O142" s="99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52">
      <c r="A143" s="21" t="str">
        <f t="shared" si="15"/>
        <v>Suape</v>
      </c>
      <c r="B143" s="21" t="str">
        <f t="shared" si="15"/>
        <v>Suape</v>
      </c>
      <c r="C143" s="55" t="str">
        <f t="shared" si="15"/>
        <v>Operação e manutenção de Centro de Prontidão Ambiental</v>
      </c>
      <c r="D143" s="23" t="str">
        <f t="shared" si="15"/>
        <v>023</v>
      </c>
      <c r="E143" s="24">
        <f t="shared" si="15"/>
        <v>2018</v>
      </c>
      <c r="F143" s="55" t="str">
        <f t="shared" si="15"/>
        <v>BRASBUNKER PARTICIPAÇÕES S/A</v>
      </c>
      <c r="G143" s="55" t="str">
        <f t="shared" si="15"/>
        <v>04.931.019/0001-02</v>
      </c>
      <c r="H143" s="26" t="s">
        <v>227</v>
      </c>
      <c r="I143" s="26" t="s">
        <v>692</v>
      </c>
      <c r="J143" s="26" t="s">
        <v>216</v>
      </c>
      <c r="K143" s="26" t="s">
        <v>26</v>
      </c>
      <c r="L143" s="26" t="s">
        <v>217</v>
      </c>
      <c r="M143" s="108">
        <v>2076.4899999999998</v>
      </c>
      <c r="N143" s="108">
        <v>4260.9822139999997</v>
      </c>
      <c r="O143" s="99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52">
      <c r="A144" s="21" t="str">
        <f t="shared" si="15"/>
        <v>Suape</v>
      </c>
      <c r="B144" s="21" t="str">
        <f t="shared" si="15"/>
        <v>Suape</v>
      </c>
      <c r="C144" s="55" t="str">
        <f t="shared" si="15"/>
        <v>Operação e manutenção de Centro de Prontidão Ambiental</v>
      </c>
      <c r="D144" s="23" t="str">
        <f t="shared" si="15"/>
        <v>023</v>
      </c>
      <c r="E144" s="24">
        <f t="shared" si="15"/>
        <v>2018</v>
      </c>
      <c r="F144" s="55" t="str">
        <f t="shared" si="15"/>
        <v>BRASBUNKER PARTICIPAÇÕES S/A</v>
      </c>
      <c r="G144" s="55" t="str">
        <f t="shared" si="15"/>
        <v>04.931.019/0001-02</v>
      </c>
      <c r="H144" s="26" t="s">
        <v>228</v>
      </c>
      <c r="I144" s="26" t="s">
        <v>692</v>
      </c>
      <c r="J144" s="26" t="s">
        <v>216</v>
      </c>
      <c r="K144" s="26" t="s">
        <v>26</v>
      </c>
      <c r="L144" s="26" t="s">
        <v>217</v>
      </c>
      <c r="M144" s="108">
        <v>2076.4899999999998</v>
      </c>
      <c r="N144" s="108">
        <v>4260.9822139999997</v>
      </c>
      <c r="O144" s="99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52">
      <c r="A145" s="21"/>
      <c r="B145" s="21" t="str">
        <f t="shared" si="15"/>
        <v>Suape</v>
      </c>
      <c r="C145" s="55" t="str">
        <f t="shared" si="15"/>
        <v>Operação e manutenção de Centro de Prontidão Ambiental</v>
      </c>
      <c r="D145" s="23" t="str">
        <f t="shared" si="15"/>
        <v>023</v>
      </c>
      <c r="E145" s="24">
        <f t="shared" si="15"/>
        <v>2018</v>
      </c>
      <c r="F145" s="55" t="str">
        <f t="shared" si="15"/>
        <v>BRASBUNKER PARTICIPAÇÕES S/A</v>
      </c>
      <c r="G145" s="55" t="str">
        <f t="shared" si="15"/>
        <v>04.931.019/0001-02</v>
      </c>
      <c r="H145" s="26" t="s">
        <v>229</v>
      </c>
      <c r="I145" s="26" t="s">
        <v>692</v>
      </c>
      <c r="J145" s="26" t="s">
        <v>698</v>
      </c>
      <c r="K145" s="26" t="s">
        <v>26</v>
      </c>
      <c r="L145" s="26" t="s">
        <v>217</v>
      </c>
      <c r="M145" s="108">
        <v>2030.82</v>
      </c>
      <c r="N145" s="108">
        <v>4266.5842519999997</v>
      </c>
      <c r="O145" s="99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52">
      <c r="A146" s="21" t="str">
        <f t="shared" ref="A146:G146" si="16">A144</f>
        <v>Suape</v>
      </c>
      <c r="B146" s="21" t="str">
        <f t="shared" si="16"/>
        <v>Suape</v>
      </c>
      <c r="C146" s="55" t="str">
        <f t="shared" si="16"/>
        <v>Operação e manutenção de Centro de Prontidão Ambiental</v>
      </c>
      <c r="D146" s="23" t="str">
        <f t="shared" si="16"/>
        <v>023</v>
      </c>
      <c r="E146" s="24">
        <f t="shared" si="16"/>
        <v>2018</v>
      </c>
      <c r="F146" s="55" t="str">
        <f t="shared" si="16"/>
        <v>BRASBUNKER PARTICIPAÇÕES S/A</v>
      </c>
      <c r="G146" s="55" t="str">
        <f t="shared" si="16"/>
        <v>04.931.019/0001-02</v>
      </c>
      <c r="H146" s="26" t="s">
        <v>230</v>
      </c>
      <c r="I146" s="26" t="s">
        <v>692</v>
      </c>
      <c r="J146" s="26" t="s">
        <v>216</v>
      </c>
      <c r="K146" s="26" t="s">
        <v>26</v>
      </c>
      <c r="L146" s="26" t="s">
        <v>217</v>
      </c>
      <c r="M146" s="108">
        <v>2076.4899999999998</v>
      </c>
      <c r="N146" s="108">
        <v>4262.9822139999997</v>
      </c>
      <c r="O146" s="99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52">
      <c r="A147" s="21" t="str">
        <f t="shared" ref="A147:G149" si="17">A146</f>
        <v>Suape</v>
      </c>
      <c r="B147" s="21" t="str">
        <f t="shared" si="17"/>
        <v>Suape</v>
      </c>
      <c r="C147" s="55" t="str">
        <f t="shared" si="17"/>
        <v>Operação e manutenção de Centro de Prontidão Ambiental</v>
      </c>
      <c r="D147" s="23" t="str">
        <f t="shared" si="17"/>
        <v>023</v>
      </c>
      <c r="E147" s="24">
        <f t="shared" si="17"/>
        <v>2018</v>
      </c>
      <c r="F147" s="57" t="str">
        <f t="shared" si="17"/>
        <v>BRASBUNKER PARTICIPAÇÕES S/A</v>
      </c>
      <c r="G147" s="55" t="str">
        <f t="shared" si="17"/>
        <v>04.931.019/0001-02</v>
      </c>
      <c r="H147" s="26" t="s">
        <v>231</v>
      </c>
      <c r="I147" s="26" t="s">
        <v>692</v>
      </c>
      <c r="J147" s="26" t="s">
        <v>216</v>
      </c>
      <c r="K147" s="26" t="s">
        <v>26</v>
      </c>
      <c r="L147" s="26" t="s">
        <v>217</v>
      </c>
      <c r="M147" s="108">
        <v>2076.4899999999998</v>
      </c>
      <c r="N147" s="108">
        <v>4260.9822139999997</v>
      </c>
      <c r="O147" s="99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52">
      <c r="A148" s="21" t="str">
        <f t="shared" si="17"/>
        <v>Suape</v>
      </c>
      <c r="B148" s="21" t="str">
        <f t="shared" si="17"/>
        <v>Suape</v>
      </c>
      <c r="C148" s="57" t="str">
        <f t="shared" si="17"/>
        <v>Operação e manutenção de Centro de Prontidão Ambiental</v>
      </c>
      <c r="D148" s="21" t="str">
        <f t="shared" si="17"/>
        <v>023</v>
      </c>
      <c r="E148" s="21">
        <f t="shared" si="17"/>
        <v>2018</v>
      </c>
      <c r="F148" s="57" t="str">
        <f t="shared" si="17"/>
        <v>BRASBUNKER PARTICIPAÇÕES S/A</v>
      </c>
      <c r="G148" s="57" t="str">
        <f t="shared" si="17"/>
        <v>04.931.019/0001-02</v>
      </c>
      <c r="H148" s="26" t="s">
        <v>232</v>
      </c>
      <c r="I148" s="26" t="s">
        <v>692</v>
      </c>
      <c r="J148" s="26" t="s">
        <v>216</v>
      </c>
      <c r="K148" s="26" t="s">
        <v>26</v>
      </c>
      <c r="L148" s="26" t="s">
        <v>26</v>
      </c>
      <c r="M148" s="108">
        <v>2076.4899999999998</v>
      </c>
      <c r="N148" s="108">
        <v>4262.9822139999997</v>
      </c>
      <c r="O148" s="99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52">
      <c r="A149" s="21" t="str">
        <f t="shared" si="17"/>
        <v>Suape</v>
      </c>
      <c r="B149" s="21" t="str">
        <f t="shared" si="17"/>
        <v>Suape</v>
      </c>
      <c r="C149" s="57" t="str">
        <f t="shared" si="17"/>
        <v>Operação e manutenção de Centro de Prontidão Ambiental</v>
      </c>
      <c r="D149" s="21" t="str">
        <f t="shared" si="17"/>
        <v>023</v>
      </c>
      <c r="E149" s="21">
        <f t="shared" si="17"/>
        <v>2018</v>
      </c>
      <c r="F149" s="57" t="str">
        <f t="shared" si="17"/>
        <v>BRASBUNKER PARTICIPAÇÕES S/A</v>
      </c>
      <c r="G149" s="57" t="str">
        <f t="shared" si="17"/>
        <v>04.931.019/0001-02</v>
      </c>
      <c r="H149" s="26" t="s">
        <v>715</v>
      </c>
      <c r="I149" s="26" t="s">
        <v>692</v>
      </c>
      <c r="J149" s="26" t="s">
        <v>698</v>
      </c>
      <c r="K149" s="26" t="s">
        <v>26</v>
      </c>
      <c r="L149" s="26" t="s">
        <v>26</v>
      </c>
      <c r="M149" s="108">
        <v>2030.82</v>
      </c>
      <c r="N149" s="108">
        <v>4266.5842519999997</v>
      </c>
      <c r="O149" s="99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90">
      <c r="A150" s="29" t="str">
        <f>A148</f>
        <v>Suape</v>
      </c>
      <c r="B150" s="29" t="str">
        <f>B148</f>
        <v>Suape</v>
      </c>
      <c r="C150" s="30" t="s">
        <v>234</v>
      </c>
      <c r="D150" s="31" t="s">
        <v>235</v>
      </c>
      <c r="E150" s="32">
        <v>2020</v>
      </c>
      <c r="F150" s="30" t="s">
        <v>236</v>
      </c>
      <c r="G150" s="30" t="s">
        <v>237</v>
      </c>
      <c r="H150" s="45" t="s">
        <v>238</v>
      </c>
      <c r="I150" s="45" t="s">
        <v>239</v>
      </c>
      <c r="J150" s="45" t="s">
        <v>240</v>
      </c>
      <c r="K150" s="45" t="s">
        <v>241</v>
      </c>
      <c r="L150" s="45" t="s">
        <v>27</v>
      </c>
      <c r="M150" s="111">
        <v>1780.87</v>
      </c>
      <c r="N150" s="111">
        <v>4716.63</v>
      </c>
      <c r="O150" s="100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90">
      <c r="A151" s="7" t="str">
        <f t="shared" ref="A151:G166" si="18">A150</f>
        <v>Suape</v>
      </c>
      <c r="B151" s="7" t="str">
        <f t="shared" si="18"/>
        <v>Suape</v>
      </c>
      <c r="C151" s="8" t="str">
        <f t="shared" si="18"/>
        <v>SERVIÇO DE PONTIDÃO PARA ATENDIMENTO A VÍTIMAS DE ACIDENTES E MAL SUBTO, NA ÁREA PORTUÁRIA DE SUAPE, COM AMBULÂNCIA E EQUIPE, COMPOSTA POR CONDUTOR E TÉCNICO  24H.</v>
      </c>
      <c r="D151" s="9" t="str">
        <f t="shared" si="18"/>
        <v>046</v>
      </c>
      <c r="E151" s="10">
        <f t="shared" si="18"/>
        <v>2020</v>
      </c>
      <c r="F151" s="8" t="str">
        <f t="shared" si="18"/>
        <v>MED MAIS SOLUÇÕES EM SERVIÇOS ESPECIAIS EIRELI</v>
      </c>
      <c r="G151" s="8" t="str">
        <f t="shared" si="18"/>
        <v>09.557.452/0001-43</v>
      </c>
      <c r="H151" s="11" t="s">
        <v>242</v>
      </c>
      <c r="I151" s="11" t="str">
        <f t="shared" ref="I151:I157" si="19">I150</f>
        <v xml:space="preserve"> SUAPE/DMS</v>
      </c>
      <c r="J151" s="11" t="s">
        <v>243</v>
      </c>
      <c r="K151" s="11" t="s">
        <v>241</v>
      </c>
      <c r="L151" s="11" t="s">
        <v>27</v>
      </c>
      <c r="M151" s="106">
        <v>1874.4</v>
      </c>
      <c r="N151" s="106">
        <v>5084.5</v>
      </c>
      <c r="O151" s="100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90">
      <c r="A152" s="7" t="str">
        <f t="shared" si="18"/>
        <v>Suape</v>
      </c>
      <c r="B152" s="7" t="str">
        <f t="shared" si="18"/>
        <v>Suape</v>
      </c>
      <c r="C152" s="8" t="str">
        <f t="shared" si="18"/>
        <v>SERVIÇO DE PONTIDÃO PARA ATENDIMENTO A VÍTIMAS DE ACIDENTES E MAL SUBTO, NA ÁREA PORTUÁRIA DE SUAPE, COM AMBULÂNCIA E EQUIPE, COMPOSTA POR CONDUTOR E TÉCNICO  24H.</v>
      </c>
      <c r="D152" s="9" t="str">
        <f t="shared" si="18"/>
        <v>046</v>
      </c>
      <c r="E152" s="10">
        <f t="shared" si="18"/>
        <v>2020</v>
      </c>
      <c r="F152" s="8" t="str">
        <f t="shared" si="18"/>
        <v>MED MAIS SOLUÇÕES EM SERVIÇOS ESPECIAIS EIRELI</v>
      </c>
      <c r="G152" s="8" t="str">
        <f t="shared" si="18"/>
        <v>09.557.452/0001-43</v>
      </c>
      <c r="H152" s="45" t="s">
        <v>244</v>
      </c>
      <c r="I152" s="45" t="str">
        <f t="shared" si="19"/>
        <v xml:space="preserve"> SUAPE/DMS</v>
      </c>
      <c r="J152" s="45" t="s">
        <v>240</v>
      </c>
      <c r="K152" s="45" t="s">
        <v>241</v>
      </c>
      <c r="L152" s="45" t="s">
        <v>245</v>
      </c>
      <c r="M152" s="111">
        <v>1955.61</v>
      </c>
      <c r="N152" s="111">
        <v>5294.01</v>
      </c>
      <c r="O152" s="100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90">
      <c r="A153" s="7" t="str">
        <f t="shared" si="18"/>
        <v>Suape</v>
      </c>
      <c r="B153" s="7" t="str">
        <f t="shared" si="18"/>
        <v>Suape</v>
      </c>
      <c r="C153" s="8" t="str">
        <f t="shared" si="18"/>
        <v>SERVIÇO DE PONTIDÃO PARA ATENDIMENTO A VÍTIMAS DE ACIDENTES E MAL SUBTO, NA ÁREA PORTUÁRIA DE SUAPE, COM AMBULÂNCIA E EQUIPE, COMPOSTA POR CONDUTOR E TÉCNICO  24H.</v>
      </c>
      <c r="D153" s="9" t="str">
        <f t="shared" si="18"/>
        <v>046</v>
      </c>
      <c r="E153" s="10">
        <f t="shared" si="18"/>
        <v>2020</v>
      </c>
      <c r="F153" s="8" t="str">
        <f t="shared" si="18"/>
        <v>MED MAIS SOLUÇÕES EM SERVIÇOS ESPECIAIS EIRELI</v>
      </c>
      <c r="G153" s="8" t="str">
        <f t="shared" si="18"/>
        <v>09.557.452/0001-43</v>
      </c>
      <c r="H153" s="11" t="s">
        <v>246</v>
      </c>
      <c r="I153" s="11" t="str">
        <f t="shared" si="19"/>
        <v xml:space="preserve"> SUAPE/DMS</v>
      </c>
      <c r="J153" s="11" t="s">
        <v>243</v>
      </c>
      <c r="K153" s="11" t="s">
        <v>241</v>
      </c>
      <c r="L153" s="11" t="s">
        <v>245</v>
      </c>
      <c r="M153" s="106">
        <v>2064.0100000000002</v>
      </c>
      <c r="N153" s="106">
        <v>5738.08</v>
      </c>
      <c r="O153" s="100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90">
      <c r="A154" s="7" t="str">
        <f t="shared" si="18"/>
        <v>Suape</v>
      </c>
      <c r="B154" s="7" t="str">
        <f t="shared" si="18"/>
        <v>Suape</v>
      </c>
      <c r="C154" s="8" t="str">
        <f t="shared" si="18"/>
        <v>SERVIÇO DE PONTIDÃO PARA ATENDIMENTO A VÍTIMAS DE ACIDENTES E MAL SUBTO, NA ÁREA PORTUÁRIA DE SUAPE, COM AMBULÂNCIA E EQUIPE, COMPOSTA POR CONDUTOR E TÉCNICO  24H.</v>
      </c>
      <c r="D154" s="9" t="str">
        <f t="shared" si="18"/>
        <v>046</v>
      </c>
      <c r="E154" s="10">
        <f t="shared" si="18"/>
        <v>2020</v>
      </c>
      <c r="F154" s="8" t="str">
        <f t="shared" si="18"/>
        <v>MED MAIS SOLUÇÕES EM SERVIÇOS ESPECIAIS EIRELI</v>
      </c>
      <c r="G154" s="8" t="str">
        <f t="shared" si="18"/>
        <v>09.557.452/0001-43</v>
      </c>
      <c r="H154" s="45" t="s">
        <v>247</v>
      </c>
      <c r="I154" s="45" t="str">
        <f t="shared" si="19"/>
        <v xml:space="preserve"> SUAPE/DMS</v>
      </c>
      <c r="J154" s="45" t="s">
        <v>240</v>
      </c>
      <c r="K154" s="45" t="s">
        <v>241</v>
      </c>
      <c r="L154" s="45" t="s">
        <v>27</v>
      </c>
      <c r="M154" s="111">
        <v>2224.4</v>
      </c>
      <c r="N154" s="111">
        <v>4716.63</v>
      </c>
      <c r="O154" s="100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90">
      <c r="A155" s="7" t="str">
        <f t="shared" si="18"/>
        <v>Suape</v>
      </c>
      <c r="B155" s="7" t="str">
        <f t="shared" si="18"/>
        <v>Suape</v>
      </c>
      <c r="C155" s="8" t="str">
        <f t="shared" si="18"/>
        <v>SERVIÇO DE PONTIDÃO PARA ATENDIMENTO A VÍTIMAS DE ACIDENTES E MAL SUBTO, NA ÁREA PORTUÁRIA DE SUAPE, COM AMBULÂNCIA E EQUIPE, COMPOSTA POR CONDUTOR E TÉCNICO  24H.</v>
      </c>
      <c r="D155" s="9" t="str">
        <f t="shared" si="18"/>
        <v>046</v>
      </c>
      <c r="E155" s="10">
        <f t="shared" si="18"/>
        <v>2020</v>
      </c>
      <c r="F155" s="8" t="str">
        <f t="shared" si="18"/>
        <v>MED MAIS SOLUÇÕES EM SERVIÇOS ESPECIAIS EIRELI</v>
      </c>
      <c r="G155" s="8" t="str">
        <f t="shared" si="18"/>
        <v>09.557.452/0001-43</v>
      </c>
      <c r="H155" s="11" t="s">
        <v>248</v>
      </c>
      <c r="I155" s="11" t="str">
        <f t="shared" si="19"/>
        <v xml:space="preserve"> SUAPE/DMS</v>
      </c>
      <c r="J155" s="11" t="s">
        <v>243</v>
      </c>
      <c r="K155" s="11" t="s">
        <v>241</v>
      </c>
      <c r="L155" s="11" t="s">
        <v>27</v>
      </c>
      <c r="M155" s="106">
        <v>1817.93</v>
      </c>
      <c r="N155" s="106">
        <v>5084.5</v>
      </c>
      <c r="O155" s="100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90">
      <c r="A156" s="7" t="str">
        <f t="shared" si="18"/>
        <v>Suape</v>
      </c>
      <c r="B156" s="7" t="str">
        <f t="shared" si="18"/>
        <v>Suape</v>
      </c>
      <c r="C156" s="8" t="str">
        <f t="shared" si="18"/>
        <v>SERVIÇO DE PONTIDÃO PARA ATENDIMENTO A VÍTIMAS DE ACIDENTES E MAL SUBTO, NA ÁREA PORTUÁRIA DE SUAPE, COM AMBULÂNCIA E EQUIPE, COMPOSTA POR CONDUTOR E TÉCNICO  24H.</v>
      </c>
      <c r="D156" s="9" t="str">
        <f t="shared" si="18"/>
        <v>046</v>
      </c>
      <c r="E156" s="10">
        <f t="shared" si="18"/>
        <v>2020</v>
      </c>
      <c r="F156" s="8" t="str">
        <f t="shared" si="18"/>
        <v>MED MAIS SOLUÇÕES EM SERVIÇOS ESPECIAIS EIRELI</v>
      </c>
      <c r="G156" s="8" t="str">
        <f t="shared" si="18"/>
        <v>09.557.452/0001-43</v>
      </c>
      <c r="H156" s="45" t="s">
        <v>249</v>
      </c>
      <c r="I156" s="45" t="str">
        <f t="shared" si="19"/>
        <v xml:space="preserve"> SUAPE/DMS</v>
      </c>
      <c r="J156" s="45" t="s">
        <v>240</v>
      </c>
      <c r="K156" s="45" t="s">
        <v>241</v>
      </c>
      <c r="L156" s="45" t="s">
        <v>245</v>
      </c>
      <c r="M156" s="111">
        <v>1955.61</v>
      </c>
      <c r="N156" s="111">
        <v>5294.01</v>
      </c>
      <c r="O156" s="100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0.5" thickBot="1">
      <c r="A157" s="7" t="str">
        <f t="shared" si="18"/>
        <v>Suape</v>
      </c>
      <c r="B157" s="7" t="str">
        <f t="shared" si="18"/>
        <v>Suape</v>
      </c>
      <c r="C157" s="61" t="str">
        <f t="shared" si="18"/>
        <v>SERVIÇO DE PONTIDÃO PARA ATENDIMENTO A VÍTIMAS DE ACIDENTES E MAL SUBTO, NA ÁREA PORTUÁRIA DE SUAPE, COM AMBULÂNCIA E EQUIPE, COMPOSTA POR CONDUTOR E TÉCNICO  24H.</v>
      </c>
      <c r="D157" s="14" t="str">
        <f t="shared" si="18"/>
        <v>046</v>
      </c>
      <c r="E157" s="7">
        <f t="shared" si="18"/>
        <v>2020</v>
      </c>
      <c r="F157" s="61" t="str">
        <f t="shared" si="18"/>
        <v>MED MAIS SOLUÇÕES EM SERVIÇOS ESPECIAIS EIRELI</v>
      </c>
      <c r="G157" s="61" t="str">
        <f t="shared" si="18"/>
        <v>09.557.452/0001-43</v>
      </c>
      <c r="H157" s="12" t="s">
        <v>250</v>
      </c>
      <c r="I157" s="12" t="str">
        <f t="shared" si="19"/>
        <v xml:space="preserve"> SUAPE/DMS</v>
      </c>
      <c r="J157" s="12" t="s">
        <v>243</v>
      </c>
      <c r="K157" s="12" t="s">
        <v>241</v>
      </c>
      <c r="L157" s="12" t="s">
        <v>245</v>
      </c>
      <c r="M157" s="110">
        <v>2083.6</v>
      </c>
      <c r="N157" s="110">
        <v>5738.08</v>
      </c>
      <c r="O157" s="101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60">
      <c r="A158" s="21" t="str">
        <f t="shared" si="18"/>
        <v>Suape</v>
      </c>
      <c r="B158" s="21" t="str">
        <f t="shared" si="18"/>
        <v>Suape</v>
      </c>
      <c r="C158" s="22" t="s">
        <v>251</v>
      </c>
      <c r="D158" s="23" t="s">
        <v>252</v>
      </c>
      <c r="E158" s="24">
        <v>2019</v>
      </c>
      <c r="F158" s="22" t="s">
        <v>210</v>
      </c>
      <c r="G158" s="22" t="s">
        <v>211</v>
      </c>
      <c r="H158" s="26" t="s">
        <v>253</v>
      </c>
      <c r="I158" s="26" t="s">
        <v>692</v>
      </c>
      <c r="J158" s="26" t="s">
        <v>685</v>
      </c>
      <c r="K158" s="26" t="s">
        <v>26</v>
      </c>
      <c r="L158" s="26" t="s">
        <v>27</v>
      </c>
      <c r="M158" s="108">
        <v>4377.5</v>
      </c>
      <c r="N158" s="108">
        <v>7870.3464999999997</v>
      </c>
      <c r="O158" s="10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78">
      <c r="A159" s="21" t="str">
        <f t="shared" si="18"/>
        <v>Suape</v>
      </c>
      <c r="B159" s="21" t="str">
        <f t="shared" si="18"/>
        <v>Suape</v>
      </c>
      <c r="C159" s="55" t="str">
        <f t="shared" si="18"/>
        <v>Prontidão dedicado a primeira resposta em cenários emergencias e atividades proativas/preventivas em terra.</v>
      </c>
      <c r="D159" s="23" t="str">
        <f t="shared" si="18"/>
        <v>088</v>
      </c>
      <c r="E159" s="24">
        <f t="shared" si="18"/>
        <v>2019</v>
      </c>
      <c r="F159" s="55" t="str">
        <f t="shared" si="18"/>
        <v>BRASBUNKER PARTICIPAÇÕES S/A</v>
      </c>
      <c r="G159" s="55" t="str">
        <f t="shared" si="18"/>
        <v>04.931.019/0001-02</v>
      </c>
      <c r="H159" s="26" t="s">
        <v>255</v>
      </c>
      <c r="I159" s="26" t="s">
        <v>692</v>
      </c>
      <c r="J159" s="26" t="s">
        <v>216</v>
      </c>
      <c r="K159" s="26" t="s">
        <v>257</v>
      </c>
      <c r="L159" s="26" t="s">
        <v>258</v>
      </c>
      <c r="M159" s="108">
        <v>2076.4899999999998</v>
      </c>
      <c r="N159" s="108">
        <v>4260.9822139999997</v>
      </c>
      <c r="O159" s="10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78">
      <c r="A160" s="21" t="str">
        <f t="shared" si="18"/>
        <v>Suape</v>
      </c>
      <c r="B160" s="21" t="str">
        <f t="shared" si="18"/>
        <v>Suape</v>
      </c>
      <c r="C160" s="55" t="str">
        <f t="shared" si="18"/>
        <v>Prontidão dedicado a primeira resposta em cenários emergencias e atividades proativas/preventivas em terra.</v>
      </c>
      <c r="D160" s="23" t="str">
        <f t="shared" si="18"/>
        <v>088</v>
      </c>
      <c r="E160" s="24">
        <f t="shared" si="18"/>
        <v>2019</v>
      </c>
      <c r="F160" s="55" t="str">
        <f t="shared" si="18"/>
        <v>BRASBUNKER PARTICIPAÇÕES S/A</v>
      </c>
      <c r="G160" s="55" t="str">
        <f t="shared" si="18"/>
        <v>04.931.019/0001-02</v>
      </c>
      <c r="H160" s="26" t="s">
        <v>259</v>
      </c>
      <c r="I160" s="26" t="s">
        <v>692</v>
      </c>
      <c r="J160" s="26" t="s">
        <v>216</v>
      </c>
      <c r="K160" s="26" t="s">
        <v>257</v>
      </c>
      <c r="L160" s="26" t="s">
        <v>258</v>
      </c>
      <c r="M160" s="108">
        <v>2076.4899999999998</v>
      </c>
      <c r="N160" s="108">
        <v>4260.9822139999997</v>
      </c>
      <c r="O160" s="10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78">
      <c r="A161" s="21" t="str">
        <f t="shared" si="18"/>
        <v>Suape</v>
      </c>
      <c r="B161" s="21" t="str">
        <f t="shared" si="18"/>
        <v>Suape</v>
      </c>
      <c r="C161" s="55" t="str">
        <f t="shared" si="18"/>
        <v>Prontidão dedicado a primeira resposta em cenários emergencias e atividades proativas/preventivas em terra.</v>
      </c>
      <c r="D161" s="23" t="str">
        <f t="shared" si="18"/>
        <v>088</v>
      </c>
      <c r="E161" s="24">
        <f t="shared" si="18"/>
        <v>2019</v>
      </c>
      <c r="F161" s="55" t="str">
        <f t="shared" si="18"/>
        <v>BRASBUNKER PARTICIPAÇÕES S/A</v>
      </c>
      <c r="G161" s="55" t="str">
        <f t="shared" si="18"/>
        <v>04.931.019/0001-02</v>
      </c>
      <c r="H161" s="26" t="s">
        <v>260</v>
      </c>
      <c r="I161" s="26" t="s">
        <v>692</v>
      </c>
      <c r="J161" s="26" t="s">
        <v>216</v>
      </c>
      <c r="K161" s="26" t="s">
        <v>257</v>
      </c>
      <c r="L161" s="26" t="s">
        <v>258</v>
      </c>
      <c r="M161" s="108">
        <v>2076.4899999999998</v>
      </c>
      <c r="N161" s="108">
        <v>4260.9822139999997</v>
      </c>
      <c r="O161" s="10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78">
      <c r="A162" s="21" t="str">
        <f t="shared" si="18"/>
        <v>Suape</v>
      </c>
      <c r="B162" s="21" t="str">
        <f t="shared" si="18"/>
        <v>Suape</v>
      </c>
      <c r="C162" s="55" t="str">
        <f t="shared" si="18"/>
        <v>Prontidão dedicado a primeira resposta em cenários emergencias e atividades proativas/preventivas em terra.</v>
      </c>
      <c r="D162" s="23" t="str">
        <f t="shared" si="18"/>
        <v>088</v>
      </c>
      <c r="E162" s="24">
        <f t="shared" si="18"/>
        <v>2019</v>
      </c>
      <c r="F162" s="55" t="str">
        <f t="shared" si="18"/>
        <v>BRASBUNKER PARTICIPAÇÕES S/A</v>
      </c>
      <c r="G162" s="55" t="str">
        <f t="shared" si="18"/>
        <v>04.931.019/0001-02</v>
      </c>
      <c r="H162" s="26" t="s">
        <v>261</v>
      </c>
      <c r="I162" s="26" t="s">
        <v>692</v>
      </c>
      <c r="J162" s="26" t="s">
        <v>216</v>
      </c>
      <c r="K162" s="26" t="s">
        <v>257</v>
      </c>
      <c r="L162" s="26" t="s">
        <v>258</v>
      </c>
      <c r="M162" s="108">
        <v>2076.4899999999998</v>
      </c>
      <c r="N162" s="108">
        <v>4260.9822139999997</v>
      </c>
      <c r="O162" s="10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78">
      <c r="A163" s="21" t="str">
        <f t="shared" si="18"/>
        <v>Suape</v>
      </c>
      <c r="B163" s="21" t="str">
        <f t="shared" si="18"/>
        <v>Suape</v>
      </c>
      <c r="C163" s="55" t="str">
        <f t="shared" si="18"/>
        <v>Prontidão dedicado a primeira resposta em cenários emergencias e atividades proativas/preventivas em terra.</v>
      </c>
      <c r="D163" s="23" t="str">
        <f t="shared" si="18"/>
        <v>088</v>
      </c>
      <c r="E163" s="24">
        <f t="shared" si="18"/>
        <v>2019</v>
      </c>
      <c r="F163" s="55" t="str">
        <f t="shared" si="18"/>
        <v>BRASBUNKER PARTICIPAÇÕES S/A</v>
      </c>
      <c r="G163" s="55" t="str">
        <f t="shared" si="18"/>
        <v>04.931.019/0001-02</v>
      </c>
      <c r="H163" s="26" t="s">
        <v>262</v>
      </c>
      <c r="I163" s="26" t="s">
        <v>692</v>
      </c>
      <c r="J163" s="26" t="s">
        <v>216</v>
      </c>
      <c r="K163" s="26" t="s">
        <v>257</v>
      </c>
      <c r="L163" s="26" t="s">
        <v>258</v>
      </c>
      <c r="M163" s="108">
        <v>2076.4899999999998</v>
      </c>
      <c r="N163" s="108">
        <v>4260.9822139999997</v>
      </c>
      <c r="O163" s="10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78">
      <c r="A164" s="21" t="str">
        <f t="shared" si="18"/>
        <v>Suape</v>
      </c>
      <c r="B164" s="21" t="str">
        <f t="shared" si="18"/>
        <v>Suape</v>
      </c>
      <c r="C164" s="55" t="str">
        <f t="shared" si="18"/>
        <v>Prontidão dedicado a primeira resposta em cenários emergencias e atividades proativas/preventivas em terra.</v>
      </c>
      <c r="D164" s="23" t="str">
        <f t="shared" si="18"/>
        <v>088</v>
      </c>
      <c r="E164" s="24">
        <f t="shared" si="18"/>
        <v>2019</v>
      </c>
      <c r="F164" s="55" t="str">
        <f t="shared" si="18"/>
        <v>BRASBUNKER PARTICIPAÇÕES S/A</v>
      </c>
      <c r="G164" s="55" t="str">
        <f t="shared" si="18"/>
        <v>04.931.019/0001-02</v>
      </c>
      <c r="H164" s="26" t="s">
        <v>263</v>
      </c>
      <c r="I164" s="26" t="s">
        <v>692</v>
      </c>
      <c r="J164" s="26" t="s">
        <v>216</v>
      </c>
      <c r="K164" s="26" t="s">
        <v>257</v>
      </c>
      <c r="L164" s="26" t="s">
        <v>258</v>
      </c>
      <c r="M164" s="108">
        <v>2076.4899999999998</v>
      </c>
      <c r="N164" s="108">
        <v>4260.9822139999997</v>
      </c>
      <c r="O164" s="10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78">
      <c r="A165" s="21" t="str">
        <f t="shared" si="18"/>
        <v>Suape</v>
      </c>
      <c r="B165" s="21" t="str">
        <f t="shared" si="18"/>
        <v>Suape</v>
      </c>
      <c r="C165" s="55" t="str">
        <f t="shared" si="18"/>
        <v>Prontidão dedicado a primeira resposta em cenários emergencias e atividades proativas/preventivas em terra.</v>
      </c>
      <c r="D165" s="23" t="str">
        <f t="shared" si="18"/>
        <v>088</v>
      </c>
      <c r="E165" s="24">
        <f t="shared" si="18"/>
        <v>2019</v>
      </c>
      <c r="F165" s="55" t="str">
        <f t="shared" si="18"/>
        <v>BRASBUNKER PARTICIPAÇÕES S/A</v>
      </c>
      <c r="G165" s="55" t="str">
        <f t="shared" si="18"/>
        <v>04.931.019/0001-02</v>
      </c>
      <c r="H165" s="26" t="s">
        <v>264</v>
      </c>
      <c r="I165" s="26" t="s">
        <v>692</v>
      </c>
      <c r="J165" s="26" t="s">
        <v>216</v>
      </c>
      <c r="K165" s="26" t="s">
        <v>257</v>
      </c>
      <c r="L165" s="26" t="s">
        <v>258</v>
      </c>
      <c r="M165" s="108">
        <v>2076.4899999999998</v>
      </c>
      <c r="N165" s="108">
        <v>4260.9822139999997</v>
      </c>
      <c r="O165" s="10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78">
      <c r="A166" s="21" t="str">
        <f t="shared" si="18"/>
        <v>Suape</v>
      </c>
      <c r="B166" s="21" t="str">
        <f t="shared" si="18"/>
        <v>Suape</v>
      </c>
      <c r="C166" s="55" t="str">
        <f t="shared" si="18"/>
        <v>Prontidão dedicado a primeira resposta em cenários emergencias e atividades proativas/preventivas em terra.</v>
      </c>
      <c r="D166" s="23" t="str">
        <f t="shared" si="18"/>
        <v>088</v>
      </c>
      <c r="E166" s="24">
        <f t="shared" si="18"/>
        <v>2019</v>
      </c>
      <c r="F166" s="55" t="str">
        <f t="shared" si="18"/>
        <v>BRASBUNKER PARTICIPAÇÕES S/A</v>
      </c>
      <c r="G166" s="55" t="str">
        <f t="shared" si="18"/>
        <v>04.931.019/0001-02</v>
      </c>
      <c r="H166" s="26" t="s">
        <v>265</v>
      </c>
      <c r="I166" s="26" t="s">
        <v>692</v>
      </c>
      <c r="J166" s="26" t="s">
        <v>216</v>
      </c>
      <c r="K166" s="26" t="s">
        <v>257</v>
      </c>
      <c r="L166" s="26" t="s">
        <v>258</v>
      </c>
      <c r="M166" s="108">
        <v>2076.4899999999998</v>
      </c>
      <c r="N166" s="108">
        <v>4260.9822139999997</v>
      </c>
      <c r="O166" s="10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78">
      <c r="A167" s="21" t="str">
        <f t="shared" ref="A167:G182" si="20">A166</f>
        <v>Suape</v>
      </c>
      <c r="B167" s="21" t="str">
        <f t="shared" si="20"/>
        <v>Suape</v>
      </c>
      <c r="C167" s="57" t="str">
        <f t="shared" si="20"/>
        <v>Prontidão dedicado a primeira resposta em cenários emergencias e atividades proativas/preventivas em terra.</v>
      </c>
      <c r="D167" s="28" t="str">
        <f t="shared" si="20"/>
        <v>088</v>
      </c>
      <c r="E167" s="21">
        <f t="shared" si="20"/>
        <v>2019</v>
      </c>
      <c r="F167" s="57" t="str">
        <f t="shared" si="20"/>
        <v>BRASBUNKER PARTICIPAÇÕES S/A</v>
      </c>
      <c r="G167" s="57" t="str">
        <f t="shared" si="20"/>
        <v>04.931.019/0001-02</v>
      </c>
      <c r="H167" s="26" t="s">
        <v>266</v>
      </c>
      <c r="I167" s="26" t="s">
        <v>692</v>
      </c>
      <c r="J167" s="26" t="s">
        <v>686</v>
      </c>
      <c r="K167" s="26" t="s">
        <v>257</v>
      </c>
      <c r="L167" s="26" t="s">
        <v>258</v>
      </c>
      <c r="M167" s="108">
        <v>1575.6</v>
      </c>
      <c r="N167" s="108">
        <v>3466.7261600000002</v>
      </c>
      <c r="O167" s="10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30">
      <c r="A168" s="29" t="str">
        <f t="shared" si="20"/>
        <v>Suape</v>
      </c>
      <c r="B168" s="29" t="str">
        <f t="shared" si="20"/>
        <v>Suape</v>
      </c>
      <c r="C168" s="8" t="s">
        <v>268</v>
      </c>
      <c r="D168" s="9" t="s">
        <v>269</v>
      </c>
      <c r="E168" s="10">
        <v>2021</v>
      </c>
      <c r="F168" s="8" t="s">
        <v>270</v>
      </c>
      <c r="G168" s="30" t="s">
        <v>271</v>
      </c>
      <c r="H168" s="45" t="s">
        <v>272</v>
      </c>
      <c r="I168" s="45" t="s">
        <v>239</v>
      </c>
      <c r="J168" s="45" t="s">
        <v>273</v>
      </c>
      <c r="K168" s="45" t="s">
        <v>258</v>
      </c>
      <c r="L168" s="45" t="s">
        <v>274</v>
      </c>
      <c r="M168" s="111">
        <v>1865.07</v>
      </c>
      <c r="N168" s="111">
        <v>4143.53</v>
      </c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30">
      <c r="A169" s="7" t="str">
        <f t="shared" si="20"/>
        <v>Suape</v>
      </c>
      <c r="B169" s="7" t="str">
        <f t="shared" si="20"/>
        <v>Suape</v>
      </c>
      <c r="C169" s="8" t="str">
        <f t="shared" si="20"/>
        <v>PRESTAÇÃO DE SERVIÇO CONTINUADO DE VIGILÂNCIA ARMADA</v>
      </c>
      <c r="D169" s="9" t="s">
        <v>269</v>
      </c>
      <c r="E169" s="10">
        <v>2021</v>
      </c>
      <c r="F169" s="8" t="s">
        <v>270</v>
      </c>
      <c r="G169" s="8" t="str">
        <f t="shared" ref="G169:G232" si="21">G168</f>
        <v>15.195.617/0001-87</v>
      </c>
      <c r="H169" s="11" t="s">
        <v>275</v>
      </c>
      <c r="I169" s="11" t="str">
        <f t="shared" ref="I169:I232" si="22">I168</f>
        <v xml:space="preserve"> SUAPE/DMS</v>
      </c>
      <c r="J169" s="11" t="s">
        <v>273</v>
      </c>
      <c r="K169" s="11" t="s">
        <v>258</v>
      </c>
      <c r="L169" s="11" t="s">
        <v>274</v>
      </c>
      <c r="M169" s="106">
        <v>1865.07</v>
      </c>
      <c r="N169" s="106">
        <v>4143.53</v>
      </c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30">
      <c r="A170" s="7" t="str">
        <f t="shared" si="20"/>
        <v>Suape</v>
      </c>
      <c r="B170" s="7" t="str">
        <f t="shared" si="20"/>
        <v>Suape</v>
      </c>
      <c r="C170" s="8" t="str">
        <f t="shared" si="20"/>
        <v>PRESTAÇÃO DE SERVIÇO CONTINUADO DE VIGILÂNCIA ARMADA</v>
      </c>
      <c r="D170" s="9" t="s">
        <v>269</v>
      </c>
      <c r="E170" s="10">
        <v>2021</v>
      </c>
      <c r="F170" s="8" t="s">
        <v>270</v>
      </c>
      <c r="G170" s="8" t="str">
        <f t="shared" si="21"/>
        <v>15.195.617/0001-87</v>
      </c>
      <c r="H170" s="45" t="s">
        <v>277</v>
      </c>
      <c r="I170" s="45" t="str">
        <f t="shared" si="22"/>
        <v xml:space="preserve"> SUAPE/DMS</v>
      </c>
      <c r="J170" s="45" t="s">
        <v>273</v>
      </c>
      <c r="K170" s="45" t="s">
        <v>258</v>
      </c>
      <c r="L170" s="45" t="s">
        <v>278</v>
      </c>
      <c r="M170" s="111">
        <v>2069.0700000000002</v>
      </c>
      <c r="N170" s="111">
        <v>4426.47</v>
      </c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30">
      <c r="A171" s="7" t="str">
        <f t="shared" si="20"/>
        <v>Suape</v>
      </c>
      <c r="B171" s="7" t="str">
        <f t="shared" si="20"/>
        <v>Suape</v>
      </c>
      <c r="C171" s="8" t="str">
        <f t="shared" si="20"/>
        <v>PRESTAÇÃO DE SERVIÇO CONTINUADO DE VIGILÂNCIA ARMADA</v>
      </c>
      <c r="D171" s="9" t="s">
        <v>269</v>
      </c>
      <c r="E171" s="10">
        <v>2021</v>
      </c>
      <c r="F171" s="8" t="s">
        <v>270</v>
      </c>
      <c r="G171" s="8" t="str">
        <f t="shared" si="21"/>
        <v>15.195.617/0001-87</v>
      </c>
      <c r="H171" s="11" t="s">
        <v>280</v>
      </c>
      <c r="I171" s="11" t="str">
        <f t="shared" si="22"/>
        <v xml:space="preserve"> SUAPE/DMS</v>
      </c>
      <c r="J171" s="11" t="s">
        <v>273</v>
      </c>
      <c r="K171" s="11" t="s">
        <v>258</v>
      </c>
      <c r="L171" s="11" t="s">
        <v>278</v>
      </c>
      <c r="M171" s="106">
        <v>2069.0700000000002</v>
      </c>
      <c r="N171" s="106">
        <v>4426.47</v>
      </c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30">
      <c r="A172" s="7" t="str">
        <f t="shared" si="20"/>
        <v>Suape</v>
      </c>
      <c r="B172" s="7" t="str">
        <f t="shared" si="20"/>
        <v>Suape</v>
      </c>
      <c r="C172" s="8" t="str">
        <f t="shared" si="20"/>
        <v>PRESTAÇÃO DE SERVIÇO CONTINUADO DE VIGILÂNCIA ARMADA</v>
      </c>
      <c r="D172" s="9" t="s">
        <v>269</v>
      </c>
      <c r="E172" s="10">
        <v>2021</v>
      </c>
      <c r="F172" s="8" t="s">
        <v>270</v>
      </c>
      <c r="G172" s="8" t="str">
        <f t="shared" si="21"/>
        <v>15.195.617/0001-87</v>
      </c>
      <c r="H172" s="45" t="s">
        <v>282</v>
      </c>
      <c r="I172" s="45" t="str">
        <f t="shared" si="22"/>
        <v xml:space="preserve"> SUAPE/DMS</v>
      </c>
      <c r="J172" s="45" t="s">
        <v>273</v>
      </c>
      <c r="K172" s="45" t="s">
        <v>258</v>
      </c>
      <c r="L172" s="45" t="s">
        <v>278</v>
      </c>
      <c r="M172" s="111">
        <v>2069.0700000000002</v>
      </c>
      <c r="N172" s="111">
        <v>4426.47</v>
      </c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30">
      <c r="A173" s="7" t="str">
        <f t="shared" si="20"/>
        <v>Suape</v>
      </c>
      <c r="B173" s="7" t="str">
        <f t="shared" si="20"/>
        <v>Suape</v>
      </c>
      <c r="C173" s="8" t="str">
        <f t="shared" si="20"/>
        <v>PRESTAÇÃO DE SERVIÇO CONTINUADO DE VIGILÂNCIA ARMADA</v>
      </c>
      <c r="D173" s="9" t="s">
        <v>269</v>
      </c>
      <c r="E173" s="10">
        <v>2021</v>
      </c>
      <c r="F173" s="8" t="s">
        <v>270</v>
      </c>
      <c r="G173" s="8" t="str">
        <f t="shared" si="21"/>
        <v>15.195.617/0001-87</v>
      </c>
      <c r="H173" s="11" t="s">
        <v>284</v>
      </c>
      <c r="I173" s="11" t="str">
        <f t="shared" si="22"/>
        <v xml:space="preserve"> SUAPE/DMS</v>
      </c>
      <c r="J173" s="11" t="s">
        <v>273</v>
      </c>
      <c r="K173" s="11" t="s">
        <v>258</v>
      </c>
      <c r="L173" s="11" t="s">
        <v>274</v>
      </c>
      <c r="M173" s="106">
        <v>1865.07</v>
      </c>
      <c r="N173" s="106">
        <v>4143.53</v>
      </c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30">
      <c r="A174" s="7" t="str">
        <f t="shared" si="20"/>
        <v>Suape</v>
      </c>
      <c r="B174" s="7" t="str">
        <f t="shared" si="20"/>
        <v>Suape</v>
      </c>
      <c r="C174" s="8" t="str">
        <f t="shared" si="20"/>
        <v>PRESTAÇÃO DE SERVIÇO CONTINUADO DE VIGILÂNCIA ARMADA</v>
      </c>
      <c r="D174" s="9" t="s">
        <v>269</v>
      </c>
      <c r="E174" s="10">
        <v>2021</v>
      </c>
      <c r="F174" s="8" t="s">
        <v>270</v>
      </c>
      <c r="G174" s="8" t="str">
        <f t="shared" si="21"/>
        <v>15.195.617/0001-87</v>
      </c>
      <c r="H174" s="45" t="s">
        <v>286</v>
      </c>
      <c r="I174" s="45" t="str">
        <f t="shared" si="22"/>
        <v xml:space="preserve"> SUAPE/DMS</v>
      </c>
      <c r="J174" s="45" t="s">
        <v>273</v>
      </c>
      <c r="K174" s="45" t="s">
        <v>258</v>
      </c>
      <c r="L174" s="45" t="s">
        <v>274</v>
      </c>
      <c r="M174" s="111">
        <v>1865.07</v>
      </c>
      <c r="N174" s="111">
        <v>4143.53</v>
      </c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30">
      <c r="A175" s="7" t="str">
        <f t="shared" si="20"/>
        <v>Suape</v>
      </c>
      <c r="B175" s="7" t="str">
        <f t="shared" si="20"/>
        <v>Suape</v>
      </c>
      <c r="C175" s="8" t="str">
        <f t="shared" si="20"/>
        <v>PRESTAÇÃO DE SERVIÇO CONTINUADO DE VIGILÂNCIA ARMADA</v>
      </c>
      <c r="D175" s="9" t="s">
        <v>269</v>
      </c>
      <c r="E175" s="10">
        <v>2021</v>
      </c>
      <c r="F175" s="8" t="s">
        <v>270</v>
      </c>
      <c r="G175" s="8" t="str">
        <f t="shared" si="21"/>
        <v>15.195.617/0001-87</v>
      </c>
      <c r="H175" s="11" t="s">
        <v>288</v>
      </c>
      <c r="I175" s="11" t="str">
        <f t="shared" si="22"/>
        <v xml:space="preserve"> SUAPE/DMS</v>
      </c>
      <c r="J175" s="11" t="s">
        <v>273</v>
      </c>
      <c r="K175" s="11" t="s">
        <v>258</v>
      </c>
      <c r="L175" s="11" t="s">
        <v>278</v>
      </c>
      <c r="M175" s="106">
        <v>2069.0700000000002</v>
      </c>
      <c r="N175" s="106">
        <v>4426.47</v>
      </c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30">
      <c r="A176" s="7" t="str">
        <f t="shared" si="20"/>
        <v>Suape</v>
      </c>
      <c r="B176" s="7" t="str">
        <f t="shared" si="20"/>
        <v>Suape</v>
      </c>
      <c r="C176" s="8" t="str">
        <f t="shared" si="20"/>
        <v>PRESTAÇÃO DE SERVIÇO CONTINUADO DE VIGILÂNCIA ARMADA</v>
      </c>
      <c r="D176" s="9" t="s">
        <v>269</v>
      </c>
      <c r="E176" s="10">
        <v>2021</v>
      </c>
      <c r="F176" s="8" t="s">
        <v>270</v>
      </c>
      <c r="G176" s="8" t="str">
        <f t="shared" si="21"/>
        <v>15.195.617/0001-87</v>
      </c>
      <c r="H176" s="45" t="s">
        <v>290</v>
      </c>
      <c r="I176" s="45" t="str">
        <f t="shared" si="22"/>
        <v xml:space="preserve"> SUAPE/DMS</v>
      </c>
      <c r="J176" s="45" t="s">
        <v>273</v>
      </c>
      <c r="K176" s="45" t="s">
        <v>258</v>
      </c>
      <c r="L176" s="45" t="s">
        <v>274</v>
      </c>
      <c r="M176" s="111">
        <v>1865.07</v>
      </c>
      <c r="N176" s="111">
        <v>4143.53</v>
      </c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30">
      <c r="A177" s="7" t="str">
        <f t="shared" si="20"/>
        <v>Suape</v>
      </c>
      <c r="B177" s="7" t="str">
        <f t="shared" si="20"/>
        <v>Suape</v>
      </c>
      <c r="C177" s="8" t="str">
        <f t="shared" si="20"/>
        <v>PRESTAÇÃO DE SERVIÇO CONTINUADO DE VIGILÂNCIA ARMADA</v>
      </c>
      <c r="D177" s="9" t="s">
        <v>269</v>
      </c>
      <c r="E177" s="10">
        <v>2021</v>
      </c>
      <c r="F177" s="8" t="s">
        <v>270</v>
      </c>
      <c r="G177" s="8" t="str">
        <f t="shared" si="21"/>
        <v>15.195.617/0001-87</v>
      </c>
      <c r="H177" s="11" t="s">
        <v>292</v>
      </c>
      <c r="I177" s="11" t="str">
        <f t="shared" si="22"/>
        <v xml:space="preserve"> SUAPE/DMS</v>
      </c>
      <c r="J177" s="11" t="s">
        <v>273</v>
      </c>
      <c r="K177" s="11" t="s">
        <v>258</v>
      </c>
      <c r="L177" s="11" t="s">
        <v>278</v>
      </c>
      <c r="M177" s="106">
        <v>2069.0700000000002</v>
      </c>
      <c r="N177" s="106">
        <v>4426.47</v>
      </c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30">
      <c r="A178" s="7" t="str">
        <f t="shared" si="20"/>
        <v>Suape</v>
      </c>
      <c r="B178" s="7" t="str">
        <f t="shared" si="20"/>
        <v>Suape</v>
      </c>
      <c r="C178" s="8" t="str">
        <f t="shared" si="20"/>
        <v>PRESTAÇÃO DE SERVIÇO CONTINUADO DE VIGILÂNCIA ARMADA</v>
      </c>
      <c r="D178" s="9" t="s">
        <v>269</v>
      </c>
      <c r="E178" s="10">
        <v>2021</v>
      </c>
      <c r="F178" s="8" t="s">
        <v>270</v>
      </c>
      <c r="G178" s="8" t="str">
        <f t="shared" si="21"/>
        <v>15.195.617/0001-87</v>
      </c>
      <c r="H178" s="45" t="s">
        <v>294</v>
      </c>
      <c r="I178" s="45" t="str">
        <f t="shared" si="22"/>
        <v xml:space="preserve"> SUAPE/DMS</v>
      </c>
      <c r="J178" s="45" t="s">
        <v>273</v>
      </c>
      <c r="K178" s="45" t="s">
        <v>258</v>
      </c>
      <c r="L178" s="45" t="s">
        <v>278</v>
      </c>
      <c r="M178" s="111">
        <v>2069.0700000000002</v>
      </c>
      <c r="N178" s="111">
        <v>4426.47</v>
      </c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30">
      <c r="A179" s="7" t="str">
        <f t="shared" si="20"/>
        <v>Suape</v>
      </c>
      <c r="B179" s="7" t="str">
        <f t="shared" si="20"/>
        <v>Suape</v>
      </c>
      <c r="C179" s="8" t="str">
        <f t="shared" si="20"/>
        <v>PRESTAÇÃO DE SERVIÇO CONTINUADO DE VIGILÂNCIA ARMADA</v>
      </c>
      <c r="D179" s="9" t="s">
        <v>269</v>
      </c>
      <c r="E179" s="10">
        <v>2021</v>
      </c>
      <c r="F179" s="8" t="s">
        <v>270</v>
      </c>
      <c r="G179" s="8" t="str">
        <f t="shared" si="21"/>
        <v>15.195.617/0001-87</v>
      </c>
      <c r="H179" s="11" t="s">
        <v>296</v>
      </c>
      <c r="I179" s="11" t="str">
        <f t="shared" si="22"/>
        <v xml:space="preserve"> SUAPE/DMS</v>
      </c>
      <c r="J179" s="11" t="s">
        <v>273</v>
      </c>
      <c r="K179" s="11" t="s">
        <v>258</v>
      </c>
      <c r="L179" s="11" t="s">
        <v>274</v>
      </c>
      <c r="M179" s="106">
        <v>1865.07</v>
      </c>
      <c r="N179" s="106">
        <v>4143.53</v>
      </c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30">
      <c r="A180" s="7" t="str">
        <f t="shared" si="20"/>
        <v>Suape</v>
      </c>
      <c r="B180" s="7" t="str">
        <f t="shared" si="20"/>
        <v>Suape</v>
      </c>
      <c r="C180" s="8" t="str">
        <f t="shared" si="20"/>
        <v>PRESTAÇÃO DE SERVIÇO CONTINUADO DE VIGILÂNCIA ARMADA</v>
      </c>
      <c r="D180" s="9" t="s">
        <v>269</v>
      </c>
      <c r="E180" s="10">
        <v>2021</v>
      </c>
      <c r="F180" s="8" t="s">
        <v>270</v>
      </c>
      <c r="G180" s="8" t="str">
        <f t="shared" si="21"/>
        <v>15.195.617/0001-87</v>
      </c>
      <c r="H180" s="45" t="s">
        <v>298</v>
      </c>
      <c r="I180" s="45" t="str">
        <f t="shared" si="22"/>
        <v xml:space="preserve"> SUAPE/DMS</v>
      </c>
      <c r="J180" s="45" t="s">
        <v>273</v>
      </c>
      <c r="K180" s="45" t="s">
        <v>258</v>
      </c>
      <c r="L180" s="45" t="s">
        <v>274</v>
      </c>
      <c r="M180" s="111">
        <v>1865.07</v>
      </c>
      <c r="N180" s="111">
        <v>4143.53</v>
      </c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30">
      <c r="A181" s="7" t="str">
        <f t="shared" si="20"/>
        <v>Suape</v>
      </c>
      <c r="B181" s="7" t="str">
        <f t="shared" si="20"/>
        <v>Suape</v>
      </c>
      <c r="C181" s="8" t="str">
        <f t="shared" si="20"/>
        <v>PRESTAÇÃO DE SERVIÇO CONTINUADO DE VIGILÂNCIA ARMADA</v>
      </c>
      <c r="D181" s="9" t="s">
        <v>269</v>
      </c>
      <c r="E181" s="10">
        <v>2021</v>
      </c>
      <c r="F181" s="8" t="s">
        <v>270</v>
      </c>
      <c r="G181" s="8" t="str">
        <f t="shared" si="21"/>
        <v>15.195.617/0001-87</v>
      </c>
      <c r="H181" s="11" t="s">
        <v>300</v>
      </c>
      <c r="I181" s="11" t="str">
        <f t="shared" si="22"/>
        <v xml:space="preserve"> SUAPE/DMS</v>
      </c>
      <c r="J181" s="11" t="s">
        <v>273</v>
      </c>
      <c r="K181" s="11" t="s">
        <v>258</v>
      </c>
      <c r="L181" s="11" t="s">
        <v>274</v>
      </c>
      <c r="M181" s="106">
        <v>1865.07</v>
      </c>
      <c r="N181" s="106">
        <v>4143.53</v>
      </c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30">
      <c r="A182" s="7" t="str">
        <f t="shared" si="20"/>
        <v>Suape</v>
      </c>
      <c r="B182" s="7" t="str">
        <f t="shared" si="20"/>
        <v>Suape</v>
      </c>
      <c r="C182" s="8" t="str">
        <f t="shared" si="20"/>
        <v>PRESTAÇÃO DE SERVIÇO CONTINUADO DE VIGILÂNCIA ARMADA</v>
      </c>
      <c r="D182" s="9" t="s">
        <v>269</v>
      </c>
      <c r="E182" s="10">
        <v>2021</v>
      </c>
      <c r="F182" s="8" t="s">
        <v>270</v>
      </c>
      <c r="G182" s="8" t="str">
        <f t="shared" si="21"/>
        <v>15.195.617/0001-87</v>
      </c>
      <c r="H182" s="45" t="s">
        <v>302</v>
      </c>
      <c r="I182" s="45" t="str">
        <f t="shared" si="22"/>
        <v xml:space="preserve"> SUAPE/DMS</v>
      </c>
      <c r="J182" s="45" t="s">
        <v>273</v>
      </c>
      <c r="K182" s="45" t="s">
        <v>258</v>
      </c>
      <c r="L182" s="45" t="s">
        <v>278</v>
      </c>
      <c r="M182" s="111">
        <v>2069.0700000000002</v>
      </c>
      <c r="N182" s="111">
        <v>4426.47</v>
      </c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30">
      <c r="A183" s="7" t="str">
        <f t="shared" ref="A183:C198" si="23">A182</f>
        <v>Suape</v>
      </c>
      <c r="B183" s="7" t="str">
        <f t="shared" si="23"/>
        <v>Suape</v>
      </c>
      <c r="C183" s="8" t="str">
        <f t="shared" si="23"/>
        <v>PRESTAÇÃO DE SERVIÇO CONTINUADO DE VIGILÂNCIA ARMADA</v>
      </c>
      <c r="D183" s="9" t="s">
        <v>269</v>
      </c>
      <c r="E183" s="10">
        <v>2021</v>
      </c>
      <c r="F183" s="8" t="s">
        <v>270</v>
      </c>
      <c r="G183" s="8" t="str">
        <f t="shared" si="21"/>
        <v>15.195.617/0001-87</v>
      </c>
      <c r="H183" s="11" t="s">
        <v>304</v>
      </c>
      <c r="I183" s="11" t="str">
        <f t="shared" si="22"/>
        <v xml:space="preserve"> SUAPE/DMS</v>
      </c>
      <c r="J183" s="11" t="s">
        <v>273</v>
      </c>
      <c r="K183" s="11" t="s">
        <v>258</v>
      </c>
      <c r="L183" s="11" t="s">
        <v>278</v>
      </c>
      <c r="M183" s="106">
        <v>2069.0700000000002</v>
      </c>
      <c r="N183" s="106">
        <v>4426.47</v>
      </c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30">
      <c r="A184" s="7" t="str">
        <f t="shared" si="23"/>
        <v>Suape</v>
      </c>
      <c r="B184" s="7" t="str">
        <f t="shared" si="23"/>
        <v>Suape</v>
      </c>
      <c r="C184" s="8" t="str">
        <f t="shared" si="23"/>
        <v>PRESTAÇÃO DE SERVIÇO CONTINUADO DE VIGILÂNCIA ARMADA</v>
      </c>
      <c r="D184" s="9" t="s">
        <v>269</v>
      </c>
      <c r="E184" s="10">
        <v>2021</v>
      </c>
      <c r="F184" s="8" t="s">
        <v>270</v>
      </c>
      <c r="G184" s="8" t="str">
        <f t="shared" si="21"/>
        <v>15.195.617/0001-87</v>
      </c>
      <c r="H184" s="45" t="s">
        <v>306</v>
      </c>
      <c r="I184" s="45" t="str">
        <f t="shared" si="22"/>
        <v xml:space="preserve"> SUAPE/DMS</v>
      </c>
      <c r="J184" s="45" t="s">
        <v>273</v>
      </c>
      <c r="K184" s="45" t="s">
        <v>258</v>
      </c>
      <c r="L184" s="45" t="s">
        <v>278</v>
      </c>
      <c r="M184" s="111">
        <v>2069.0700000000002</v>
      </c>
      <c r="N184" s="111">
        <v>4426.47</v>
      </c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30">
      <c r="A185" s="7" t="str">
        <f t="shared" si="23"/>
        <v>Suape</v>
      </c>
      <c r="B185" s="7" t="str">
        <f t="shared" si="23"/>
        <v>Suape</v>
      </c>
      <c r="C185" s="8" t="str">
        <f t="shared" si="23"/>
        <v>PRESTAÇÃO DE SERVIÇO CONTINUADO DE VIGILÂNCIA ARMADA</v>
      </c>
      <c r="D185" s="9" t="s">
        <v>269</v>
      </c>
      <c r="E185" s="10">
        <v>2021</v>
      </c>
      <c r="F185" s="8" t="s">
        <v>270</v>
      </c>
      <c r="G185" s="8" t="str">
        <f t="shared" si="21"/>
        <v>15.195.617/0001-87</v>
      </c>
      <c r="H185" s="11" t="s">
        <v>308</v>
      </c>
      <c r="I185" s="11" t="str">
        <f t="shared" si="22"/>
        <v xml:space="preserve"> SUAPE/DMS</v>
      </c>
      <c r="J185" s="11" t="s">
        <v>273</v>
      </c>
      <c r="K185" s="11" t="s">
        <v>258</v>
      </c>
      <c r="L185" s="11" t="s">
        <v>278</v>
      </c>
      <c r="M185" s="106">
        <v>2069.0700000000002</v>
      </c>
      <c r="N185" s="106">
        <v>4426.47</v>
      </c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30">
      <c r="A186" s="7" t="str">
        <f t="shared" si="23"/>
        <v>Suape</v>
      </c>
      <c r="B186" s="7" t="str">
        <f t="shared" si="23"/>
        <v>Suape</v>
      </c>
      <c r="C186" s="8" t="str">
        <f t="shared" si="23"/>
        <v>PRESTAÇÃO DE SERVIÇO CONTINUADO DE VIGILÂNCIA ARMADA</v>
      </c>
      <c r="D186" s="9" t="s">
        <v>269</v>
      </c>
      <c r="E186" s="10">
        <v>2021</v>
      </c>
      <c r="F186" s="8" t="s">
        <v>270</v>
      </c>
      <c r="G186" s="8" t="str">
        <f t="shared" si="21"/>
        <v>15.195.617/0001-87</v>
      </c>
      <c r="H186" s="45" t="s">
        <v>310</v>
      </c>
      <c r="I186" s="45" t="str">
        <f t="shared" si="22"/>
        <v xml:space="preserve"> SUAPE/DMS</v>
      </c>
      <c r="J186" s="45" t="s">
        <v>273</v>
      </c>
      <c r="K186" s="45" t="s">
        <v>258</v>
      </c>
      <c r="L186" s="45" t="s">
        <v>274</v>
      </c>
      <c r="M186" s="111">
        <v>1865.07</v>
      </c>
      <c r="N186" s="111">
        <v>4143.53</v>
      </c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30">
      <c r="A187" s="7" t="str">
        <f t="shared" si="23"/>
        <v>Suape</v>
      </c>
      <c r="B187" s="7" t="str">
        <f t="shared" si="23"/>
        <v>Suape</v>
      </c>
      <c r="C187" s="8" t="str">
        <f t="shared" si="23"/>
        <v>PRESTAÇÃO DE SERVIÇO CONTINUADO DE VIGILÂNCIA ARMADA</v>
      </c>
      <c r="D187" s="9" t="s">
        <v>269</v>
      </c>
      <c r="E187" s="10">
        <v>2021</v>
      </c>
      <c r="F187" s="8" t="s">
        <v>270</v>
      </c>
      <c r="G187" s="8" t="str">
        <f t="shared" si="21"/>
        <v>15.195.617/0001-87</v>
      </c>
      <c r="H187" s="11" t="s">
        <v>312</v>
      </c>
      <c r="I187" s="11" t="str">
        <f t="shared" si="22"/>
        <v xml:space="preserve"> SUAPE/DMS</v>
      </c>
      <c r="J187" s="11" t="s">
        <v>273</v>
      </c>
      <c r="K187" s="11" t="s">
        <v>258</v>
      </c>
      <c r="L187" s="11" t="s">
        <v>278</v>
      </c>
      <c r="M187" s="106">
        <v>2069.0700000000002</v>
      </c>
      <c r="N187" s="106">
        <v>4426.47</v>
      </c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30">
      <c r="A188" s="7" t="str">
        <f t="shared" si="23"/>
        <v>Suape</v>
      </c>
      <c r="B188" s="7" t="str">
        <f t="shared" si="23"/>
        <v>Suape</v>
      </c>
      <c r="C188" s="8" t="str">
        <f t="shared" si="23"/>
        <v>PRESTAÇÃO DE SERVIÇO CONTINUADO DE VIGILÂNCIA ARMADA</v>
      </c>
      <c r="D188" s="9" t="s">
        <v>269</v>
      </c>
      <c r="E188" s="10">
        <v>2021</v>
      </c>
      <c r="F188" s="8" t="s">
        <v>270</v>
      </c>
      <c r="G188" s="8" t="str">
        <f t="shared" si="21"/>
        <v>15.195.617/0001-87</v>
      </c>
      <c r="H188" s="45" t="s">
        <v>314</v>
      </c>
      <c r="I188" s="45" t="str">
        <f t="shared" si="22"/>
        <v xml:space="preserve"> SUAPE/DMS</v>
      </c>
      <c r="J188" s="45" t="s">
        <v>273</v>
      </c>
      <c r="K188" s="45" t="s">
        <v>258</v>
      </c>
      <c r="L188" s="45" t="s">
        <v>278</v>
      </c>
      <c r="M188" s="111">
        <v>2069.0700000000002</v>
      </c>
      <c r="N188" s="111">
        <v>4426.47</v>
      </c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30">
      <c r="A189" s="7" t="str">
        <f t="shared" si="23"/>
        <v>Suape</v>
      </c>
      <c r="B189" s="7" t="str">
        <f t="shared" si="23"/>
        <v>Suape</v>
      </c>
      <c r="C189" s="8" t="str">
        <f t="shared" si="23"/>
        <v>PRESTAÇÃO DE SERVIÇO CONTINUADO DE VIGILÂNCIA ARMADA</v>
      </c>
      <c r="D189" s="9" t="s">
        <v>269</v>
      </c>
      <c r="E189" s="10">
        <v>2021</v>
      </c>
      <c r="F189" s="8" t="s">
        <v>270</v>
      </c>
      <c r="G189" s="8" t="str">
        <f t="shared" si="21"/>
        <v>15.195.617/0001-87</v>
      </c>
      <c r="H189" s="11" t="s">
        <v>316</v>
      </c>
      <c r="I189" s="11" t="str">
        <f t="shared" si="22"/>
        <v xml:space="preserve"> SUAPE/DMS</v>
      </c>
      <c r="J189" s="11" t="s">
        <v>273</v>
      </c>
      <c r="K189" s="11" t="s">
        <v>258</v>
      </c>
      <c r="L189" s="11" t="s">
        <v>274</v>
      </c>
      <c r="M189" s="106">
        <v>1865.07</v>
      </c>
      <c r="N189" s="106">
        <v>4143.53</v>
      </c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30">
      <c r="A190" s="7" t="str">
        <f t="shared" si="23"/>
        <v>Suape</v>
      </c>
      <c r="B190" s="7" t="str">
        <f t="shared" si="23"/>
        <v>Suape</v>
      </c>
      <c r="C190" s="8" t="str">
        <f t="shared" si="23"/>
        <v>PRESTAÇÃO DE SERVIÇO CONTINUADO DE VIGILÂNCIA ARMADA</v>
      </c>
      <c r="D190" s="9" t="s">
        <v>269</v>
      </c>
      <c r="E190" s="10">
        <v>2021</v>
      </c>
      <c r="F190" s="8" t="s">
        <v>270</v>
      </c>
      <c r="G190" s="8" t="str">
        <f t="shared" si="21"/>
        <v>15.195.617/0001-87</v>
      </c>
      <c r="H190" s="45" t="s">
        <v>318</v>
      </c>
      <c r="I190" s="45" t="str">
        <f t="shared" si="22"/>
        <v xml:space="preserve"> SUAPE/DMS</v>
      </c>
      <c r="J190" s="45" t="s">
        <v>273</v>
      </c>
      <c r="K190" s="45" t="s">
        <v>258</v>
      </c>
      <c r="L190" s="45" t="s">
        <v>274</v>
      </c>
      <c r="M190" s="111">
        <v>1865.07</v>
      </c>
      <c r="N190" s="111">
        <v>4143.53</v>
      </c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30">
      <c r="A191" s="7" t="str">
        <f t="shared" si="23"/>
        <v>Suape</v>
      </c>
      <c r="B191" s="7" t="str">
        <f t="shared" si="23"/>
        <v>Suape</v>
      </c>
      <c r="C191" s="8" t="str">
        <f t="shared" si="23"/>
        <v>PRESTAÇÃO DE SERVIÇO CONTINUADO DE VIGILÂNCIA ARMADA</v>
      </c>
      <c r="D191" s="9" t="s">
        <v>269</v>
      </c>
      <c r="E191" s="10">
        <v>2021</v>
      </c>
      <c r="F191" s="8" t="s">
        <v>270</v>
      </c>
      <c r="G191" s="8" t="str">
        <f t="shared" si="21"/>
        <v>15.195.617/0001-87</v>
      </c>
      <c r="H191" s="11" t="s">
        <v>320</v>
      </c>
      <c r="I191" s="11" t="str">
        <f t="shared" si="22"/>
        <v xml:space="preserve"> SUAPE/DMS</v>
      </c>
      <c r="J191" s="11" t="s">
        <v>273</v>
      </c>
      <c r="K191" s="11" t="s">
        <v>258</v>
      </c>
      <c r="L191" s="11" t="s">
        <v>278</v>
      </c>
      <c r="M191" s="106">
        <v>2069.0700000000002</v>
      </c>
      <c r="N191" s="106">
        <v>4426.47</v>
      </c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30">
      <c r="A192" s="7" t="str">
        <f t="shared" si="23"/>
        <v>Suape</v>
      </c>
      <c r="B192" s="7" t="str">
        <f t="shared" si="23"/>
        <v>Suape</v>
      </c>
      <c r="C192" s="8" t="str">
        <f t="shared" si="23"/>
        <v>PRESTAÇÃO DE SERVIÇO CONTINUADO DE VIGILÂNCIA ARMADA</v>
      </c>
      <c r="D192" s="9" t="s">
        <v>269</v>
      </c>
      <c r="E192" s="10">
        <v>2021</v>
      </c>
      <c r="F192" s="8" t="s">
        <v>270</v>
      </c>
      <c r="G192" s="8" t="str">
        <f t="shared" si="21"/>
        <v>15.195.617/0001-87</v>
      </c>
      <c r="H192" s="45" t="s">
        <v>322</v>
      </c>
      <c r="I192" s="45" t="str">
        <f t="shared" si="22"/>
        <v xml:space="preserve"> SUAPE/DMS</v>
      </c>
      <c r="J192" s="45" t="s">
        <v>273</v>
      </c>
      <c r="K192" s="45" t="s">
        <v>258</v>
      </c>
      <c r="L192" s="45" t="s">
        <v>274</v>
      </c>
      <c r="M192" s="111">
        <v>1865.07</v>
      </c>
      <c r="N192" s="111">
        <v>4143.53</v>
      </c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30">
      <c r="A193" s="7" t="str">
        <f t="shared" si="23"/>
        <v>Suape</v>
      </c>
      <c r="B193" s="7" t="str">
        <f t="shared" si="23"/>
        <v>Suape</v>
      </c>
      <c r="C193" s="8" t="str">
        <f t="shared" si="23"/>
        <v>PRESTAÇÃO DE SERVIÇO CONTINUADO DE VIGILÂNCIA ARMADA</v>
      </c>
      <c r="D193" s="9" t="s">
        <v>269</v>
      </c>
      <c r="E193" s="10">
        <v>2021</v>
      </c>
      <c r="F193" s="8" t="s">
        <v>270</v>
      </c>
      <c r="G193" s="8" t="str">
        <f t="shared" si="21"/>
        <v>15.195.617/0001-87</v>
      </c>
      <c r="H193" s="11" t="s">
        <v>324</v>
      </c>
      <c r="I193" s="11" t="str">
        <f t="shared" si="22"/>
        <v xml:space="preserve"> SUAPE/DMS</v>
      </c>
      <c r="J193" s="11" t="s">
        <v>273</v>
      </c>
      <c r="K193" s="11" t="s">
        <v>258</v>
      </c>
      <c r="L193" s="11" t="s">
        <v>278</v>
      </c>
      <c r="M193" s="106">
        <v>2069.0700000000002</v>
      </c>
      <c r="N193" s="106">
        <v>4426.47</v>
      </c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30">
      <c r="A194" s="7" t="str">
        <f t="shared" si="23"/>
        <v>Suape</v>
      </c>
      <c r="B194" s="7" t="str">
        <f t="shared" si="23"/>
        <v>Suape</v>
      </c>
      <c r="C194" s="8" t="str">
        <f t="shared" si="23"/>
        <v>PRESTAÇÃO DE SERVIÇO CONTINUADO DE VIGILÂNCIA ARMADA</v>
      </c>
      <c r="D194" s="9" t="s">
        <v>269</v>
      </c>
      <c r="E194" s="10">
        <v>2021</v>
      </c>
      <c r="F194" s="8" t="s">
        <v>270</v>
      </c>
      <c r="G194" s="8" t="str">
        <f t="shared" si="21"/>
        <v>15.195.617/0001-87</v>
      </c>
      <c r="H194" s="45" t="s">
        <v>326</v>
      </c>
      <c r="I194" s="45" t="str">
        <f t="shared" si="22"/>
        <v xml:space="preserve"> SUAPE/DMS</v>
      </c>
      <c r="J194" s="45" t="s">
        <v>273</v>
      </c>
      <c r="K194" s="45" t="s">
        <v>258</v>
      </c>
      <c r="L194" s="45" t="s">
        <v>274</v>
      </c>
      <c r="M194" s="111">
        <v>1865.07</v>
      </c>
      <c r="N194" s="111">
        <v>4143.53</v>
      </c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30">
      <c r="A195" s="7" t="str">
        <f t="shared" si="23"/>
        <v>Suape</v>
      </c>
      <c r="B195" s="7" t="str">
        <f t="shared" si="23"/>
        <v>Suape</v>
      </c>
      <c r="C195" s="8" t="str">
        <f t="shared" si="23"/>
        <v>PRESTAÇÃO DE SERVIÇO CONTINUADO DE VIGILÂNCIA ARMADA</v>
      </c>
      <c r="D195" s="9" t="s">
        <v>269</v>
      </c>
      <c r="E195" s="10">
        <v>2021</v>
      </c>
      <c r="F195" s="8" t="s">
        <v>270</v>
      </c>
      <c r="G195" s="8" t="str">
        <f t="shared" si="21"/>
        <v>15.195.617/0001-87</v>
      </c>
      <c r="H195" s="11" t="s">
        <v>328</v>
      </c>
      <c r="I195" s="11" t="str">
        <f t="shared" si="22"/>
        <v xml:space="preserve"> SUAPE/DMS</v>
      </c>
      <c r="J195" s="11" t="s">
        <v>273</v>
      </c>
      <c r="K195" s="11" t="s">
        <v>258</v>
      </c>
      <c r="L195" s="11" t="s">
        <v>278</v>
      </c>
      <c r="M195" s="106">
        <v>2069.0700000000002</v>
      </c>
      <c r="N195" s="106">
        <v>4426.47</v>
      </c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30">
      <c r="A196" s="7" t="str">
        <f t="shared" si="23"/>
        <v>Suape</v>
      </c>
      <c r="B196" s="7" t="str">
        <f t="shared" si="23"/>
        <v>Suape</v>
      </c>
      <c r="C196" s="8" t="str">
        <f t="shared" si="23"/>
        <v>PRESTAÇÃO DE SERVIÇO CONTINUADO DE VIGILÂNCIA ARMADA</v>
      </c>
      <c r="D196" s="9" t="s">
        <v>269</v>
      </c>
      <c r="E196" s="10">
        <v>2021</v>
      </c>
      <c r="F196" s="8" t="s">
        <v>270</v>
      </c>
      <c r="G196" s="8" t="str">
        <f t="shared" si="21"/>
        <v>15.195.617/0001-87</v>
      </c>
      <c r="H196" s="45" t="s">
        <v>330</v>
      </c>
      <c r="I196" s="45" t="str">
        <f t="shared" si="22"/>
        <v xml:space="preserve"> SUAPE/DMS</v>
      </c>
      <c r="J196" s="45" t="s">
        <v>273</v>
      </c>
      <c r="K196" s="45" t="s">
        <v>258</v>
      </c>
      <c r="L196" s="45" t="s">
        <v>278</v>
      </c>
      <c r="M196" s="111">
        <v>2069.0700000000002</v>
      </c>
      <c r="N196" s="111">
        <v>4426.47</v>
      </c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30">
      <c r="A197" s="7" t="str">
        <f t="shared" si="23"/>
        <v>Suape</v>
      </c>
      <c r="B197" s="7" t="str">
        <f t="shared" si="23"/>
        <v>Suape</v>
      </c>
      <c r="C197" s="8" t="str">
        <f t="shared" si="23"/>
        <v>PRESTAÇÃO DE SERVIÇO CONTINUADO DE VIGILÂNCIA ARMADA</v>
      </c>
      <c r="D197" s="9" t="s">
        <v>269</v>
      </c>
      <c r="E197" s="10">
        <v>2021</v>
      </c>
      <c r="F197" s="8" t="s">
        <v>270</v>
      </c>
      <c r="G197" s="8" t="str">
        <f t="shared" si="21"/>
        <v>15.195.617/0001-87</v>
      </c>
      <c r="H197" s="11" t="s">
        <v>332</v>
      </c>
      <c r="I197" s="11" t="str">
        <f t="shared" si="22"/>
        <v xml:space="preserve"> SUAPE/DMS</v>
      </c>
      <c r="J197" s="11" t="s">
        <v>273</v>
      </c>
      <c r="K197" s="11" t="s">
        <v>258</v>
      </c>
      <c r="L197" s="11" t="s">
        <v>274</v>
      </c>
      <c r="M197" s="106">
        <v>1865.07</v>
      </c>
      <c r="N197" s="106">
        <v>4143.53</v>
      </c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30">
      <c r="A198" s="7" t="str">
        <f t="shared" si="23"/>
        <v>Suape</v>
      </c>
      <c r="B198" s="7" t="str">
        <f t="shared" si="23"/>
        <v>Suape</v>
      </c>
      <c r="C198" s="8" t="str">
        <f t="shared" si="23"/>
        <v>PRESTAÇÃO DE SERVIÇO CONTINUADO DE VIGILÂNCIA ARMADA</v>
      </c>
      <c r="D198" s="9" t="s">
        <v>269</v>
      </c>
      <c r="E198" s="10">
        <v>2021</v>
      </c>
      <c r="F198" s="8" t="s">
        <v>270</v>
      </c>
      <c r="G198" s="8" t="str">
        <f t="shared" si="21"/>
        <v>15.195.617/0001-87</v>
      </c>
      <c r="H198" s="45" t="s">
        <v>334</v>
      </c>
      <c r="I198" s="45" t="str">
        <f t="shared" si="22"/>
        <v xml:space="preserve"> SUAPE/DMS</v>
      </c>
      <c r="J198" s="45" t="s">
        <v>273</v>
      </c>
      <c r="K198" s="45" t="s">
        <v>258</v>
      </c>
      <c r="L198" s="45" t="s">
        <v>274</v>
      </c>
      <c r="M198" s="111">
        <v>1865.07</v>
      </c>
      <c r="N198" s="111">
        <v>4143.53</v>
      </c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30">
      <c r="A199" s="7" t="str">
        <f t="shared" ref="A199:C214" si="24">A198</f>
        <v>Suape</v>
      </c>
      <c r="B199" s="7" t="str">
        <f t="shared" si="24"/>
        <v>Suape</v>
      </c>
      <c r="C199" s="8" t="str">
        <f t="shared" si="24"/>
        <v>PRESTAÇÃO DE SERVIÇO CONTINUADO DE VIGILÂNCIA ARMADA</v>
      </c>
      <c r="D199" s="9" t="s">
        <v>269</v>
      </c>
      <c r="E199" s="10">
        <v>2021</v>
      </c>
      <c r="F199" s="8" t="s">
        <v>270</v>
      </c>
      <c r="G199" s="8" t="str">
        <f t="shared" si="21"/>
        <v>15.195.617/0001-87</v>
      </c>
      <c r="H199" s="11" t="s">
        <v>336</v>
      </c>
      <c r="I199" s="11" t="str">
        <f t="shared" si="22"/>
        <v xml:space="preserve"> SUAPE/DMS</v>
      </c>
      <c r="J199" s="11" t="s">
        <v>273</v>
      </c>
      <c r="K199" s="11" t="s">
        <v>258</v>
      </c>
      <c r="L199" s="11" t="s">
        <v>274</v>
      </c>
      <c r="M199" s="106">
        <v>1865.07</v>
      </c>
      <c r="N199" s="106">
        <v>4143.53</v>
      </c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30">
      <c r="A200" s="7" t="str">
        <f t="shared" si="24"/>
        <v>Suape</v>
      </c>
      <c r="B200" s="7" t="str">
        <f t="shared" si="24"/>
        <v>Suape</v>
      </c>
      <c r="C200" s="8" t="str">
        <f t="shared" si="24"/>
        <v>PRESTAÇÃO DE SERVIÇO CONTINUADO DE VIGILÂNCIA ARMADA</v>
      </c>
      <c r="D200" s="9" t="s">
        <v>269</v>
      </c>
      <c r="E200" s="10">
        <v>2021</v>
      </c>
      <c r="F200" s="8" t="s">
        <v>270</v>
      </c>
      <c r="G200" s="8" t="str">
        <f t="shared" si="21"/>
        <v>15.195.617/0001-87</v>
      </c>
      <c r="H200" s="45" t="s">
        <v>338</v>
      </c>
      <c r="I200" s="45" t="str">
        <f t="shared" si="22"/>
        <v xml:space="preserve"> SUAPE/DMS</v>
      </c>
      <c r="J200" s="45" t="s">
        <v>273</v>
      </c>
      <c r="K200" s="45" t="s">
        <v>258</v>
      </c>
      <c r="L200" s="45" t="s">
        <v>278</v>
      </c>
      <c r="M200" s="111">
        <v>2069.0700000000002</v>
      </c>
      <c r="N200" s="111">
        <v>4426.47</v>
      </c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30">
      <c r="A201" s="7" t="str">
        <f t="shared" si="24"/>
        <v>Suape</v>
      </c>
      <c r="B201" s="7" t="str">
        <f t="shared" si="24"/>
        <v>Suape</v>
      </c>
      <c r="C201" s="8" t="str">
        <f t="shared" si="24"/>
        <v>PRESTAÇÃO DE SERVIÇO CONTINUADO DE VIGILÂNCIA ARMADA</v>
      </c>
      <c r="D201" s="9" t="s">
        <v>269</v>
      </c>
      <c r="E201" s="10">
        <v>2021</v>
      </c>
      <c r="F201" s="8" t="s">
        <v>270</v>
      </c>
      <c r="G201" s="8" t="str">
        <f t="shared" si="21"/>
        <v>15.195.617/0001-87</v>
      </c>
      <c r="H201" s="11" t="s">
        <v>340</v>
      </c>
      <c r="I201" s="11" t="str">
        <f t="shared" si="22"/>
        <v xml:space="preserve"> SUAPE/DMS</v>
      </c>
      <c r="J201" s="11" t="s">
        <v>273</v>
      </c>
      <c r="K201" s="11" t="s">
        <v>258</v>
      </c>
      <c r="L201" s="11" t="s">
        <v>274</v>
      </c>
      <c r="M201" s="106">
        <v>1865.07</v>
      </c>
      <c r="N201" s="106">
        <v>4143.53</v>
      </c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30">
      <c r="A202" s="7" t="str">
        <f t="shared" si="24"/>
        <v>Suape</v>
      </c>
      <c r="B202" s="7" t="str">
        <f t="shared" si="24"/>
        <v>Suape</v>
      </c>
      <c r="C202" s="8" t="str">
        <f t="shared" si="24"/>
        <v>PRESTAÇÃO DE SERVIÇO CONTINUADO DE VIGILÂNCIA ARMADA</v>
      </c>
      <c r="D202" s="9" t="s">
        <v>269</v>
      </c>
      <c r="E202" s="10">
        <v>2021</v>
      </c>
      <c r="F202" s="8" t="s">
        <v>270</v>
      </c>
      <c r="G202" s="8" t="str">
        <f t="shared" si="21"/>
        <v>15.195.617/0001-87</v>
      </c>
      <c r="H202" s="45" t="s">
        <v>342</v>
      </c>
      <c r="I202" s="45" t="str">
        <f t="shared" si="22"/>
        <v xml:space="preserve"> SUAPE/DMS</v>
      </c>
      <c r="J202" s="45" t="s">
        <v>273</v>
      </c>
      <c r="K202" s="45" t="s">
        <v>258</v>
      </c>
      <c r="L202" s="45" t="s">
        <v>278</v>
      </c>
      <c r="M202" s="111">
        <v>2069.0700000000002</v>
      </c>
      <c r="N202" s="111">
        <v>4426.47</v>
      </c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30">
      <c r="A203" s="7" t="str">
        <f t="shared" si="24"/>
        <v>Suape</v>
      </c>
      <c r="B203" s="7" t="str">
        <f t="shared" si="24"/>
        <v>Suape</v>
      </c>
      <c r="C203" s="8" t="str">
        <f t="shared" si="24"/>
        <v>PRESTAÇÃO DE SERVIÇO CONTINUADO DE VIGILÂNCIA ARMADA</v>
      </c>
      <c r="D203" s="9" t="s">
        <v>269</v>
      </c>
      <c r="E203" s="10">
        <v>2021</v>
      </c>
      <c r="F203" s="8" t="s">
        <v>270</v>
      </c>
      <c r="G203" s="8" t="str">
        <f t="shared" si="21"/>
        <v>15.195.617/0001-87</v>
      </c>
      <c r="H203" s="11" t="s">
        <v>344</v>
      </c>
      <c r="I203" s="11" t="str">
        <f t="shared" si="22"/>
        <v xml:space="preserve"> SUAPE/DMS</v>
      </c>
      <c r="J203" s="11" t="s">
        <v>273</v>
      </c>
      <c r="K203" s="11" t="s">
        <v>258</v>
      </c>
      <c r="L203" s="11" t="s">
        <v>278</v>
      </c>
      <c r="M203" s="106">
        <v>2069.0700000000002</v>
      </c>
      <c r="N203" s="106">
        <v>4426.47</v>
      </c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30">
      <c r="A204" s="7" t="str">
        <f t="shared" si="24"/>
        <v>Suape</v>
      </c>
      <c r="B204" s="7" t="str">
        <f t="shared" si="24"/>
        <v>Suape</v>
      </c>
      <c r="C204" s="8" t="str">
        <f t="shared" si="24"/>
        <v>PRESTAÇÃO DE SERVIÇO CONTINUADO DE VIGILÂNCIA ARMADA</v>
      </c>
      <c r="D204" s="9" t="s">
        <v>269</v>
      </c>
      <c r="E204" s="10">
        <v>2021</v>
      </c>
      <c r="F204" s="8" t="s">
        <v>270</v>
      </c>
      <c r="G204" s="8" t="str">
        <f t="shared" si="21"/>
        <v>15.195.617/0001-87</v>
      </c>
      <c r="H204" s="45" t="s">
        <v>346</v>
      </c>
      <c r="I204" s="45" t="str">
        <f t="shared" si="22"/>
        <v xml:space="preserve"> SUAPE/DMS</v>
      </c>
      <c r="J204" s="45" t="s">
        <v>273</v>
      </c>
      <c r="K204" s="45" t="s">
        <v>258</v>
      </c>
      <c r="L204" s="45" t="s">
        <v>274</v>
      </c>
      <c r="M204" s="111">
        <v>1865.07</v>
      </c>
      <c r="N204" s="111">
        <v>4143.53</v>
      </c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30">
      <c r="A205" s="7" t="str">
        <f t="shared" si="24"/>
        <v>Suape</v>
      </c>
      <c r="B205" s="7" t="str">
        <f t="shared" si="24"/>
        <v>Suape</v>
      </c>
      <c r="C205" s="8" t="str">
        <f t="shared" si="24"/>
        <v>PRESTAÇÃO DE SERVIÇO CONTINUADO DE VIGILÂNCIA ARMADA</v>
      </c>
      <c r="D205" s="9" t="s">
        <v>269</v>
      </c>
      <c r="E205" s="10">
        <v>2021</v>
      </c>
      <c r="F205" s="8" t="s">
        <v>270</v>
      </c>
      <c r="G205" s="8" t="str">
        <f t="shared" si="21"/>
        <v>15.195.617/0001-87</v>
      </c>
      <c r="H205" s="11" t="s">
        <v>348</v>
      </c>
      <c r="I205" s="11" t="str">
        <f t="shared" si="22"/>
        <v xml:space="preserve"> SUAPE/DMS</v>
      </c>
      <c r="J205" s="11" t="s">
        <v>273</v>
      </c>
      <c r="K205" s="11" t="s">
        <v>258</v>
      </c>
      <c r="L205" s="11" t="s">
        <v>274</v>
      </c>
      <c r="M205" s="106">
        <v>1865.07</v>
      </c>
      <c r="N205" s="106">
        <v>4143.53</v>
      </c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30">
      <c r="A206" s="7" t="str">
        <f t="shared" si="24"/>
        <v>Suape</v>
      </c>
      <c r="B206" s="7" t="str">
        <f t="shared" si="24"/>
        <v>Suape</v>
      </c>
      <c r="C206" s="8" t="str">
        <f t="shared" si="24"/>
        <v>PRESTAÇÃO DE SERVIÇO CONTINUADO DE VIGILÂNCIA ARMADA</v>
      </c>
      <c r="D206" s="9" t="s">
        <v>269</v>
      </c>
      <c r="E206" s="10">
        <v>2021</v>
      </c>
      <c r="F206" s="8" t="s">
        <v>270</v>
      </c>
      <c r="G206" s="8" t="str">
        <f t="shared" si="21"/>
        <v>15.195.617/0001-87</v>
      </c>
      <c r="H206" s="45" t="s">
        <v>350</v>
      </c>
      <c r="I206" s="45" t="str">
        <f t="shared" si="22"/>
        <v xml:space="preserve"> SUAPE/DMS</v>
      </c>
      <c r="J206" s="45" t="s">
        <v>273</v>
      </c>
      <c r="K206" s="45" t="s">
        <v>258</v>
      </c>
      <c r="L206" s="45" t="s">
        <v>278</v>
      </c>
      <c r="M206" s="111">
        <v>2069.0700000000002</v>
      </c>
      <c r="N206" s="111">
        <v>4426.47</v>
      </c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30">
      <c r="A207" s="7" t="str">
        <f t="shared" si="24"/>
        <v>Suape</v>
      </c>
      <c r="B207" s="7" t="str">
        <f t="shared" si="24"/>
        <v>Suape</v>
      </c>
      <c r="C207" s="8" t="str">
        <f t="shared" si="24"/>
        <v>PRESTAÇÃO DE SERVIÇO CONTINUADO DE VIGILÂNCIA ARMADA</v>
      </c>
      <c r="D207" s="9" t="s">
        <v>269</v>
      </c>
      <c r="E207" s="10">
        <v>2021</v>
      </c>
      <c r="F207" s="8" t="s">
        <v>270</v>
      </c>
      <c r="G207" s="8" t="str">
        <f t="shared" si="21"/>
        <v>15.195.617/0001-87</v>
      </c>
      <c r="H207" s="11" t="s">
        <v>352</v>
      </c>
      <c r="I207" s="11" t="str">
        <f t="shared" si="22"/>
        <v xml:space="preserve"> SUAPE/DMS</v>
      </c>
      <c r="J207" s="11" t="s">
        <v>273</v>
      </c>
      <c r="K207" s="11" t="s">
        <v>258</v>
      </c>
      <c r="L207" s="11" t="s">
        <v>278</v>
      </c>
      <c r="M207" s="106">
        <v>2069.0700000000002</v>
      </c>
      <c r="N207" s="106">
        <v>4426.47</v>
      </c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30">
      <c r="A208" s="7" t="str">
        <f t="shared" si="24"/>
        <v>Suape</v>
      </c>
      <c r="B208" s="7" t="str">
        <f t="shared" si="24"/>
        <v>Suape</v>
      </c>
      <c r="C208" s="8" t="str">
        <f t="shared" si="24"/>
        <v>PRESTAÇÃO DE SERVIÇO CONTINUADO DE VIGILÂNCIA ARMADA</v>
      </c>
      <c r="D208" s="9" t="s">
        <v>269</v>
      </c>
      <c r="E208" s="10">
        <v>2021</v>
      </c>
      <c r="F208" s="8" t="s">
        <v>270</v>
      </c>
      <c r="G208" s="8" t="str">
        <f t="shared" si="21"/>
        <v>15.195.617/0001-87</v>
      </c>
      <c r="H208" s="45" t="s">
        <v>354</v>
      </c>
      <c r="I208" s="45" t="str">
        <f t="shared" si="22"/>
        <v xml:space="preserve"> SUAPE/DMS</v>
      </c>
      <c r="J208" s="45" t="s">
        <v>273</v>
      </c>
      <c r="K208" s="45" t="s">
        <v>258</v>
      </c>
      <c r="L208" s="45" t="s">
        <v>278</v>
      </c>
      <c r="M208" s="111">
        <v>2069.0700000000002</v>
      </c>
      <c r="N208" s="111">
        <v>4426.47</v>
      </c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30">
      <c r="A209" s="7" t="str">
        <f t="shared" si="24"/>
        <v>Suape</v>
      </c>
      <c r="B209" s="7" t="str">
        <f t="shared" si="24"/>
        <v>Suape</v>
      </c>
      <c r="C209" s="8" t="str">
        <f t="shared" si="24"/>
        <v>PRESTAÇÃO DE SERVIÇO CONTINUADO DE VIGILÂNCIA ARMADA</v>
      </c>
      <c r="D209" s="9" t="s">
        <v>269</v>
      </c>
      <c r="E209" s="10">
        <v>2021</v>
      </c>
      <c r="F209" s="8" t="s">
        <v>270</v>
      </c>
      <c r="G209" s="8" t="str">
        <f t="shared" si="21"/>
        <v>15.195.617/0001-87</v>
      </c>
      <c r="H209" s="11" t="s">
        <v>356</v>
      </c>
      <c r="I209" s="11" t="str">
        <f t="shared" si="22"/>
        <v xml:space="preserve"> SUAPE/DMS</v>
      </c>
      <c r="J209" s="11" t="s">
        <v>273</v>
      </c>
      <c r="K209" s="11" t="s">
        <v>258</v>
      </c>
      <c r="L209" s="11" t="s">
        <v>274</v>
      </c>
      <c r="M209" s="106">
        <v>1865.07</v>
      </c>
      <c r="N209" s="106">
        <v>4143.53</v>
      </c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30">
      <c r="A210" s="7" t="str">
        <f t="shared" si="24"/>
        <v>Suape</v>
      </c>
      <c r="B210" s="7" t="str">
        <f t="shared" si="24"/>
        <v>Suape</v>
      </c>
      <c r="C210" s="8" t="str">
        <f t="shared" si="24"/>
        <v>PRESTAÇÃO DE SERVIÇO CONTINUADO DE VIGILÂNCIA ARMADA</v>
      </c>
      <c r="D210" s="9" t="s">
        <v>269</v>
      </c>
      <c r="E210" s="10">
        <v>2021</v>
      </c>
      <c r="F210" s="8" t="s">
        <v>270</v>
      </c>
      <c r="G210" s="8" t="str">
        <f t="shared" si="21"/>
        <v>15.195.617/0001-87</v>
      </c>
      <c r="H210" s="45" t="s">
        <v>358</v>
      </c>
      <c r="I210" s="45" t="str">
        <f t="shared" si="22"/>
        <v xml:space="preserve"> SUAPE/DMS</v>
      </c>
      <c r="J210" s="45" t="s">
        <v>273</v>
      </c>
      <c r="K210" s="45" t="s">
        <v>258</v>
      </c>
      <c r="L210" s="45" t="s">
        <v>274</v>
      </c>
      <c r="M210" s="111">
        <v>1865.07</v>
      </c>
      <c r="N210" s="111">
        <v>4143.53</v>
      </c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30">
      <c r="A211" s="7" t="str">
        <f t="shared" si="24"/>
        <v>Suape</v>
      </c>
      <c r="B211" s="7" t="str">
        <f t="shared" si="24"/>
        <v>Suape</v>
      </c>
      <c r="C211" s="8" t="str">
        <f t="shared" si="24"/>
        <v>PRESTAÇÃO DE SERVIÇO CONTINUADO DE VIGILÂNCIA ARMADA</v>
      </c>
      <c r="D211" s="9" t="s">
        <v>269</v>
      </c>
      <c r="E211" s="10">
        <v>2021</v>
      </c>
      <c r="F211" s="8" t="s">
        <v>270</v>
      </c>
      <c r="G211" s="8" t="str">
        <f t="shared" si="21"/>
        <v>15.195.617/0001-87</v>
      </c>
      <c r="H211" s="11" t="s">
        <v>360</v>
      </c>
      <c r="I211" s="11" t="str">
        <f t="shared" si="22"/>
        <v xml:space="preserve"> SUAPE/DMS</v>
      </c>
      <c r="J211" s="11" t="s">
        <v>273</v>
      </c>
      <c r="K211" s="11" t="s">
        <v>258</v>
      </c>
      <c r="L211" s="11" t="s">
        <v>278</v>
      </c>
      <c r="M211" s="106">
        <v>2069.0700000000002</v>
      </c>
      <c r="N211" s="106">
        <v>4426.47</v>
      </c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30">
      <c r="A212" s="7" t="str">
        <f t="shared" si="24"/>
        <v>Suape</v>
      </c>
      <c r="B212" s="7" t="str">
        <f t="shared" si="24"/>
        <v>Suape</v>
      </c>
      <c r="C212" s="8" t="str">
        <f t="shared" si="24"/>
        <v>PRESTAÇÃO DE SERVIÇO CONTINUADO DE VIGILÂNCIA ARMADA</v>
      </c>
      <c r="D212" s="9" t="s">
        <v>269</v>
      </c>
      <c r="E212" s="10">
        <v>2021</v>
      </c>
      <c r="F212" s="8" t="s">
        <v>270</v>
      </c>
      <c r="G212" s="8" t="str">
        <f t="shared" si="21"/>
        <v>15.195.617/0001-87</v>
      </c>
      <c r="H212" s="45" t="s">
        <v>362</v>
      </c>
      <c r="I212" s="45" t="str">
        <f t="shared" si="22"/>
        <v xml:space="preserve"> SUAPE/DMS</v>
      </c>
      <c r="J212" s="45" t="s">
        <v>273</v>
      </c>
      <c r="K212" s="45" t="s">
        <v>258</v>
      </c>
      <c r="L212" s="45" t="s">
        <v>278</v>
      </c>
      <c r="M212" s="111">
        <v>2069.0700000000002</v>
      </c>
      <c r="N212" s="111">
        <v>4426.47</v>
      </c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30">
      <c r="A213" s="7" t="str">
        <f t="shared" si="24"/>
        <v>Suape</v>
      </c>
      <c r="B213" s="7" t="str">
        <f t="shared" si="24"/>
        <v>Suape</v>
      </c>
      <c r="C213" s="8" t="str">
        <f t="shared" si="24"/>
        <v>PRESTAÇÃO DE SERVIÇO CONTINUADO DE VIGILÂNCIA ARMADA</v>
      </c>
      <c r="D213" s="9" t="s">
        <v>269</v>
      </c>
      <c r="E213" s="10">
        <v>2021</v>
      </c>
      <c r="F213" s="8" t="s">
        <v>270</v>
      </c>
      <c r="G213" s="8" t="str">
        <f t="shared" si="21"/>
        <v>15.195.617/0001-87</v>
      </c>
      <c r="H213" s="11" t="s">
        <v>364</v>
      </c>
      <c r="I213" s="11" t="str">
        <f t="shared" si="22"/>
        <v xml:space="preserve"> SUAPE/DMS</v>
      </c>
      <c r="J213" s="11" t="s">
        <v>273</v>
      </c>
      <c r="K213" s="11" t="s">
        <v>258</v>
      </c>
      <c r="L213" s="11" t="s">
        <v>274</v>
      </c>
      <c r="M213" s="106">
        <v>1865.07</v>
      </c>
      <c r="N213" s="106">
        <v>4143.53</v>
      </c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30">
      <c r="A214" s="7" t="str">
        <f t="shared" si="24"/>
        <v>Suape</v>
      </c>
      <c r="B214" s="7" t="str">
        <f t="shared" si="24"/>
        <v>Suape</v>
      </c>
      <c r="C214" s="8" t="str">
        <f t="shared" si="24"/>
        <v>PRESTAÇÃO DE SERVIÇO CONTINUADO DE VIGILÂNCIA ARMADA</v>
      </c>
      <c r="D214" s="9" t="s">
        <v>269</v>
      </c>
      <c r="E214" s="10">
        <v>2021</v>
      </c>
      <c r="F214" s="8" t="s">
        <v>270</v>
      </c>
      <c r="G214" s="8" t="str">
        <f t="shared" si="21"/>
        <v>15.195.617/0001-87</v>
      </c>
      <c r="H214" s="45" t="s">
        <v>366</v>
      </c>
      <c r="I214" s="45" t="str">
        <f t="shared" si="22"/>
        <v xml:space="preserve"> SUAPE/DMS</v>
      </c>
      <c r="J214" s="45" t="s">
        <v>273</v>
      </c>
      <c r="K214" s="45" t="s">
        <v>258</v>
      </c>
      <c r="L214" s="45" t="s">
        <v>278</v>
      </c>
      <c r="M214" s="111">
        <v>2069.0700000000002</v>
      </c>
      <c r="N214" s="111">
        <v>4426.47</v>
      </c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30">
      <c r="A215" s="7" t="str">
        <f t="shared" ref="A215:C230" si="25">A214</f>
        <v>Suape</v>
      </c>
      <c r="B215" s="7" t="str">
        <f t="shared" si="25"/>
        <v>Suape</v>
      </c>
      <c r="C215" s="8" t="str">
        <f t="shared" si="25"/>
        <v>PRESTAÇÃO DE SERVIÇO CONTINUADO DE VIGILÂNCIA ARMADA</v>
      </c>
      <c r="D215" s="9" t="s">
        <v>269</v>
      </c>
      <c r="E215" s="10">
        <v>2021</v>
      </c>
      <c r="F215" s="8" t="s">
        <v>270</v>
      </c>
      <c r="G215" s="8" t="str">
        <f t="shared" si="21"/>
        <v>15.195.617/0001-87</v>
      </c>
      <c r="H215" s="11" t="s">
        <v>368</v>
      </c>
      <c r="I215" s="11" t="str">
        <f t="shared" si="22"/>
        <v xml:space="preserve"> SUAPE/DMS</v>
      </c>
      <c r="J215" s="11" t="s">
        <v>273</v>
      </c>
      <c r="K215" s="11" t="s">
        <v>258</v>
      </c>
      <c r="L215" s="11" t="s">
        <v>274</v>
      </c>
      <c r="M215" s="106">
        <v>1865.07</v>
      </c>
      <c r="N215" s="106">
        <v>4143.53</v>
      </c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30">
      <c r="A216" s="7" t="str">
        <f t="shared" si="25"/>
        <v>Suape</v>
      </c>
      <c r="B216" s="7" t="str">
        <f t="shared" si="25"/>
        <v>Suape</v>
      </c>
      <c r="C216" s="8" t="str">
        <f t="shared" si="25"/>
        <v>PRESTAÇÃO DE SERVIÇO CONTINUADO DE VIGILÂNCIA ARMADA</v>
      </c>
      <c r="D216" s="9" t="s">
        <v>269</v>
      </c>
      <c r="E216" s="10">
        <v>2021</v>
      </c>
      <c r="F216" s="8" t="s">
        <v>270</v>
      </c>
      <c r="G216" s="8" t="str">
        <f t="shared" si="21"/>
        <v>15.195.617/0001-87</v>
      </c>
      <c r="H216" s="45" t="s">
        <v>370</v>
      </c>
      <c r="I216" s="45" t="str">
        <f t="shared" si="22"/>
        <v xml:space="preserve"> SUAPE/DMS</v>
      </c>
      <c r="J216" s="45" t="s">
        <v>273</v>
      </c>
      <c r="K216" s="45" t="s">
        <v>258</v>
      </c>
      <c r="L216" s="45" t="s">
        <v>274</v>
      </c>
      <c r="M216" s="111">
        <v>1865.07</v>
      </c>
      <c r="N216" s="111">
        <v>4143.53</v>
      </c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30">
      <c r="A217" s="7" t="str">
        <f t="shared" si="25"/>
        <v>Suape</v>
      </c>
      <c r="B217" s="7" t="str">
        <f t="shared" si="25"/>
        <v>Suape</v>
      </c>
      <c r="C217" s="8" t="str">
        <f t="shared" si="25"/>
        <v>PRESTAÇÃO DE SERVIÇO CONTINUADO DE VIGILÂNCIA ARMADA</v>
      </c>
      <c r="D217" s="9" t="s">
        <v>269</v>
      </c>
      <c r="E217" s="10">
        <v>2021</v>
      </c>
      <c r="F217" s="8" t="s">
        <v>270</v>
      </c>
      <c r="G217" s="8" t="str">
        <f t="shared" si="21"/>
        <v>15.195.617/0001-87</v>
      </c>
      <c r="H217" s="11" t="s">
        <v>372</v>
      </c>
      <c r="I217" s="11" t="str">
        <f t="shared" si="22"/>
        <v xml:space="preserve"> SUAPE/DMS</v>
      </c>
      <c r="J217" s="11" t="s">
        <v>273</v>
      </c>
      <c r="K217" s="11" t="s">
        <v>258</v>
      </c>
      <c r="L217" s="11" t="s">
        <v>274</v>
      </c>
      <c r="M217" s="106">
        <v>1865.07</v>
      </c>
      <c r="N217" s="106">
        <v>4143.53</v>
      </c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30">
      <c r="A218" s="7" t="str">
        <f t="shared" si="25"/>
        <v>Suape</v>
      </c>
      <c r="B218" s="7" t="str">
        <f t="shared" si="25"/>
        <v>Suape</v>
      </c>
      <c r="C218" s="8" t="str">
        <f t="shared" si="25"/>
        <v>PRESTAÇÃO DE SERVIÇO CONTINUADO DE VIGILÂNCIA ARMADA</v>
      </c>
      <c r="D218" s="9" t="s">
        <v>269</v>
      </c>
      <c r="E218" s="10">
        <v>2021</v>
      </c>
      <c r="F218" s="8" t="s">
        <v>270</v>
      </c>
      <c r="G218" s="8" t="str">
        <f t="shared" si="21"/>
        <v>15.195.617/0001-87</v>
      </c>
      <c r="H218" s="45" t="s">
        <v>374</v>
      </c>
      <c r="I218" s="45" t="str">
        <f t="shared" si="22"/>
        <v xml:space="preserve"> SUAPE/DMS</v>
      </c>
      <c r="J218" s="45" t="s">
        <v>273</v>
      </c>
      <c r="K218" s="45" t="s">
        <v>258</v>
      </c>
      <c r="L218" s="45" t="s">
        <v>278</v>
      </c>
      <c r="M218" s="111">
        <v>2069.0700000000002</v>
      </c>
      <c r="N218" s="111">
        <v>4426.47</v>
      </c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30">
      <c r="A219" s="7" t="str">
        <f t="shared" si="25"/>
        <v>Suape</v>
      </c>
      <c r="B219" s="7" t="str">
        <f t="shared" si="25"/>
        <v>Suape</v>
      </c>
      <c r="C219" s="8" t="str">
        <f t="shared" si="25"/>
        <v>PRESTAÇÃO DE SERVIÇO CONTINUADO DE VIGILÂNCIA ARMADA</v>
      </c>
      <c r="D219" s="9" t="s">
        <v>269</v>
      </c>
      <c r="E219" s="10">
        <v>2021</v>
      </c>
      <c r="F219" s="8" t="s">
        <v>270</v>
      </c>
      <c r="G219" s="8" t="str">
        <f t="shared" si="21"/>
        <v>15.195.617/0001-87</v>
      </c>
      <c r="H219" s="11" t="s">
        <v>376</v>
      </c>
      <c r="I219" s="11" t="str">
        <f t="shared" si="22"/>
        <v xml:space="preserve"> SUAPE/DMS</v>
      </c>
      <c r="J219" s="11" t="s">
        <v>273</v>
      </c>
      <c r="K219" s="11" t="s">
        <v>258</v>
      </c>
      <c r="L219" s="11" t="s">
        <v>274</v>
      </c>
      <c r="M219" s="106">
        <v>1865.07</v>
      </c>
      <c r="N219" s="106">
        <v>4143.53</v>
      </c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30">
      <c r="A220" s="7" t="str">
        <f t="shared" si="25"/>
        <v>Suape</v>
      </c>
      <c r="B220" s="7" t="str">
        <f t="shared" si="25"/>
        <v>Suape</v>
      </c>
      <c r="C220" s="8" t="str">
        <f t="shared" si="25"/>
        <v>PRESTAÇÃO DE SERVIÇO CONTINUADO DE VIGILÂNCIA ARMADA</v>
      </c>
      <c r="D220" s="9" t="s">
        <v>269</v>
      </c>
      <c r="E220" s="10">
        <v>2021</v>
      </c>
      <c r="F220" s="8" t="s">
        <v>270</v>
      </c>
      <c r="G220" s="8" t="str">
        <f t="shared" si="21"/>
        <v>15.195.617/0001-87</v>
      </c>
      <c r="H220" s="45" t="s">
        <v>378</v>
      </c>
      <c r="I220" s="45" t="str">
        <f t="shared" si="22"/>
        <v xml:space="preserve"> SUAPE/DMS</v>
      </c>
      <c r="J220" s="45" t="s">
        <v>273</v>
      </c>
      <c r="K220" s="45" t="s">
        <v>258</v>
      </c>
      <c r="L220" s="45" t="s">
        <v>278</v>
      </c>
      <c r="M220" s="111">
        <v>2069.0700000000002</v>
      </c>
      <c r="N220" s="111">
        <v>4426.47</v>
      </c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30">
      <c r="A221" s="7" t="str">
        <f t="shared" si="25"/>
        <v>Suape</v>
      </c>
      <c r="B221" s="7" t="str">
        <f t="shared" si="25"/>
        <v>Suape</v>
      </c>
      <c r="C221" s="8" t="str">
        <f t="shared" si="25"/>
        <v>PRESTAÇÃO DE SERVIÇO CONTINUADO DE VIGILÂNCIA ARMADA</v>
      </c>
      <c r="D221" s="9" t="s">
        <v>269</v>
      </c>
      <c r="E221" s="10">
        <v>2021</v>
      </c>
      <c r="F221" s="8" t="s">
        <v>270</v>
      </c>
      <c r="G221" s="8" t="str">
        <f t="shared" si="21"/>
        <v>15.195.617/0001-87</v>
      </c>
      <c r="H221" s="11" t="s">
        <v>380</v>
      </c>
      <c r="I221" s="11" t="str">
        <f t="shared" si="22"/>
        <v xml:space="preserve"> SUAPE/DMS</v>
      </c>
      <c r="J221" s="11" t="s">
        <v>273</v>
      </c>
      <c r="K221" s="11" t="s">
        <v>258</v>
      </c>
      <c r="L221" s="11" t="s">
        <v>274</v>
      </c>
      <c r="M221" s="106">
        <v>1865.07</v>
      </c>
      <c r="N221" s="106">
        <v>4143.53</v>
      </c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30">
      <c r="A222" s="7" t="str">
        <f t="shared" si="25"/>
        <v>Suape</v>
      </c>
      <c r="B222" s="7" t="str">
        <f t="shared" si="25"/>
        <v>Suape</v>
      </c>
      <c r="C222" s="8" t="str">
        <f t="shared" si="25"/>
        <v>PRESTAÇÃO DE SERVIÇO CONTINUADO DE VIGILÂNCIA ARMADA</v>
      </c>
      <c r="D222" s="9" t="s">
        <v>269</v>
      </c>
      <c r="E222" s="10">
        <v>2021</v>
      </c>
      <c r="F222" s="8" t="s">
        <v>270</v>
      </c>
      <c r="G222" s="8" t="str">
        <f t="shared" si="21"/>
        <v>15.195.617/0001-87</v>
      </c>
      <c r="H222" s="45" t="s">
        <v>382</v>
      </c>
      <c r="I222" s="45" t="str">
        <f t="shared" si="22"/>
        <v xml:space="preserve"> SUAPE/DMS</v>
      </c>
      <c r="J222" s="45" t="s">
        <v>273</v>
      </c>
      <c r="K222" s="45" t="s">
        <v>258</v>
      </c>
      <c r="L222" s="45" t="s">
        <v>274</v>
      </c>
      <c r="M222" s="111">
        <v>1865.07</v>
      </c>
      <c r="N222" s="111">
        <v>4143.53</v>
      </c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30">
      <c r="A223" s="7" t="str">
        <f t="shared" si="25"/>
        <v>Suape</v>
      </c>
      <c r="B223" s="7" t="str">
        <f t="shared" si="25"/>
        <v>Suape</v>
      </c>
      <c r="C223" s="8" t="str">
        <f t="shared" si="25"/>
        <v>PRESTAÇÃO DE SERVIÇO CONTINUADO DE VIGILÂNCIA ARMADA</v>
      </c>
      <c r="D223" s="9" t="s">
        <v>269</v>
      </c>
      <c r="E223" s="10">
        <v>2021</v>
      </c>
      <c r="F223" s="8" t="s">
        <v>270</v>
      </c>
      <c r="G223" s="8" t="str">
        <f t="shared" si="21"/>
        <v>15.195.617/0001-87</v>
      </c>
      <c r="H223" s="11" t="s">
        <v>384</v>
      </c>
      <c r="I223" s="11" t="str">
        <f t="shared" si="22"/>
        <v xml:space="preserve"> SUAPE/DMS</v>
      </c>
      <c r="J223" s="11" t="s">
        <v>273</v>
      </c>
      <c r="K223" s="11" t="s">
        <v>258</v>
      </c>
      <c r="L223" s="11" t="s">
        <v>274</v>
      </c>
      <c r="M223" s="106">
        <v>1865.07</v>
      </c>
      <c r="N223" s="106">
        <v>4143.53</v>
      </c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30">
      <c r="A224" s="7" t="str">
        <f t="shared" si="25"/>
        <v>Suape</v>
      </c>
      <c r="B224" s="7" t="str">
        <f t="shared" si="25"/>
        <v>Suape</v>
      </c>
      <c r="C224" s="8" t="str">
        <f t="shared" si="25"/>
        <v>PRESTAÇÃO DE SERVIÇO CONTINUADO DE VIGILÂNCIA ARMADA</v>
      </c>
      <c r="D224" s="9" t="s">
        <v>269</v>
      </c>
      <c r="E224" s="10">
        <v>2021</v>
      </c>
      <c r="F224" s="8" t="s">
        <v>270</v>
      </c>
      <c r="G224" s="8" t="str">
        <f t="shared" si="21"/>
        <v>15.195.617/0001-87</v>
      </c>
      <c r="H224" s="45" t="s">
        <v>386</v>
      </c>
      <c r="I224" s="45" t="str">
        <f t="shared" si="22"/>
        <v xml:space="preserve"> SUAPE/DMS</v>
      </c>
      <c r="J224" s="45" t="s">
        <v>273</v>
      </c>
      <c r="K224" s="45" t="s">
        <v>258</v>
      </c>
      <c r="L224" s="45" t="s">
        <v>274</v>
      </c>
      <c r="M224" s="111">
        <v>1865.07</v>
      </c>
      <c r="N224" s="111">
        <v>4143.53</v>
      </c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30">
      <c r="A225" s="7" t="str">
        <f t="shared" si="25"/>
        <v>Suape</v>
      </c>
      <c r="B225" s="7" t="str">
        <f t="shared" si="25"/>
        <v>Suape</v>
      </c>
      <c r="C225" s="8" t="str">
        <f t="shared" si="25"/>
        <v>PRESTAÇÃO DE SERVIÇO CONTINUADO DE VIGILÂNCIA ARMADA</v>
      </c>
      <c r="D225" s="9" t="s">
        <v>269</v>
      </c>
      <c r="E225" s="10">
        <v>2021</v>
      </c>
      <c r="F225" s="8" t="s">
        <v>270</v>
      </c>
      <c r="G225" s="8" t="str">
        <f t="shared" si="21"/>
        <v>15.195.617/0001-87</v>
      </c>
      <c r="H225" s="11" t="s">
        <v>388</v>
      </c>
      <c r="I225" s="11" t="str">
        <f t="shared" si="22"/>
        <v xml:space="preserve"> SUAPE/DMS</v>
      </c>
      <c r="J225" s="11" t="s">
        <v>273</v>
      </c>
      <c r="K225" s="11" t="s">
        <v>258</v>
      </c>
      <c r="L225" s="11" t="s">
        <v>278</v>
      </c>
      <c r="M225" s="106">
        <v>2069.0700000000002</v>
      </c>
      <c r="N225" s="106">
        <v>4426.47</v>
      </c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30">
      <c r="A226" s="7" t="str">
        <f t="shared" si="25"/>
        <v>Suape</v>
      </c>
      <c r="B226" s="7" t="str">
        <f t="shared" si="25"/>
        <v>Suape</v>
      </c>
      <c r="C226" s="8" t="str">
        <f t="shared" si="25"/>
        <v>PRESTAÇÃO DE SERVIÇO CONTINUADO DE VIGILÂNCIA ARMADA</v>
      </c>
      <c r="D226" s="9" t="s">
        <v>269</v>
      </c>
      <c r="E226" s="10">
        <v>2021</v>
      </c>
      <c r="F226" s="8" t="s">
        <v>270</v>
      </c>
      <c r="G226" s="8" t="str">
        <f t="shared" si="21"/>
        <v>15.195.617/0001-87</v>
      </c>
      <c r="H226" s="45" t="s">
        <v>390</v>
      </c>
      <c r="I226" s="45" t="str">
        <f t="shared" si="22"/>
        <v xml:space="preserve"> SUAPE/DMS</v>
      </c>
      <c r="J226" s="45" t="s">
        <v>273</v>
      </c>
      <c r="K226" s="45" t="s">
        <v>258</v>
      </c>
      <c r="L226" s="45" t="s">
        <v>278</v>
      </c>
      <c r="M226" s="111">
        <v>2069.0700000000002</v>
      </c>
      <c r="N226" s="111">
        <v>4426.47</v>
      </c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30">
      <c r="A227" s="7" t="str">
        <f t="shared" si="25"/>
        <v>Suape</v>
      </c>
      <c r="B227" s="7" t="str">
        <f t="shared" si="25"/>
        <v>Suape</v>
      </c>
      <c r="C227" s="8" t="str">
        <f t="shared" si="25"/>
        <v>PRESTAÇÃO DE SERVIÇO CONTINUADO DE VIGILÂNCIA ARMADA</v>
      </c>
      <c r="D227" s="9" t="s">
        <v>269</v>
      </c>
      <c r="E227" s="10">
        <v>2021</v>
      </c>
      <c r="F227" s="8" t="s">
        <v>270</v>
      </c>
      <c r="G227" s="8" t="str">
        <f t="shared" si="21"/>
        <v>15.195.617/0001-87</v>
      </c>
      <c r="H227" s="11" t="s">
        <v>392</v>
      </c>
      <c r="I227" s="11" t="str">
        <f t="shared" si="22"/>
        <v xml:space="preserve"> SUAPE/DMS</v>
      </c>
      <c r="J227" s="11" t="s">
        <v>273</v>
      </c>
      <c r="K227" s="11" t="s">
        <v>258</v>
      </c>
      <c r="L227" s="11" t="s">
        <v>274</v>
      </c>
      <c r="M227" s="106">
        <v>1865.07</v>
      </c>
      <c r="N227" s="106">
        <v>4143.53</v>
      </c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30">
      <c r="A228" s="7" t="str">
        <f t="shared" si="25"/>
        <v>Suape</v>
      </c>
      <c r="B228" s="7" t="str">
        <f t="shared" si="25"/>
        <v>Suape</v>
      </c>
      <c r="C228" s="8" t="str">
        <f t="shared" si="25"/>
        <v>PRESTAÇÃO DE SERVIÇO CONTINUADO DE VIGILÂNCIA ARMADA</v>
      </c>
      <c r="D228" s="9" t="s">
        <v>269</v>
      </c>
      <c r="E228" s="10">
        <v>2021</v>
      </c>
      <c r="F228" s="8" t="s">
        <v>270</v>
      </c>
      <c r="G228" s="8" t="str">
        <f t="shared" si="21"/>
        <v>15.195.617/0001-87</v>
      </c>
      <c r="H228" s="45" t="s">
        <v>394</v>
      </c>
      <c r="I228" s="45" t="str">
        <f t="shared" si="22"/>
        <v xml:space="preserve"> SUAPE/DMS</v>
      </c>
      <c r="J228" s="45" t="s">
        <v>655</v>
      </c>
      <c r="K228" s="45" t="s">
        <v>204</v>
      </c>
      <c r="L228" s="45" t="s">
        <v>274</v>
      </c>
      <c r="M228" s="111">
        <v>8462.52</v>
      </c>
      <c r="N228" s="111">
        <v>12859.69</v>
      </c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30">
      <c r="A229" s="7" t="str">
        <f t="shared" si="25"/>
        <v>Suape</v>
      </c>
      <c r="B229" s="7" t="str">
        <f t="shared" si="25"/>
        <v>Suape</v>
      </c>
      <c r="C229" s="8" t="str">
        <f t="shared" si="25"/>
        <v>PRESTAÇÃO DE SERVIÇO CONTINUADO DE VIGILÂNCIA ARMADA</v>
      </c>
      <c r="D229" s="9" t="s">
        <v>269</v>
      </c>
      <c r="E229" s="10">
        <v>2021</v>
      </c>
      <c r="F229" s="8" t="s">
        <v>270</v>
      </c>
      <c r="G229" s="8" t="str">
        <f t="shared" si="21"/>
        <v>15.195.617/0001-87</v>
      </c>
      <c r="H229" s="11" t="s">
        <v>396</v>
      </c>
      <c r="I229" s="11" t="str">
        <f t="shared" si="22"/>
        <v xml:space="preserve"> SUAPE/DMS</v>
      </c>
      <c r="J229" s="11" t="s">
        <v>273</v>
      </c>
      <c r="K229" s="11" t="s">
        <v>258</v>
      </c>
      <c r="L229" s="11" t="s">
        <v>274</v>
      </c>
      <c r="M229" s="106">
        <v>1865.07</v>
      </c>
      <c r="N229" s="106">
        <v>4143.53</v>
      </c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30">
      <c r="A230" s="7" t="str">
        <f t="shared" si="25"/>
        <v>Suape</v>
      </c>
      <c r="B230" s="7" t="str">
        <f t="shared" si="25"/>
        <v>Suape</v>
      </c>
      <c r="C230" s="8" t="str">
        <f t="shared" si="25"/>
        <v>PRESTAÇÃO DE SERVIÇO CONTINUADO DE VIGILÂNCIA ARMADA</v>
      </c>
      <c r="D230" s="9" t="s">
        <v>269</v>
      </c>
      <c r="E230" s="10">
        <v>2021</v>
      </c>
      <c r="F230" s="8" t="s">
        <v>270</v>
      </c>
      <c r="G230" s="8" t="str">
        <f t="shared" si="21"/>
        <v>15.195.617/0001-87</v>
      </c>
      <c r="H230" s="45" t="s">
        <v>398</v>
      </c>
      <c r="I230" s="45" t="str">
        <f t="shared" si="22"/>
        <v xml:space="preserve"> SUAPE/DMS</v>
      </c>
      <c r="J230" s="45" t="s">
        <v>273</v>
      </c>
      <c r="K230" s="45" t="s">
        <v>258</v>
      </c>
      <c r="L230" s="45" t="s">
        <v>278</v>
      </c>
      <c r="M230" s="111">
        <v>2069.0700000000002</v>
      </c>
      <c r="N230" s="111">
        <v>4426.47</v>
      </c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30">
      <c r="A231" s="7" t="str">
        <f t="shared" ref="A231:C246" si="26">A230</f>
        <v>Suape</v>
      </c>
      <c r="B231" s="7" t="str">
        <f t="shared" si="26"/>
        <v>Suape</v>
      </c>
      <c r="C231" s="8" t="str">
        <f t="shared" si="26"/>
        <v>PRESTAÇÃO DE SERVIÇO CONTINUADO DE VIGILÂNCIA ARMADA</v>
      </c>
      <c r="D231" s="9" t="s">
        <v>269</v>
      </c>
      <c r="E231" s="10">
        <v>2021</v>
      </c>
      <c r="F231" s="8" t="s">
        <v>270</v>
      </c>
      <c r="G231" s="8" t="str">
        <f t="shared" si="21"/>
        <v>15.195.617/0001-87</v>
      </c>
      <c r="H231" s="11" t="s">
        <v>400</v>
      </c>
      <c r="I231" s="11" t="str">
        <f t="shared" si="22"/>
        <v xml:space="preserve"> SUAPE/DMS</v>
      </c>
      <c r="J231" s="11" t="s">
        <v>273</v>
      </c>
      <c r="K231" s="11" t="s">
        <v>258</v>
      </c>
      <c r="L231" s="11" t="s">
        <v>274</v>
      </c>
      <c r="M231" s="106">
        <v>1865.07</v>
      </c>
      <c r="N231" s="106">
        <v>4143.53</v>
      </c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30">
      <c r="A232" s="7" t="str">
        <f t="shared" si="26"/>
        <v>Suape</v>
      </c>
      <c r="B232" s="7" t="str">
        <f t="shared" si="26"/>
        <v>Suape</v>
      </c>
      <c r="C232" s="8" t="str">
        <f t="shared" si="26"/>
        <v>PRESTAÇÃO DE SERVIÇO CONTINUADO DE VIGILÂNCIA ARMADA</v>
      </c>
      <c r="D232" s="9" t="s">
        <v>269</v>
      </c>
      <c r="E232" s="10">
        <v>2021</v>
      </c>
      <c r="F232" s="8" t="s">
        <v>270</v>
      </c>
      <c r="G232" s="8" t="str">
        <f t="shared" si="21"/>
        <v>15.195.617/0001-87</v>
      </c>
      <c r="H232" s="45" t="s">
        <v>402</v>
      </c>
      <c r="I232" s="45" t="str">
        <f t="shared" si="22"/>
        <v xml:space="preserve"> SUAPE/DMS</v>
      </c>
      <c r="J232" s="45" t="s">
        <v>273</v>
      </c>
      <c r="K232" s="45" t="s">
        <v>258</v>
      </c>
      <c r="L232" s="45" t="s">
        <v>278</v>
      </c>
      <c r="M232" s="111">
        <v>2069.0700000000002</v>
      </c>
      <c r="N232" s="111">
        <v>4426.47</v>
      </c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30">
      <c r="A233" s="7" t="str">
        <f t="shared" si="26"/>
        <v>Suape</v>
      </c>
      <c r="B233" s="7" t="str">
        <f t="shared" si="26"/>
        <v>Suape</v>
      </c>
      <c r="C233" s="8" t="str">
        <f t="shared" si="26"/>
        <v>PRESTAÇÃO DE SERVIÇO CONTINUADO DE VIGILÂNCIA ARMADA</v>
      </c>
      <c r="D233" s="9" t="s">
        <v>269</v>
      </c>
      <c r="E233" s="10">
        <v>2021</v>
      </c>
      <c r="F233" s="8" t="s">
        <v>270</v>
      </c>
      <c r="G233" s="8" t="str">
        <f t="shared" ref="G233:G296" si="27">G232</f>
        <v>15.195.617/0001-87</v>
      </c>
      <c r="H233" s="11" t="s">
        <v>404</v>
      </c>
      <c r="I233" s="11" t="str">
        <f t="shared" ref="I233:I296" si="28">I232</f>
        <v xml:space="preserve"> SUAPE/DMS</v>
      </c>
      <c r="J233" s="11" t="s">
        <v>273</v>
      </c>
      <c r="K233" s="11" t="s">
        <v>258</v>
      </c>
      <c r="L233" s="11" t="s">
        <v>274</v>
      </c>
      <c r="M233" s="106">
        <v>1865.07</v>
      </c>
      <c r="N233" s="106">
        <v>4143.53</v>
      </c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30">
      <c r="A234" s="7" t="str">
        <f t="shared" si="26"/>
        <v>Suape</v>
      </c>
      <c r="B234" s="7" t="str">
        <f t="shared" si="26"/>
        <v>Suape</v>
      </c>
      <c r="C234" s="8" t="str">
        <f t="shared" si="26"/>
        <v>PRESTAÇÃO DE SERVIÇO CONTINUADO DE VIGILÂNCIA ARMADA</v>
      </c>
      <c r="D234" s="9" t="s">
        <v>269</v>
      </c>
      <c r="E234" s="10">
        <v>2021</v>
      </c>
      <c r="F234" s="8" t="s">
        <v>270</v>
      </c>
      <c r="G234" s="8" t="str">
        <f t="shared" si="27"/>
        <v>15.195.617/0001-87</v>
      </c>
      <c r="H234" s="45" t="s">
        <v>406</v>
      </c>
      <c r="I234" s="45" t="str">
        <f t="shared" si="28"/>
        <v xml:space="preserve"> SUAPE/DMS</v>
      </c>
      <c r="J234" s="45" t="s">
        <v>273</v>
      </c>
      <c r="K234" s="45" t="s">
        <v>258</v>
      </c>
      <c r="L234" s="45" t="s">
        <v>274</v>
      </c>
      <c r="M234" s="111">
        <v>1865.07</v>
      </c>
      <c r="N234" s="111">
        <v>4143.53</v>
      </c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30">
      <c r="A235" s="7" t="str">
        <f t="shared" si="26"/>
        <v>Suape</v>
      </c>
      <c r="B235" s="7" t="str">
        <f t="shared" si="26"/>
        <v>Suape</v>
      </c>
      <c r="C235" s="8" t="str">
        <f t="shared" si="26"/>
        <v>PRESTAÇÃO DE SERVIÇO CONTINUADO DE VIGILÂNCIA ARMADA</v>
      </c>
      <c r="D235" s="9" t="s">
        <v>269</v>
      </c>
      <c r="E235" s="10">
        <v>2021</v>
      </c>
      <c r="F235" s="8" t="s">
        <v>270</v>
      </c>
      <c r="G235" s="8" t="str">
        <f t="shared" si="27"/>
        <v>15.195.617/0001-87</v>
      </c>
      <c r="H235" s="11" t="s">
        <v>408</v>
      </c>
      <c r="I235" s="11" t="str">
        <f t="shared" si="28"/>
        <v xml:space="preserve"> SUAPE/DMS</v>
      </c>
      <c r="J235" s="11" t="s">
        <v>273</v>
      </c>
      <c r="K235" s="11" t="s">
        <v>258</v>
      </c>
      <c r="L235" s="11" t="s">
        <v>274</v>
      </c>
      <c r="M235" s="106">
        <v>1865.07</v>
      </c>
      <c r="N235" s="106">
        <v>4143.53</v>
      </c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30">
      <c r="A236" s="7" t="str">
        <f t="shared" si="26"/>
        <v>Suape</v>
      </c>
      <c r="B236" s="7" t="str">
        <f t="shared" si="26"/>
        <v>Suape</v>
      </c>
      <c r="C236" s="8" t="str">
        <f t="shared" si="26"/>
        <v>PRESTAÇÃO DE SERVIÇO CONTINUADO DE VIGILÂNCIA ARMADA</v>
      </c>
      <c r="D236" s="9" t="s">
        <v>269</v>
      </c>
      <c r="E236" s="10">
        <v>2021</v>
      </c>
      <c r="F236" s="8" t="s">
        <v>270</v>
      </c>
      <c r="G236" s="8" t="str">
        <f t="shared" si="27"/>
        <v>15.195.617/0001-87</v>
      </c>
      <c r="H236" s="45" t="s">
        <v>410</v>
      </c>
      <c r="I236" s="45" t="str">
        <f t="shared" si="28"/>
        <v xml:space="preserve"> SUAPE/DMS</v>
      </c>
      <c r="J236" s="45" t="s">
        <v>273</v>
      </c>
      <c r="K236" s="45" t="s">
        <v>258</v>
      </c>
      <c r="L236" s="45" t="s">
        <v>278</v>
      </c>
      <c r="M236" s="111">
        <v>2069.0700000000002</v>
      </c>
      <c r="N236" s="111">
        <v>4426.47</v>
      </c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30">
      <c r="A237" s="7" t="str">
        <f t="shared" si="26"/>
        <v>Suape</v>
      </c>
      <c r="B237" s="7" t="str">
        <f t="shared" si="26"/>
        <v>Suape</v>
      </c>
      <c r="C237" s="8" t="str">
        <f t="shared" si="26"/>
        <v>PRESTAÇÃO DE SERVIÇO CONTINUADO DE VIGILÂNCIA ARMADA</v>
      </c>
      <c r="D237" s="9" t="s">
        <v>269</v>
      </c>
      <c r="E237" s="10">
        <v>2021</v>
      </c>
      <c r="F237" s="8" t="s">
        <v>270</v>
      </c>
      <c r="G237" s="8" t="str">
        <f t="shared" si="27"/>
        <v>15.195.617/0001-87</v>
      </c>
      <c r="H237" s="11" t="s">
        <v>412</v>
      </c>
      <c r="I237" s="11" t="str">
        <f t="shared" si="28"/>
        <v xml:space="preserve"> SUAPE/DMS</v>
      </c>
      <c r="J237" s="11" t="s">
        <v>273</v>
      </c>
      <c r="K237" s="11" t="s">
        <v>258</v>
      </c>
      <c r="L237" s="11" t="s">
        <v>278</v>
      </c>
      <c r="M237" s="106">
        <v>2069.0700000000002</v>
      </c>
      <c r="N237" s="106">
        <v>4426.47</v>
      </c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30">
      <c r="A238" s="7" t="str">
        <f t="shared" si="26"/>
        <v>Suape</v>
      </c>
      <c r="B238" s="7" t="str">
        <f t="shared" si="26"/>
        <v>Suape</v>
      </c>
      <c r="C238" s="8" t="str">
        <f t="shared" si="26"/>
        <v>PRESTAÇÃO DE SERVIÇO CONTINUADO DE VIGILÂNCIA ARMADA</v>
      </c>
      <c r="D238" s="9" t="s">
        <v>269</v>
      </c>
      <c r="E238" s="10">
        <v>2021</v>
      </c>
      <c r="F238" s="8" t="s">
        <v>270</v>
      </c>
      <c r="G238" s="8" t="str">
        <f t="shared" si="27"/>
        <v>15.195.617/0001-87</v>
      </c>
      <c r="H238" s="45" t="s">
        <v>414</v>
      </c>
      <c r="I238" s="45" t="str">
        <f t="shared" si="28"/>
        <v xml:space="preserve"> SUAPE/DMS</v>
      </c>
      <c r="J238" s="45" t="s">
        <v>273</v>
      </c>
      <c r="K238" s="45" t="s">
        <v>258</v>
      </c>
      <c r="L238" s="45" t="s">
        <v>278</v>
      </c>
      <c r="M238" s="111">
        <v>2069.0700000000002</v>
      </c>
      <c r="N238" s="111">
        <v>4426.47</v>
      </c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30">
      <c r="A239" s="7" t="str">
        <f t="shared" si="26"/>
        <v>Suape</v>
      </c>
      <c r="B239" s="7" t="str">
        <f t="shared" si="26"/>
        <v>Suape</v>
      </c>
      <c r="C239" s="8" t="str">
        <f t="shared" si="26"/>
        <v>PRESTAÇÃO DE SERVIÇO CONTINUADO DE VIGILÂNCIA ARMADA</v>
      </c>
      <c r="D239" s="9" t="s">
        <v>269</v>
      </c>
      <c r="E239" s="10">
        <v>2021</v>
      </c>
      <c r="F239" s="8" t="s">
        <v>270</v>
      </c>
      <c r="G239" s="8" t="str">
        <f t="shared" si="27"/>
        <v>15.195.617/0001-87</v>
      </c>
      <c r="H239" s="11" t="s">
        <v>416</v>
      </c>
      <c r="I239" s="11" t="str">
        <f t="shared" si="28"/>
        <v xml:space="preserve"> SUAPE/DMS</v>
      </c>
      <c r="J239" s="11" t="s">
        <v>273</v>
      </c>
      <c r="K239" s="11" t="s">
        <v>258</v>
      </c>
      <c r="L239" s="11" t="s">
        <v>278</v>
      </c>
      <c r="M239" s="106">
        <v>2069.0700000000002</v>
      </c>
      <c r="N239" s="106">
        <v>4426.47</v>
      </c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30">
      <c r="A240" s="7" t="str">
        <f t="shared" si="26"/>
        <v>Suape</v>
      </c>
      <c r="B240" s="7" t="str">
        <f t="shared" si="26"/>
        <v>Suape</v>
      </c>
      <c r="C240" s="8" t="str">
        <f t="shared" si="26"/>
        <v>PRESTAÇÃO DE SERVIÇO CONTINUADO DE VIGILÂNCIA ARMADA</v>
      </c>
      <c r="D240" s="9" t="s">
        <v>269</v>
      </c>
      <c r="E240" s="10">
        <v>2021</v>
      </c>
      <c r="F240" s="8" t="s">
        <v>270</v>
      </c>
      <c r="G240" s="8" t="str">
        <f t="shared" si="27"/>
        <v>15.195.617/0001-87</v>
      </c>
      <c r="H240" s="45" t="s">
        <v>418</v>
      </c>
      <c r="I240" s="45" t="str">
        <f t="shared" si="28"/>
        <v xml:space="preserve"> SUAPE/DMS</v>
      </c>
      <c r="J240" s="45" t="s">
        <v>273</v>
      </c>
      <c r="K240" s="45" t="s">
        <v>258</v>
      </c>
      <c r="L240" s="45" t="s">
        <v>278</v>
      </c>
      <c r="M240" s="111">
        <v>2069.0700000000002</v>
      </c>
      <c r="N240" s="111">
        <v>4426.47</v>
      </c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30">
      <c r="A241" s="7" t="str">
        <f t="shared" si="26"/>
        <v>Suape</v>
      </c>
      <c r="B241" s="7" t="str">
        <f t="shared" si="26"/>
        <v>Suape</v>
      </c>
      <c r="C241" s="8" t="str">
        <f t="shared" si="26"/>
        <v>PRESTAÇÃO DE SERVIÇO CONTINUADO DE VIGILÂNCIA ARMADA</v>
      </c>
      <c r="D241" s="9" t="s">
        <v>269</v>
      </c>
      <c r="E241" s="10">
        <v>2021</v>
      </c>
      <c r="F241" s="8" t="s">
        <v>270</v>
      </c>
      <c r="G241" s="8" t="str">
        <f t="shared" si="27"/>
        <v>15.195.617/0001-87</v>
      </c>
      <c r="H241" s="11" t="s">
        <v>420</v>
      </c>
      <c r="I241" s="11" t="str">
        <f t="shared" si="28"/>
        <v xml:space="preserve"> SUAPE/DMS</v>
      </c>
      <c r="J241" s="11" t="s">
        <v>273</v>
      </c>
      <c r="K241" s="11" t="s">
        <v>258</v>
      </c>
      <c r="L241" s="11" t="s">
        <v>278</v>
      </c>
      <c r="M241" s="106">
        <v>2069.0700000000002</v>
      </c>
      <c r="N241" s="106">
        <v>4426.47</v>
      </c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30">
      <c r="A242" s="7" t="str">
        <f t="shared" si="26"/>
        <v>Suape</v>
      </c>
      <c r="B242" s="7" t="str">
        <f t="shared" si="26"/>
        <v>Suape</v>
      </c>
      <c r="C242" s="8" t="str">
        <f t="shared" si="26"/>
        <v>PRESTAÇÃO DE SERVIÇO CONTINUADO DE VIGILÂNCIA ARMADA</v>
      </c>
      <c r="D242" s="9" t="s">
        <v>269</v>
      </c>
      <c r="E242" s="10">
        <v>2021</v>
      </c>
      <c r="F242" s="8" t="s">
        <v>270</v>
      </c>
      <c r="G242" s="8" t="str">
        <f t="shared" si="27"/>
        <v>15.195.617/0001-87</v>
      </c>
      <c r="H242" s="45" t="s">
        <v>422</v>
      </c>
      <c r="I242" s="45" t="str">
        <f t="shared" si="28"/>
        <v xml:space="preserve"> SUAPE/DMS</v>
      </c>
      <c r="J242" s="45" t="s">
        <v>273</v>
      </c>
      <c r="K242" s="45" t="s">
        <v>258</v>
      </c>
      <c r="L242" s="45" t="s">
        <v>278</v>
      </c>
      <c r="M242" s="111">
        <v>2069.0700000000002</v>
      </c>
      <c r="N242" s="111">
        <v>4426.47</v>
      </c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30">
      <c r="A243" s="7" t="str">
        <f t="shared" si="26"/>
        <v>Suape</v>
      </c>
      <c r="B243" s="7" t="str">
        <f t="shared" si="26"/>
        <v>Suape</v>
      </c>
      <c r="C243" s="8" t="str">
        <f t="shared" si="26"/>
        <v>PRESTAÇÃO DE SERVIÇO CONTINUADO DE VIGILÂNCIA ARMADA</v>
      </c>
      <c r="D243" s="9" t="s">
        <v>269</v>
      </c>
      <c r="E243" s="10">
        <v>2021</v>
      </c>
      <c r="F243" s="8" t="s">
        <v>270</v>
      </c>
      <c r="G243" s="8" t="str">
        <f t="shared" si="27"/>
        <v>15.195.617/0001-87</v>
      </c>
      <c r="H243" s="11" t="s">
        <v>424</v>
      </c>
      <c r="I243" s="11" t="str">
        <f t="shared" si="28"/>
        <v xml:space="preserve"> SUAPE/DMS</v>
      </c>
      <c r="J243" s="11" t="s">
        <v>273</v>
      </c>
      <c r="K243" s="11" t="s">
        <v>258</v>
      </c>
      <c r="L243" s="11" t="s">
        <v>274</v>
      </c>
      <c r="M243" s="106">
        <v>1865.07</v>
      </c>
      <c r="N243" s="106">
        <v>4143.53</v>
      </c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30">
      <c r="A244" s="7" t="str">
        <f t="shared" si="26"/>
        <v>Suape</v>
      </c>
      <c r="B244" s="7" t="str">
        <f t="shared" si="26"/>
        <v>Suape</v>
      </c>
      <c r="C244" s="8" t="str">
        <f t="shared" si="26"/>
        <v>PRESTAÇÃO DE SERVIÇO CONTINUADO DE VIGILÂNCIA ARMADA</v>
      </c>
      <c r="D244" s="9" t="s">
        <v>269</v>
      </c>
      <c r="E244" s="10">
        <v>2021</v>
      </c>
      <c r="F244" s="8" t="s">
        <v>270</v>
      </c>
      <c r="G244" s="8" t="str">
        <f t="shared" si="27"/>
        <v>15.195.617/0001-87</v>
      </c>
      <c r="H244" s="45" t="s">
        <v>426</v>
      </c>
      <c r="I244" s="45" t="str">
        <f t="shared" si="28"/>
        <v xml:space="preserve"> SUAPE/DMS</v>
      </c>
      <c r="J244" s="45" t="s">
        <v>273</v>
      </c>
      <c r="K244" s="45" t="s">
        <v>258</v>
      </c>
      <c r="L244" s="45" t="s">
        <v>278</v>
      </c>
      <c r="M244" s="111">
        <v>2069.0700000000002</v>
      </c>
      <c r="N244" s="111">
        <v>4426.47</v>
      </c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30">
      <c r="A245" s="7" t="str">
        <f t="shared" si="26"/>
        <v>Suape</v>
      </c>
      <c r="B245" s="7" t="str">
        <f t="shared" si="26"/>
        <v>Suape</v>
      </c>
      <c r="C245" s="8" t="str">
        <f t="shared" si="26"/>
        <v>PRESTAÇÃO DE SERVIÇO CONTINUADO DE VIGILÂNCIA ARMADA</v>
      </c>
      <c r="D245" s="9" t="s">
        <v>269</v>
      </c>
      <c r="E245" s="10">
        <v>2021</v>
      </c>
      <c r="F245" s="8" t="s">
        <v>270</v>
      </c>
      <c r="G245" s="8" t="str">
        <f t="shared" si="27"/>
        <v>15.195.617/0001-87</v>
      </c>
      <c r="H245" s="11" t="s">
        <v>428</v>
      </c>
      <c r="I245" s="11" t="str">
        <f t="shared" si="28"/>
        <v xml:space="preserve"> SUAPE/DMS</v>
      </c>
      <c r="J245" s="11" t="s">
        <v>273</v>
      </c>
      <c r="K245" s="11" t="s">
        <v>258</v>
      </c>
      <c r="L245" s="11" t="s">
        <v>274</v>
      </c>
      <c r="M245" s="106">
        <v>1865.07</v>
      </c>
      <c r="N245" s="106">
        <v>4143.53</v>
      </c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30">
      <c r="A246" s="7" t="str">
        <f t="shared" si="26"/>
        <v>Suape</v>
      </c>
      <c r="B246" s="7" t="str">
        <f t="shared" si="26"/>
        <v>Suape</v>
      </c>
      <c r="C246" s="8" t="str">
        <f t="shared" si="26"/>
        <v>PRESTAÇÃO DE SERVIÇO CONTINUADO DE VIGILÂNCIA ARMADA</v>
      </c>
      <c r="D246" s="9" t="s">
        <v>269</v>
      </c>
      <c r="E246" s="10">
        <v>2021</v>
      </c>
      <c r="F246" s="8" t="s">
        <v>270</v>
      </c>
      <c r="G246" s="8" t="str">
        <f t="shared" si="27"/>
        <v>15.195.617/0001-87</v>
      </c>
      <c r="H246" s="45" t="s">
        <v>430</v>
      </c>
      <c r="I246" s="45" t="str">
        <f t="shared" si="28"/>
        <v xml:space="preserve"> SUAPE/DMS</v>
      </c>
      <c r="J246" s="45" t="s">
        <v>273</v>
      </c>
      <c r="K246" s="45" t="s">
        <v>258</v>
      </c>
      <c r="L246" s="45" t="s">
        <v>274</v>
      </c>
      <c r="M246" s="111">
        <v>1865.07</v>
      </c>
      <c r="N246" s="111">
        <v>4143.53</v>
      </c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30">
      <c r="A247" s="7" t="str">
        <f t="shared" ref="A247:C262" si="29">A246</f>
        <v>Suape</v>
      </c>
      <c r="B247" s="7" t="str">
        <f t="shared" si="29"/>
        <v>Suape</v>
      </c>
      <c r="C247" s="8" t="str">
        <f t="shared" si="29"/>
        <v>PRESTAÇÃO DE SERVIÇO CONTINUADO DE VIGILÂNCIA ARMADA</v>
      </c>
      <c r="D247" s="9" t="s">
        <v>269</v>
      </c>
      <c r="E247" s="10">
        <v>2021</v>
      </c>
      <c r="F247" s="8" t="s">
        <v>270</v>
      </c>
      <c r="G247" s="8" t="str">
        <f t="shared" si="27"/>
        <v>15.195.617/0001-87</v>
      </c>
      <c r="H247" s="11" t="s">
        <v>432</v>
      </c>
      <c r="I247" s="11" t="str">
        <f t="shared" si="28"/>
        <v xml:space="preserve"> SUAPE/DMS</v>
      </c>
      <c r="J247" s="11" t="s">
        <v>273</v>
      </c>
      <c r="K247" s="11" t="s">
        <v>258</v>
      </c>
      <c r="L247" s="11" t="s">
        <v>274</v>
      </c>
      <c r="M247" s="106">
        <v>1865.07</v>
      </c>
      <c r="N247" s="106">
        <v>4143.53</v>
      </c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30">
      <c r="A248" s="7" t="str">
        <f t="shared" si="29"/>
        <v>Suape</v>
      </c>
      <c r="B248" s="7" t="str">
        <f t="shared" si="29"/>
        <v>Suape</v>
      </c>
      <c r="C248" s="8" t="str">
        <f t="shared" si="29"/>
        <v>PRESTAÇÃO DE SERVIÇO CONTINUADO DE VIGILÂNCIA ARMADA</v>
      </c>
      <c r="D248" s="9" t="s">
        <v>269</v>
      </c>
      <c r="E248" s="10">
        <v>2021</v>
      </c>
      <c r="F248" s="8" t="s">
        <v>270</v>
      </c>
      <c r="G248" s="8" t="str">
        <f t="shared" si="27"/>
        <v>15.195.617/0001-87</v>
      </c>
      <c r="H248" s="45" t="s">
        <v>434</v>
      </c>
      <c r="I248" s="45" t="str">
        <f t="shared" si="28"/>
        <v xml:space="preserve"> SUAPE/DMS</v>
      </c>
      <c r="J248" s="45" t="s">
        <v>273</v>
      </c>
      <c r="K248" s="45" t="s">
        <v>258</v>
      </c>
      <c r="L248" s="45" t="s">
        <v>274</v>
      </c>
      <c r="M248" s="111">
        <v>1865.07</v>
      </c>
      <c r="N248" s="111">
        <v>4143.53</v>
      </c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30">
      <c r="A249" s="7" t="str">
        <f t="shared" si="29"/>
        <v>Suape</v>
      </c>
      <c r="B249" s="7" t="str">
        <f t="shared" si="29"/>
        <v>Suape</v>
      </c>
      <c r="C249" s="8" t="str">
        <f t="shared" si="29"/>
        <v>PRESTAÇÃO DE SERVIÇO CONTINUADO DE VIGILÂNCIA ARMADA</v>
      </c>
      <c r="D249" s="9" t="s">
        <v>269</v>
      </c>
      <c r="E249" s="10">
        <v>2021</v>
      </c>
      <c r="F249" s="8" t="s">
        <v>270</v>
      </c>
      <c r="G249" s="8" t="str">
        <f t="shared" si="27"/>
        <v>15.195.617/0001-87</v>
      </c>
      <c r="H249" s="11" t="s">
        <v>436</v>
      </c>
      <c r="I249" s="11" t="str">
        <f t="shared" si="28"/>
        <v xml:space="preserve"> SUAPE/DMS</v>
      </c>
      <c r="J249" s="11" t="s">
        <v>273</v>
      </c>
      <c r="K249" s="11" t="s">
        <v>258</v>
      </c>
      <c r="L249" s="11" t="s">
        <v>274</v>
      </c>
      <c r="M249" s="106">
        <v>1865.07</v>
      </c>
      <c r="N249" s="106">
        <v>4143.53</v>
      </c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30">
      <c r="A250" s="7" t="str">
        <f t="shared" si="29"/>
        <v>Suape</v>
      </c>
      <c r="B250" s="7" t="str">
        <f t="shared" si="29"/>
        <v>Suape</v>
      </c>
      <c r="C250" s="8" t="str">
        <f t="shared" si="29"/>
        <v>PRESTAÇÃO DE SERVIÇO CONTINUADO DE VIGILÂNCIA ARMADA</v>
      </c>
      <c r="D250" s="9" t="s">
        <v>269</v>
      </c>
      <c r="E250" s="10">
        <v>2021</v>
      </c>
      <c r="F250" s="8" t="s">
        <v>270</v>
      </c>
      <c r="G250" s="8" t="str">
        <f t="shared" si="27"/>
        <v>15.195.617/0001-87</v>
      </c>
      <c r="H250" s="45" t="s">
        <v>438</v>
      </c>
      <c r="I250" s="45" t="str">
        <f t="shared" si="28"/>
        <v xml:space="preserve"> SUAPE/DMS</v>
      </c>
      <c r="J250" s="45" t="s">
        <v>273</v>
      </c>
      <c r="K250" s="45" t="s">
        <v>258</v>
      </c>
      <c r="L250" s="45" t="s">
        <v>278</v>
      </c>
      <c r="M250" s="111">
        <v>2069.0700000000002</v>
      </c>
      <c r="N250" s="111">
        <v>4426.47</v>
      </c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30">
      <c r="A251" s="7" t="str">
        <f t="shared" si="29"/>
        <v>Suape</v>
      </c>
      <c r="B251" s="7" t="str">
        <f t="shared" si="29"/>
        <v>Suape</v>
      </c>
      <c r="C251" s="8" t="str">
        <f t="shared" si="29"/>
        <v>PRESTAÇÃO DE SERVIÇO CONTINUADO DE VIGILÂNCIA ARMADA</v>
      </c>
      <c r="D251" s="9" t="s">
        <v>269</v>
      </c>
      <c r="E251" s="10">
        <v>2021</v>
      </c>
      <c r="F251" s="8" t="s">
        <v>270</v>
      </c>
      <c r="G251" s="8" t="str">
        <f t="shared" si="27"/>
        <v>15.195.617/0001-87</v>
      </c>
      <c r="H251" s="11" t="s">
        <v>440</v>
      </c>
      <c r="I251" s="11" t="str">
        <f t="shared" si="28"/>
        <v xml:space="preserve"> SUAPE/DMS</v>
      </c>
      <c r="J251" s="11" t="s">
        <v>273</v>
      </c>
      <c r="K251" s="11" t="s">
        <v>258</v>
      </c>
      <c r="L251" s="11" t="s">
        <v>274</v>
      </c>
      <c r="M251" s="106">
        <v>1865.07</v>
      </c>
      <c r="N251" s="106">
        <v>4143.53</v>
      </c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30">
      <c r="A252" s="7" t="str">
        <f t="shared" si="29"/>
        <v>Suape</v>
      </c>
      <c r="B252" s="7" t="str">
        <f t="shared" si="29"/>
        <v>Suape</v>
      </c>
      <c r="C252" s="8" t="str">
        <f t="shared" si="29"/>
        <v>PRESTAÇÃO DE SERVIÇO CONTINUADO DE VIGILÂNCIA ARMADA</v>
      </c>
      <c r="D252" s="9" t="s">
        <v>269</v>
      </c>
      <c r="E252" s="10">
        <v>2021</v>
      </c>
      <c r="F252" s="8" t="s">
        <v>270</v>
      </c>
      <c r="G252" s="8" t="str">
        <f t="shared" si="27"/>
        <v>15.195.617/0001-87</v>
      </c>
      <c r="H252" s="45" t="s">
        <v>442</v>
      </c>
      <c r="I252" s="45" t="str">
        <f t="shared" si="28"/>
        <v xml:space="preserve"> SUAPE/DMS</v>
      </c>
      <c r="J252" s="45" t="s">
        <v>273</v>
      </c>
      <c r="K252" s="45" t="s">
        <v>258</v>
      </c>
      <c r="L252" s="45" t="s">
        <v>278</v>
      </c>
      <c r="M252" s="111">
        <v>2069.0700000000002</v>
      </c>
      <c r="N252" s="111">
        <v>4426.47</v>
      </c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30">
      <c r="A253" s="7" t="str">
        <f t="shared" si="29"/>
        <v>Suape</v>
      </c>
      <c r="B253" s="7" t="str">
        <f t="shared" si="29"/>
        <v>Suape</v>
      </c>
      <c r="C253" s="8" t="str">
        <f t="shared" si="29"/>
        <v>PRESTAÇÃO DE SERVIÇO CONTINUADO DE VIGILÂNCIA ARMADA</v>
      </c>
      <c r="D253" s="9" t="s">
        <v>269</v>
      </c>
      <c r="E253" s="10">
        <v>2021</v>
      </c>
      <c r="F253" s="8" t="s">
        <v>270</v>
      </c>
      <c r="G253" s="8" t="str">
        <f t="shared" si="27"/>
        <v>15.195.617/0001-87</v>
      </c>
      <c r="H253" s="11" t="s">
        <v>444</v>
      </c>
      <c r="I253" s="11" t="str">
        <f t="shared" si="28"/>
        <v xml:space="preserve"> SUAPE/DMS</v>
      </c>
      <c r="J253" s="11" t="s">
        <v>273</v>
      </c>
      <c r="K253" s="11" t="s">
        <v>258</v>
      </c>
      <c r="L253" s="11" t="s">
        <v>278</v>
      </c>
      <c r="M253" s="106">
        <v>2069.0700000000002</v>
      </c>
      <c r="N253" s="106">
        <v>4426.47</v>
      </c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30">
      <c r="A254" s="7" t="str">
        <f t="shared" si="29"/>
        <v>Suape</v>
      </c>
      <c r="B254" s="7" t="str">
        <f t="shared" si="29"/>
        <v>Suape</v>
      </c>
      <c r="C254" s="8" t="str">
        <f t="shared" si="29"/>
        <v>PRESTAÇÃO DE SERVIÇO CONTINUADO DE VIGILÂNCIA ARMADA</v>
      </c>
      <c r="D254" s="9" t="s">
        <v>269</v>
      </c>
      <c r="E254" s="10">
        <v>2021</v>
      </c>
      <c r="F254" s="8" t="s">
        <v>270</v>
      </c>
      <c r="G254" s="8" t="str">
        <f t="shared" si="27"/>
        <v>15.195.617/0001-87</v>
      </c>
      <c r="H254" s="45" t="s">
        <v>446</v>
      </c>
      <c r="I254" s="45" t="str">
        <f t="shared" si="28"/>
        <v xml:space="preserve"> SUAPE/DMS</v>
      </c>
      <c r="J254" s="45" t="s">
        <v>273</v>
      </c>
      <c r="K254" s="45" t="s">
        <v>258</v>
      </c>
      <c r="L254" s="45" t="s">
        <v>274</v>
      </c>
      <c r="M254" s="111">
        <v>1865.07</v>
      </c>
      <c r="N254" s="111">
        <v>4143.53</v>
      </c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30">
      <c r="A255" s="7" t="str">
        <f t="shared" si="29"/>
        <v>Suape</v>
      </c>
      <c r="B255" s="7" t="str">
        <f t="shared" si="29"/>
        <v>Suape</v>
      </c>
      <c r="C255" s="8" t="str">
        <f t="shared" si="29"/>
        <v>PRESTAÇÃO DE SERVIÇO CONTINUADO DE VIGILÂNCIA ARMADA</v>
      </c>
      <c r="D255" s="9" t="s">
        <v>269</v>
      </c>
      <c r="E255" s="10">
        <v>2021</v>
      </c>
      <c r="F255" s="8" t="s">
        <v>270</v>
      </c>
      <c r="G255" s="8" t="str">
        <f t="shared" si="27"/>
        <v>15.195.617/0001-87</v>
      </c>
      <c r="H255" s="11" t="s">
        <v>448</v>
      </c>
      <c r="I255" s="11" t="str">
        <f t="shared" si="28"/>
        <v xml:space="preserve"> SUAPE/DMS</v>
      </c>
      <c r="J255" s="11" t="s">
        <v>273</v>
      </c>
      <c r="K255" s="11" t="s">
        <v>258</v>
      </c>
      <c r="L255" s="11" t="s">
        <v>274</v>
      </c>
      <c r="M255" s="106">
        <v>1865.07</v>
      </c>
      <c r="N255" s="106">
        <v>4143.53</v>
      </c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30">
      <c r="A256" s="7" t="str">
        <f t="shared" si="29"/>
        <v>Suape</v>
      </c>
      <c r="B256" s="7" t="str">
        <f t="shared" si="29"/>
        <v>Suape</v>
      </c>
      <c r="C256" s="8" t="str">
        <f t="shared" si="29"/>
        <v>PRESTAÇÃO DE SERVIÇO CONTINUADO DE VIGILÂNCIA ARMADA</v>
      </c>
      <c r="D256" s="9" t="s">
        <v>269</v>
      </c>
      <c r="E256" s="10">
        <v>2021</v>
      </c>
      <c r="F256" s="8" t="s">
        <v>270</v>
      </c>
      <c r="G256" s="8" t="str">
        <f t="shared" si="27"/>
        <v>15.195.617/0001-87</v>
      </c>
      <c r="H256" s="45" t="s">
        <v>450</v>
      </c>
      <c r="I256" s="45" t="str">
        <f t="shared" si="28"/>
        <v xml:space="preserve"> SUAPE/DMS</v>
      </c>
      <c r="J256" s="45" t="s">
        <v>273</v>
      </c>
      <c r="K256" s="45" t="s">
        <v>258</v>
      </c>
      <c r="L256" s="45" t="s">
        <v>278</v>
      </c>
      <c r="M256" s="111">
        <v>2069.0700000000002</v>
      </c>
      <c r="N256" s="111">
        <v>4426.47</v>
      </c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30">
      <c r="A257" s="7" t="str">
        <f t="shared" si="29"/>
        <v>Suape</v>
      </c>
      <c r="B257" s="7" t="str">
        <f t="shared" si="29"/>
        <v>Suape</v>
      </c>
      <c r="C257" s="8" t="str">
        <f t="shared" si="29"/>
        <v>PRESTAÇÃO DE SERVIÇO CONTINUADO DE VIGILÂNCIA ARMADA</v>
      </c>
      <c r="D257" s="9" t="s">
        <v>269</v>
      </c>
      <c r="E257" s="10">
        <v>2021</v>
      </c>
      <c r="F257" s="8" t="s">
        <v>270</v>
      </c>
      <c r="G257" s="8" t="str">
        <f t="shared" si="27"/>
        <v>15.195.617/0001-87</v>
      </c>
      <c r="H257" s="11" t="s">
        <v>452</v>
      </c>
      <c r="I257" s="11" t="str">
        <f t="shared" si="28"/>
        <v xml:space="preserve"> SUAPE/DMS</v>
      </c>
      <c r="J257" s="11" t="s">
        <v>273</v>
      </c>
      <c r="K257" s="11" t="s">
        <v>258</v>
      </c>
      <c r="L257" s="11" t="s">
        <v>278</v>
      </c>
      <c r="M257" s="106">
        <v>2069.0700000000002</v>
      </c>
      <c r="N257" s="106">
        <v>4426.47</v>
      </c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30">
      <c r="A258" s="7" t="str">
        <f t="shared" si="29"/>
        <v>Suape</v>
      </c>
      <c r="B258" s="7" t="str">
        <f t="shared" si="29"/>
        <v>Suape</v>
      </c>
      <c r="C258" s="8" t="str">
        <f t="shared" si="29"/>
        <v>PRESTAÇÃO DE SERVIÇO CONTINUADO DE VIGILÂNCIA ARMADA</v>
      </c>
      <c r="D258" s="9" t="s">
        <v>269</v>
      </c>
      <c r="E258" s="10">
        <v>2021</v>
      </c>
      <c r="F258" s="8" t="s">
        <v>270</v>
      </c>
      <c r="G258" s="8" t="str">
        <f t="shared" si="27"/>
        <v>15.195.617/0001-87</v>
      </c>
      <c r="H258" s="45" t="s">
        <v>454</v>
      </c>
      <c r="I258" s="45" t="str">
        <f t="shared" si="28"/>
        <v xml:space="preserve"> SUAPE/DMS</v>
      </c>
      <c r="J258" s="45" t="s">
        <v>273</v>
      </c>
      <c r="K258" s="45" t="s">
        <v>258</v>
      </c>
      <c r="L258" s="45" t="s">
        <v>274</v>
      </c>
      <c r="M258" s="111">
        <v>1865.07</v>
      </c>
      <c r="N258" s="111">
        <v>4143.53</v>
      </c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30">
      <c r="A259" s="7" t="str">
        <f t="shared" si="29"/>
        <v>Suape</v>
      </c>
      <c r="B259" s="7" t="str">
        <f t="shared" si="29"/>
        <v>Suape</v>
      </c>
      <c r="C259" s="8" t="str">
        <f t="shared" si="29"/>
        <v>PRESTAÇÃO DE SERVIÇO CONTINUADO DE VIGILÂNCIA ARMADA</v>
      </c>
      <c r="D259" s="9" t="s">
        <v>269</v>
      </c>
      <c r="E259" s="10">
        <v>2021</v>
      </c>
      <c r="F259" s="8" t="s">
        <v>270</v>
      </c>
      <c r="G259" s="8" t="str">
        <f t="shared" si="27"/>
        <v>15.195.617/0001-87</v>
      </c>
      <c r="H259" s="11" t="s">
        <v>456</v>
      </c>
      <c r="I259" s="11" t="str">
        <f t="shared" si="28"/>
        <v xml:space="preserve"> SUAPE/DMS</v>
      </c>
      <c r="J259" s="11" t="s">
        <v>273</v>
      </c>
      <c r="K259" s="11" t="s">
        <v>258</v>
      </c>
      <c r="L259" s="11" t="s">
        <v>274</v>
      </c>
      <c r="M259" s="106">
        <v>1865.07</v>
      </c>
      <c r="N259" s="106">
        <v>4143.53</v>
      </c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30">
      <c r="A260" s="7" t="str">
        <f t="shared" si="29"/>
        <v>Suape</v>
      </c>
      <c r="B260" s="7" t="str">
        <f t="shared" si="29"/>
        <v>Suape</v>
      </c>
      <c r="C260" s="8" t="str">
        <f t="shared" si="29"/>
        <v>PRESTAÇÃO DE SERVIÇO CONTINUADO DE VIGILÂNCIA ARMADA</v>
      </c>
      <c r="D260" s="9" t="s">
        <v>269</v>
      </c>
      <c r="E260" s="10">
        <v>2021</v>
      </c>
      <c r="F260" s="8" t="s">
        <v>270</v>
      </c>
      <c r="G260" s="8" t="str">
        <f t="shared" si="27"/>
        <v>15.195.617/0001-87</v>
      </c>
      <c r="H260" s="45" t="s">
        <v>458</v>
      </c>
      <c r="I260" s="45" t="str">
        <f t="shared" si="28"/>
        <v xml:space="preserve"> SUAPE/DMS</v>
      </c>
      <c r="J260" s="45" t="s">
        <v>273</v>
      </c>
      <c r="K260" s="45" t="s">
        <v>258</v>
      </c>
      <c r="L260" s="45" t="s">
        <v>274</v>
      </c>
      <c r="M260" s="111">
        <v>1865.07</v>
      </c>
      <c r="N260" s="111">
        <v>4143.53</v>
      </c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30">
      <c r="A261" s="7" t="str">
        <f t="shared" si="29"/>
        <v>Suape</v>
      </c>
      <c r="B261" s="7" t="str">
        <f t="shared" si="29"/>
        <v>Suape</v>
      </c>
      <c r="C261" s="8" t="str">
        <f t="shared" si="29"/>
        <v>PRESTAÇÃO DE SERVIÇO CONTINUADO DE VIGILÂNCIA ARMADA</v>
      </c>
      <c r="D261" s="9" t="s">
        <v>269</v>
      </c>
      <c r="E261" s="10">
        <v>2021</v>
      </c>
      <c r="F261" s="8" t="s">
        <v>270</v>
      </c>
      <c r="G261" s="8" t="str">
        <f t="shared" si="27"/>
        <v>15.195.617/0001-87</v>
      </c>
      <c r="H261" s="11" t="s">
        <v>460</v>
      </c>
      <c r="I261" s="11" t="str">
        <f t="shared" si="28"/>
        <v xml:space="preserve"> SUAPE/DMS</v>
      </c>
      <c r="J261" s="11" t="s">
        <v>273</v>
      </c>
      <c r="K261" s="11" t="s">
        <v>258</v>
      </c>
      <c r="L261" s="11" t="s">
        <v>274</v>
      </c>
      <c r="M261" s="106">
        <v>1865.07</v>
      </c>
      <c r="N261" s="106">
        <v>4143.53</v>
      </c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30">
      <c r="A262" s="7" t="str">
        <f t="shared" si="29"/>
        <v>Suape</v>
      </c>
      <c r="B262" s="7" t="str">
        <f t="shared" si="29"/>
        <v>Suape</v>
      </c>
      <c r="C262" s="8" t="str">
        <f t="shared" si="29"/>
        <v>PRESTAÇÃO DE SERVIÇO CONTINUADO DE VIGILÂNCIA ARMADA</v>
      </c>
      <c r="D262" s="9" t="s">
        <v>269</v>
      </c>
      <c r="E262" s="10">
        <v>2021</v>
      </c>
      <c r="F262" s="8" t="s">
        <v>270</v>
      </c>
      <c r="G262" s="8" t="str">
        <f t="shared" si="27"/>
        <v>15.195.617/0001-87</v>
      </c>
      <c r="H262" s="45" t="s">
        <v>462</v>
      </c>
      <c r="I262" s="45" t="str">
        <f t="shared" si="28"/>
        <v xml:space="preserve"> SUAPE/DMS</v>
      </c>
      <c r="J262" s="45" t="s">
        <v>273</v>
      </c>
      <c r="K262" s="45" t="s">
        <v>258</v>
      </c>
      <c r="L262" s="45" t="s">
        <v>274</v>
      </c>
      <c r="M262" s="111">
        <v>1865.07</v>
      </c>
      <c r="N262" s="111">
        <v>4143.53</v>
      </c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30">
      <c r="A263" s="7" t="str">
        <f t="shared" ref="A263:C278" si="30">A262</f>
        <v>Suape</v>
      </c>
      <c r="B263" s="7" t="str">
        <f t="shared" si="30"/>
        <v>Suape</v>
      </c>
      <c r="C263" s="8" t="str">
        <f t="shared" si="30"/>
        <v>PRESTAÇÃO DE SERVIÇO CONTINUADO DE VIGILÂNCIA ARMADA</v>
      </c>
      <c r="D263" s="9" t="s">
        <v>269</v>
      </c>
      <c r="E263" s="10">
        <v>2021</v>
      </c>
      <c r="F263" s="8" t="s">
        <v>270</v>
      </c>
      <c r="G263" s="8" t="str">
        <f t="shared" si="27"/>
        <v>15.195.617/0001-87</v>
      </c>
      <c r="H263" s="11" t="s">
        <v>464</v>
      </c>
      <c r="I263" s="11" t="str">
        <f t="shared" si="28"/>
        <v xml:space="preserve"> SUAPE/DMS</v>
      </c>
      <c r="J263" s="11" t="s">
        <v>273</v>
      </c>
      <c r="K263" s="11" t="s">
        <v>258</v>
      </c>
      <c r="L263" s="11" t="s">
        <v>278</v>
      </c>
      <c r="M263" s="106">
        <v>2069.0700000000002</v>
      </c>
      <c r="N263" s="106">
        <v>4426.47</v>
      </c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30">
      <c r="A264" s="7" t="str">
        <f t="shared" si="30"/>
        <v>Suape</v>
      </c>
      <c r="B264" s="7" t="str">
        <f t="shared" si="30"/>
        <v>Suape</v>
      </c>
      <c r="C264" s="8" t="str">
        <f t="shared" si="30"/>
        <v>PRESTAÇÃO DE SERVIÇO CONTINUADO DE VIGILÂNCIA ARMADA</v>
      </c>
      <c r="D264" s="9" t="s">
        <v>269</v>
      </c>
      <c r="E264" s="10">
        <v>2021</v>
      </c>
      <c r="F264" s="8" t="s">
        <v>270</v>
      </c>
      <c r="G264" s="8" t="str">
        <f t="shared" si="27"/>
        <v>15.195.617/0001-87</v>
      </c>
      <c r="H264" s="45" t="s">
        <v>466</v>
      </c>
      <c r="I264" s="45" t="str">
        <f t="shared" si="28"/>
        <v xml:space="preserve"> SUAPE/DMS</v>
      </c>
      <c r="J264" s="45" t="s">
        <v>273</v>
      </c>
      <c r="K264" s="45" t="s">
        <v>258</v>
      </c>
      <c r="L264" s="45" t="s">
        <v>274</v>
      </c>
      <c r="M264" s="111">
        <v>1865.07</v>
      </c>
      <c r="N264" s="111">
        <v>4143.53</v>
      </c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30">
      <c r="A265" s="7" t="str">
        <f t="shared" si="30"/>
        <v>Suape</v>
      </c>
      <c r="B265" s="7" t="str">
        <f t="shared" si="30"/>
        <v>Suape</v>
      </c>
      <c r="C265" s="8" t="str">
        <f t="shared" si="30"/>
        <v>PRESTAÇÃO DE SERVIÇO CONTINUADO DE VIGILÂNCIA ARMADA</v>
      </c>
      <c r="D265" s="9" t="s">
        <v>269</v>
      </c>
      <c r="E265" s="10">
        <v>2021</v>
      </c>
      <c r="F265" s="8" t="s">
        <v>270</v>
      </c>
      <c r="G265" s="8" t="str">
        <f t="shared" si="27"/>
        <v>15.195.617/0001-87</v>
      </c>
      <c r="H265" s="11" t="s">
        <v>468</v>
      </c>
      <c r="I265" s="11" t="str">
        <f t="shared" si="28"/>
        <v xml:space="preserve"> SUAPE/DMS</v>
      </c>
      <c r="J265" s="11" t="s">
        <v>273</v>
      </c>
      <c r="K265" s="11" t="s">
        <v>258</v>
      </c>
      <c r="L265" s="11" t="s">
        <v>274</v>
      </c>
      <c r="M265" s="106">
        <v>1865.07</v>
      </c>
      <c r="N265" s="106">
        <v>4143.53</v>
      </c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30">
      <c r="A266" s="7" t="str">
        <f t="shared" si="30"/>
        <v>Suape</v>
      </c>
      <c r="B266" s="7" t="str">
        <f t="shared" si="30"/>
        <v>Suape</v>
      </c>
      <c r="C266" s="8" t="str">
        <f t="shared" si="30"/>
        <v>PRESTAÇÃO DE SERVIÇO CONTINUADO DE VIGILÂNCIA ARMADA</v>
      </c>
      <c r="D266" s="9" t="s">
        <v>269</v>
      </c>
      <c r="E266" s="10">
        <v>2021</v>
      </c>
      <c r="F266" s="8" t="s">
        <v>270</v>
      </c>
      <c r="G266" s="8" t="str">
        <f t="shared" si="27"/>
        <v>15.195.617/0001-87</v>
      </c>
      <c r="H266" s="45" t="s">
        <v>470</v>
      </c>
      <c r="I266" s="45" t="str">
        <f t="shared" si="28"/>
        <v xml:space="preserve"> SUAPE/DMS</v>
      </c>
      <c r="J266" s="45" t="s">
        <v>655</v>
      </c>
      <c r="K266" s="45" t="s">
        <v>258</v>
      </c>
      <c r="L266" s="45" t="s">
        <v>274</v>
      </c>
      <c r="M266" s="111">
        <v>1865.07</v>
      </c>
      <c r="N266" s="111">
        <v>4143.53</v>
      </c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30">
      <c r="A267" s="7" t="str">
        <f t="shared" si="30"/>
        <v>Suape</v>
      </c>
      <c r="B267" s="7" t="str">
        <f t="shared" si="30"/>
        <v>Suape</v>
      </c>
      <c r="C267" s="8" t="str">
        <f t="shared" si="30"/>
        <v>PRESTAÇÃO DE SERVIÇO CONTINUADO DE VIGILÂNCIA ARMADA</v>
      </c>
      <c r="D267" s="9" t="s">
        <v>269</v>
      </c>
      <c r="E267" s="10">
        <v>2021</v>
      </c>
      <c r="F267" s="8" t="s">
        <v>270</v>
      </c>
      <c r="G267" s="8" t="str">
        <f t="shared" si="27"/>
        <v>15.195.617/0001-87</v>
      </c>
      <c r="H267" s="11" t="s">
        <v>472</v>
      </c>
      <c r="I267" s="11" t="str">
        <f t="shared" si="28"/>
        <v xml:space="preserve"> SUAPE/DMS</v>
      </c>
      <c r="J267" s="11" t="s">
        <v>273</v>
      </c>
      <c r="K267" s="11" t="s">
        <v>258</v>
      </c>
      <c r="L267" s="11" t="s">
        <v>274</v>
      </c>
      <c r="M267" s="106">
        <v>1865.07</v>
      </c>
      <c r="N267" s="106">
        <v>4143.53</v>
      </c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30">
      <c r="A268" s="7" t="str">
        <f t="shared" si="30"/>
        <v>Suape</v>
      </c>
      <c r="B268" s="7" t="str">
        <f t="shared" si="30"/>
        <v>Suape</v>
      </c>
      <c r="C268" s="8" t="str">
        <f t="shared" si="30"/>
        <v>PRESTAÇÃO DE SERVIÇO CONTINUADO DE VIGILÂNCIA ARMADA</v>
      </c>
      <c r="D268" s="9" t="s">
        <v>269</v>
      </c>
      <c r="E268" s="10">
        <v>2021</v>
      </c>
      <c r="F268" s="8" t="s">
        <v>270</v>
      </c>
      <c r="G268" s="8" t="str">
        <f t="shared" si="27"/>
        <v>15.195.617/0001-87</v>
      </c>
      <c r="H268" s="45" t="s">
        <v>474</v>
      </c>
      <c r="I268" s="45" t="str">
        <f t="shared" si="28"/>
        <v xml:space="preserve"> SUAPE/DMS</v>
      </c>
      <c r="J268" s="45" t="s">
        <v>273</v>
      </c>
      <c r="K268" s="45" t="s">
        <v>258</v>
      </c>
      <c r="L268" s="45" t="s">
        <v>278</v>
      </c>
      <c r="M268" s="111">
        <v>2069.0700000000002</v>
      </c>
      <c r="N268" s="111">
        <v>4426.47</v>
      </c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30">
      <c r="A269" s="7" t="str">
        <f t="shared" si="30"/>
        <v>Suape</v>
      </c>
      <c r="B269" s="7" t="str">
        <f t="shared" si="30"/>
        <v>Suape</v>
      </c>
      <c r="C269" s="8" t="str">
        <f t="shared" si="30"/>
        <v>PRESTAÇÃO DE SERVIÇO CONTINUADO DE VIGILÂNCIA ARMADA</v>
      </c>
      <c r="D269" s="9" t="s">
        <v>269</v>
      </c>
      <c r="E269" s="10">
        <v>2021</v>
      </c>
      <c r="F269" s="8" t="s">
        <v>270</v>
      </c>
      <c r="G269" s="8" t="str">
        <f t="shared" si="27"/>
        <v>15.195.617/0001-87</v>
      </c>
      <c r="H269" s="11" t="s">
        <v>476</v>
      </c>
      <c r="I269" s="11" t="str">
        <f t="shared" si="28"/>
        <v xml:space="preserve"> SUAPE/DMS</v>
      </c>
      <c r="J269" s="11" t="s">
        <v>273</v>
      </c>
      <c r="K269" s="11" t="s">
        <v>258</v>
      </c>
      <c r="L269" s="11" t="s">
        <v>274</v>
      </c>
      <c r="M269" s="106">
        <v>1865.07</v>
      </c>
      <c r="N269" s="106">
        <v>4143.53</v>
      </c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30">
      <c r="A270" s="7" t="str">
        <f t="shared" si="30"/>
        <v>Suape</v>
      </c>
      <c r="B270" s="7" t="str">
        <f t="shared" si="30"/>
        <v>Suape</v>
      </c>
      <c r="C270" s="8" t="str">
        <f t="shared" si="30"/>
        <v>PRESTAÇÃO DE SERVIÇO CONTINUADO DE VIGILÂNCIA ARMADA</v>
      </c>
      <c r="D270" s="9" t="s">
        <v>269</v>
      </c>
      <c r="E270" s="10">
        <v>2021</v>
      </c>
      <c r="F270" s="8" t="s">
        <v>270</v>
      </c>
      <c r="G270" s="8" t="str">
        <f t="shared" si="27"/>
        <v>15.195.617/0001-87</v>
      </c>
      <c r="H270" s="45" t="s">
        <v>478</v>
      </c>
      <c r="I270" s="45" t="str">
        <f t="shared" si="28"/>
        <v xml:space="preserve"> SUAPE/DMS</v>
      </c>
      <c r="J270" s="45" t="s">
        <v>273</v>
      </c>
      <c r="K270" s="45" t="s">
        <v>258</v>
      </c>
      <c r="L270" s="45" t="s">
        <v>274</v>
      </c>
      <c r="M270" s="111">
        <v>1865.07</v>
      </c>
      <c r="N270" s="111">
        <v>4143.53</v>
      </c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30">
      <c r="A271" s="7" t="str">
        <f t="shared" si="30"/>
        <v>Suape</v>
      </c>
      <c r="B271" s="7" t="str">
        <f t="shared" si="30"/>
        <v>Suape</v>
      </c>
      <c r="C271" s="8" t="str">
        <f t="shared" si="30"/>
        <v>PRESTAÇÃO DE SERVIÇO CONTINUADO DE VIGILÂNCIA ARMADA</v>
      </c>
      <c r="D271" s="9" t="s">
        <v>269</v>
      </c>
      <c r="E271" s="10">
        <v>2021</v>
      </c>
      <c r="F271" s="8" t="s">
        <v>270</v>
      </c>
      <c r="G271" s="8" t="str">
        <f t="shared" si="27"/>
        <v>15.195.617/0001-87</v>
      </c>
      <c r="H271" s="11" t="s">
        <v>480</v>
      </c>
      <c r="I271" s="11" t="str">
        <f t="shared" si="28"/>
        <v xml:space="preserve"> SUAPE/DMS</v>
      </c>
      <c r="J271" s="11" t="s">
        <v>273</v>
      </c>
      <c r="K271" s="11" t="s">
        <v>258</v>
      </c>
      <c r="L271" s="11" t="s">
        <v>278</v>
      </c>
      <c r="M271" s="106">
        <v>2069.0700000000002</v>
      </c>
      <c r="N271" s="106">
        <v>4426.47</v>
      </c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30">
      <c r="A272" s="7" t="str">
        <f t="shared" si="30"/>
        <v>Suape</v>
      </c>
      <c r="B272" s="7" t="str">
        <f t="shared" si="30"/>
        <v>Suape</v>
      </c>
      <c r="C272" s="8" t="str">
        <f t="shared" si="30"/>
        <v>PRESTAÇÃO DE SERVIÇO CONTINUADO DE VIGILÂNCIA ARMADA</v>
      </c>
      <c r="D272" s="9" t="s">
        <v>269</v>
      </c>
      <c r="E272" s="10">
        <v>2021</v>
      </c>
      <c r="F272" s="8" t="s">
        <v>270</v>
      </c>
      <c r="G272" s="8" t="str">
        <f t="shared" si="27"/>
        <v>15.195.617/0001-87</v>
      </c>
      <c r="H272" s="45" t="s">
        <v>482</v>
      </c>
      <c r="I272" s="45" t="str">
        <f t="shared" si="28"/>
        <v xml:space="preserve"> SUAPE/DMS</v>
      </c>
      <c r="J272" s="45" t="s">
        <v>273</v>
      </c>
      <c r="K272" s="45" t="s">
        <v>258</v>
      </c>
      <c r="L272" s="45" t="s">
        <v>274</v>
      </c>
      <c r="M272" s="111">
        <v>1865.07</v>
      </c>
      <c r="N272" s="111">
        <v>4143.53</v>
      </c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30">
      <c r="A273" s="7" t="str">
        <f t="shared" si="30"/>
        <v>Suape</v>
      </c>
      <c r="B273" s="7" t="str">
        <f t="shared" si="30"/>
        <v>Suape</v>
      </c>
      <c r="C273" s="8" t="str">
        <f t="shared" si="30"/>
        <v>PRESTAÇÃO DE SERVIÇO CONTINUADO DE VIGILÂNCIA ARMADA</v>
      </c>
      <c r="D273" s="9" t="s">
        <v>269</v>
      </c>
      <c r="E273" s="10">
        <v>2021</v>
      </c>
      <c r="F273" s="8" t="s">
        <v>270</v>
      </c>
      <c r="G273" s="8" t="str">
        <f t="shared" si="27"/>
        <v>15.195.617/0001-87</v>
      </c>
      <c r="H273" s="11" t="s">
        <v>484</v>
      </c>
      <c r="I273" s="11" t="str">
        <f t="shared" si="28"/>
        <v xml:space="preserve"> SUAPE/DMS</v>
      </c>
      <c r="J273" s="11" t="s">
        <v>273</v>
      </c>
      <c r="K273" s="11" t="s">
        <v>258</v>
      </c>
      <c r="L273" s="11" t="s">
        <v>278</v>
      </c>
      <c r="M273" s="106">
        <v>2069.0700000000002</v>
      </c>
      <c r="N273" s="106">
        <v>4426.47</v>
      </c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30">
      <c r="A274" s="7" t="str">
        <f t="shared" si="30"/>
        <v>Suape</v>
      </c>
      <c r="B274" s="7" t="str">
        <f t="shared" si="30"/>
        <v>Suape</v>
      </c>
      <c r="C274" s="8" t="str">
        <f t="shared" si="30"/>
        <v>PRESTAÇÃO DE SERVIÇO CONTINUADO DE VIGILÂNCIA ARMADA</v>
      </c>
      <c r="D274" s="9" t="s">
        <v>269</v>
      </c>
      <c r="E274" s="10">
        <v>2021</v>
      </c>
      <c r="F274" s="8" t="s">
        <v>270</v>
      </c>
      <c r="G274" s="8" t="str">
        <f t="shared" si="27"/>
        <v>15.195.617/0001-87</v>
      </c>
      <c r="H274" s="45" t="s">
        <v>486</v>
      </c>
      <c r="I274" s="45" t="str">
        <f t="shared" si="28"/>
        <v xml:space="preserve"> SUAPE/DMS</v>
      </c>
      <c r="J274" s="45" t="s">
        <v>273</v>
      </c>
      <c r="K274" s="45" t="s">
        <v>258</v>
      </c>
      <c r="L274" s="45" t="s">
        <v>278</v>
      </c>
      <c r="M274" s="111">
        <v>2069.0700000000002</v>
      </c>
      <c r="N274" s="111">
        <v>4426.47</v>
      </c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30">
      <c r="A275" s="7" t="str">
        <f t="shared" si="30"/>
        <v>Suape</v>
      </c>
      <c r="B275" s="7" t="str">
        <f t="shared" si="30"/>
        <v>Suape</v>
      </c>
      <c r="C275" s="8" t="str">
        <f t="shared" si="30"/>
        <v>PRESTAÇÃO DE SERVIÇO CONTINUADO DE VIGILÂNCIA ARMADA</v>
      </c>
      <c r="D275" s="9" t="s">
        <v>269</v>
      </c>
      <c r="E275" s="10">
        <v>2021</v>
      </c>
      <c r="F275" s="8" t="s">
        <v>270</v>
      </c>
      <c r="G275" s="8" t="str">
        <f t="shared" si="27"/>
        <v>15.195.617/0001-87</v>
      </c>
      <c r="H275" s="11" t="s">
        <v>488</v>
      </c>
      <c r="I275" s="11" t="str">
        <f t="shared" si="28"/>
        <v xml:space="preserve"> SUAPE/DMS</v>
      </c>
      <c r="J275" s="11" t="s">
        <v>273</v>
      </c>
      <c r="K275" s="11" t="s">
        <v>258</v>
      </c>
      <c r="L275" s="11" t="s">
        <v>274</v>
      </c>
      <c r="M275" s="106">
        <v>1865.07</v>
      </c>
      <c r="N275" s="106">
        <v>4143.53</v>
      </c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30">
      <c r="A276" s="7" t="str">
        <f t="shared" si="30"/>
        <v>Suape</v>
      </c>
      <c r="B276" s="7" t="str">
        <f t="shared" si="30"/>
        <v>Suape</v>
      </c>
      <c r="C276" s="8" t="str">
        <f t="shared" si="30"/>
        <v>PRESTAÇÃO DE SERVIÇO CONTINUADO DE VIGILÂNCIA ARMADA</v>
      </c>
      <c r="D276" s="9" t="s">
        <v>269</v>
      </c>
      <c r="E276" s="10">
        <v>2021</v>
      </c>
      <c r="F276" s="8" t="s">
        <v>270</v>
      </c>
      <c r="G276" s="8" t="str">
        <f t="shared" si="27"/>
        <v>15.195.617/0001-87</v>
      </c>
      <c r="H276" s="45" t="s">
        <v>490</v>
      </c>
      <c r="I276" s="45" t="str">
        <f t="shared" si="28"/>
        <v xml:space="preserve"> SUAPE/DMS</v>
      </c>
      <c r="J276" s="45" t="s">
        <v>273</v>
      </c>
      <c r="K276" s="45" t="s">
        <v>258</v>
      </c>
      <c r="L276" s="45" t="s">
        <v>278</v>
      </c>
      <c r="M276" s="111">
        <v>2069.0700000000002</v>
      </c>
      <c r="N276" s="111">
        <v>4426.47</v>
      </c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30">
      <c r="A277" s="7" t="str">
        <f t="shared" si="30"/>
        <v>Suape</v>
      </c>
      <c r="B277" s="7" t="str">
        <f t="shared" si="30"/>
        <v>Suape</v>
      </c>
      <c r="C277" s="8" t="str">
        <f t="shared" si="30"/>
        <v>PRESTAÇÃO DE SERVIÇO CONTINUADO DE VIGILÂNCIA ARMADA</v>
      </c>
      <c r="D277" s="9" t="s">
        <v>269</v>
      </c>
      <c r="E277" s="10">
        <v>2021</v>
      </c>
      <c r="F277" s="8" t="s">
        <v>270</v>
      </c>
      <c r="G277" s="8" t="str">
        <f t="shared" si="27"/>
        <v>15.195.617/0001-87</v>
      </c>
      <c r="H277" s="11" t="s">
        <v>492</v>
      </c>
      <c r="I277" s="11" t="str">
        <f t="shared" si="28"/>
        <v xml:space="preserve"> SUAPE/DMS</v>
      </c>
      <c r="J277" s="11" t="s">
        <v>273</v>
      </c>
      <c r="K277" s="11" t="s">
        <v>258</v>
      </c>
      <c r="L277" s="11" t="s">
        <v>278</v>
      </c>
      <c r="M277" s="106">
        <v>2069.0700000000002</v>
      </c>
      <c r="N277" s="106">
        <v>4426.47</v>
      </c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30">
      <c r="A278" s="7" t="str">
        <f t="shared" si="30"/>
        <v>Suape</v>
      </c>
      <c r="B278" s="7" t="str">
        <f t="shared" si="30"/>
        <v>Suape</v>
      </c>
      <c r="C278" s="8" t="str">
        <f t="shared" si="30"/>
        <v>PRESTAÇÃO DE SERVIÇO CONTINUADO DE VIGILÂNCIA ARMADA</v>
      </c>
      <c r="D278" s="9" t="s">
        <v>269</v>
      </c>
      <c r="E278" s="10">
        <v>2021</v>
      </c>
      <c r="F278" s="8" t="s">
        <v>270</v>
      </c>
      <c r="G278" s="8" t="str">
        <f t="shared" si="27"/>
        <v>15.195.617/0001-87</v>
      </c>
      <c r="H278" s="45" t="s">
        <v>494</v>
      </c>
      <c r="I278" s="45" t="str">
        <f t="shared" si="28"/>
        <v xml:space="preserve"> SUAPE/DMS</v>
      </c>
      <c r="J278" s="45" t="s">
        <v>273</v>
      </c>
      <c r="K278" s="45" t="s">
        <v>258</v>
      </c>
      <c r="L278" s="45" t="s">
        <v>274</v>
      </c>
      <c r="M278" s="111">
        <v>1865.07</v>
      </c>
      <c r="N278" s="111">
        <v>4143.53</v>
      </c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30">
      <c r="A279" s="7" t="str">
        <f t="shared" ref="A279:C294" si="31">A278</f>
        <v>Suape</v>
      </c>
      <c r="B279" s="7" t="str">
        <f t="shared" si="31"/>
        <v>Suape</v>
      </c>
      <c r="C279" s="8" t="str">
        <f t="shared" si="31"/>
        <v>PRESTAÇÃO DE SERVIÇO CONTINUADO DE VIGILÂNCIA ARMADA</v>
      </c>
      <c r="D279" s="9" t="s">
        <v>269</v>
      </c>
      <c r="E279" s="10">
        <v>2021</v>
      </c>
      <c r="F279" s="8" t="s">
        <v>270</v>
      </c>
      <c r="G279" s="8" t="str">
        <f t="shared" si="27"/>
        <v>15.195.617/0001-87</v>
      </c>
      <c r="H279" s="11" t="s">
        <v>496</v>
      </c>
      <c r="I279" s="11" t="str">
        <f t="shared" si="28"/>
        <v xml:space="preserve"> SUAPE/DMS</v>
      </c>
      <c r="J279" s="11" t="s">
        <v>273</v>
      </c>
      <c r="K279" s="11" t="s">
        <v>258</v>
      </c>
      <c r="L279" s="11" t="s">
        <v>274</v>
      </c>
      <c r="M279" s="106">
        <v>1865.07</v>
      </c>
      <c r="N279" s="106">
        <v>4143.53</v>
      </c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30">
      <c r="A280" s="7" t="str">
        <f t="shared" si="31"/>
        <v>Suape</v>
      </c>
      <c r="B280" s="7" t="str">
        <f t="shared" si="31"/>
        <v>Suape</v>
      </c>
      <c r="C280" s="8" t="str">
        <f t="shared" si="31"/>
        <v>PRESTAÇÃO DE SERVIÇO CONTINUADO DE VIGILÂNCIA ARMADA</v>
      </c>
      <c r="D280" s="9" t="s">
        <v>269</v>
      </c>
      <c r="E280" s="10">
        <v>2021</v>
      </c>
      <c r="F280" s="8" t="s">
        <v>270</v>
      </c>
      <c r="G280" s="8" t="str">
        <f t="shared" si="27"/>
        <v>15.195.617/0001-87</v>
      </c>
      <c r="H280" s="45" t="s">
        <v>498</v>
      </c>
      <c r="I280" s="45" t="str">
        <f t="shared" si="28"/>
        <v xml:space="preserve"> SUAPE/DMS</v>
      </c>
      <c r="J280" s="45" t="s">
        <v>273</v>
      </c>
      <c r="K280" s="45" t="s">
        <v>258</v>
      </c>
      <c r="L280" s="45" t="s">
        <v>278</v>
      </c>
      <c r="M280" s="111">
        <v>2069.0700000000002</v>
      </c>
      <c r="N280" s="111">
        <v>4426.47</v>
      </c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30">
      <c r="A281" s="7" t="str">
        <f t="shared" si="31"/>
        <v>Suape</v>
      </c>
      <c r="B281" s="7" t="str">
        <f t="shared" si="31"/>
        <v>Suape</v>
      </c>
      <c r="C281" s="8" t="str">
        <f t="shared" si="31"/>
        <v>PRESTAÇÃO DE SERVIÇO CONTINUADO DE VIGILÂNCIA ARMADA</v>
      </c>
      <c r="D281" s="9" t="s">
        <v>269</v>
      </c>
      <c r="E281" s="10">
        <v>2021</v>
      </c>
      <c r="F281" s="8" t="s">
        <v>270</v>
      </c>
      <c r="G281" s="8" t="str">
        <f t="shared" si="27"/>
        <v>15.195.617/0001-87</v>
      </c>
      <c r="H281" s="11" t="s">
        <v>500</v>
      </c>
      <c r="I281" s="11" t="str">
        <f t="shared" si="28"/>
        <v xml:space="preserve"> SUAPE/DMS</v>
      </c>
      <c r="J281" s="11" t="s">
        <v>273</v>
      </c>
      <c r="K281" s="11" t="s">
        <v>258</v>
      </c>
      <c r="L281" s="11" t="s">
        <v>278</v>
      </c>
      <c r="M281" s="106">
        <v>2069.0700000000002</v>
      </c>
      <c r="N281" s="106">
        <v>4426.47</v>
      </c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30">
      <c r="A282" s="7" t="str">
        <f t="shared" si="31"/>
        <v>Suape</v>
      </c>
      <c r="B282" s="7" t="str">
        <f t="shared" si="31"/>
        <v>Suape</v>
      </c>
      <c r="C282" s="8" t="str">
        <f t="shared" si="31"/>
        <v>PRESTAÇÃO DE SERVIÇO CONTINUADO DE VIGILÂNCIA ARMADA</v>
      </c>
      <c r="D282" s="9" t="s">
        <v>269</v>
      </c>
      <c r="E282" s="10">
        <v>2021</v>
      </c>
      <c r="F282" s="8" t="s">
        <v>270</v>
      </c>
      <c r="G282" s="8" t="str">
        <f t="shared" si="27"/>
        <v>15.195.617/0001-87</v>
      </c>
      <c r="H282" s="45" t="s">
        <v>502</v>
      </c>
      <c r="I282" s="45" t="str">
        <f t="shared" si="28"/>
        <v xml:space="preserve"> SUAPE/DMS</v>
      </c>
      <c r="J282" s="45" t="s">
        <v>273</v>
      </c>
      <c r="K282" s="45" t="s">
        <v>258</v>
      </c>
      <c r="L282" s="45" t="s">
        <v>278</v>
      </c>
      <c r="M282" s="111">
        <v>2069.0700000000002</v>
      </c>
      <c r="N282" s="111">
        <v>4426.47</v>
      </c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30">
      <c r="A283" s="7" t="str">
        <f t="shared" si="31"/>
        <v>Suape</v>
      </c>
      <c r="B283" s="7" t="str">
        <f t="shared" si="31"/>
        <v>Suape</v>
      </c>
      <c r="C283" s="8" t="str">
        <f t="shared" si="31"/>
        <v>PRESTAÇÃO DE SERVIÇO CONTINUADO DE VIGILÂNCIA ARMADA</v>
      </c>
      <c r="D283" s="9" t="s">
        <v>269</v>
      </c>
      <c r="E283" s="10">
        <v>2021</v>
      </c>
      <c r="F283" s="8" t="s">
        <v>270</v>
      </c>
      <c r="G283" s="8" t="str">
        <f t="shared" si="27"/>
        <v>15.195.617/0001-87</v>
      </c>
      <c r="H283" s="11" t="s">
        <v>504</v>
      </c>
      <c r="I283" s="11" t="str">
        <f t="shared" si="28"/>
        <v xml:space="preserve"> SUAPE/DMS</v>
      </c>
      <c r="J283" s="11" t="s">
        <v>273</v>
      </c>
      <c r="K283" s="11" t="s">
        <v>258</v>
      </c>
      <c r="L283" s="11" t="s">
        <v>274</v>
      </c>
      <c r="M283" s="106">
        <v>1865.07</v>
      </c>
      <c r="N283" s="106">
        <v>4143.53</v>
      </c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30">
      <c r="A284" s="7" t="str">
        <f t="shared" si="31"/>
        <v>Suape</v>
      </c>
      <c r="B284" s="7" t="str">
        <f t="shared" si="31"/>
        <v>Suape</v>
      </c>
      <c r="C284" s="8" t="str">
        <f t="shared" si="31"/>
        <v>PRESTAÇÃO DE SERVIÇO CONTINUADO DE VIGILÂNCIA ARMADA</v>
      </c>
      <c r="D284" s="9" t="s">
        <v>269</v>
      </c>
      <c r="E284" s="10">
        <v>2021</v>
      </c>
      <c r="F284" s="8" t="s">
        <v>270</v>
      </c>
      <c r="G284" s="8" t="str">
        <f t="shared" si="27"/>
        <v>15.195.617/0001-87</v>
      </c>
      <c r="H284" s="45" t="s">
        <v>506</v>
      </c>
      <c r="I284" s="45" t="str">
        <f t="shared" si="28"/>
        <v xml:space="preserve"> SUAPE/DMS</v>
      </c>
      <c r="J284" s="45" t="s">
        <v>273</v>
      </c>
      <c r="K284" s="45" t="s">
        <v>258</v>
      </c>
      <c r="L284" s="45" t="s">
        <v>278</v>
      </c>
      <c r="M284" s="111">
        <v>2069.0700000000002</v>
      </c>
      <c r="N284" s="111">
        <v>4426.47</v>
      </c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30">
      <c r="A285" s="7" t="str">
        <f t="shared" si="31"/>
        <v>Suape</v>
      </c>
      <c r="B285" s="7" t="str">
        <f t="shared" si="31"/>
        <v>Suape</v>
      </c>
      <c r="C285" s="8" t="str">
        <f t="shared" si="31"/>
        <v>PRESTAÇÃO DE SERVIÇO CONTINUADO DE VIGILÂNCIA ARMADA</v>
      </c>
      <c r="D285" s="9" t="s">
        <v>269</v>
      </c>
      <c r="E285" s="10">
        <v>2021</v>
      </c>
      <c r="F285" s="8" t="s">
        <v>270</v>
      </c>
      <c r="G285" s="8" t="str">
        <f t="shared" si="27"/>
        <v>15.195.617/0001-87</v>
      </c>
      <c r="H285" s="11" t="s">
        <v>508</v>
      </c>
      <c r="I285" s="11" t="str">
        <f t="shared" si="28"/>
        <v xml:space="preserve"> SUAPE/DMS</v>
      </c>
      <c r="J285" s="11" t="s">
        <v>273</v>
      </c>
      <c r="K285" s="11" t="s">
        <v>258</v>
      </c>
      <c r="L285" s="11" t="s">
        <v>278</v>
      </c>
      <c r="M285" s="106">
        <v>2069.0700000000002</v>
      </c>
      <c r="N285" s="106">
        <v>4426.47</v>
      </c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30">
      <c r="A286" s="7" t="str">
        <f t="shared" si="31"/>
        <v>Suape</v>
      </c>
      <c r="B286" s="7" t="str">
        <f t="shared" si="31"/>
        <v>Suape</v>
      </c>
      <c r="C286" s="8" t="str">
        <f t="shared" si="31"/>
        <v>PRESTAÇÃO DE SERVIÇO CONTINUADO DE VIGILÂNCIA ARMADA</v>
      </c>
      <c r="D286" s="9" t="s">
        <v>269</v>
      </c>
      <c r="E286" s="10">
        <v>2021</v>
      </c>
      <c r="F286" s="8" t="s">
        <v>270</v>
      </c>
      <c r="G286" s="8" t="str">
        <f t="shared" si="27"/>
        <v>15.195.617/0001-87</v>
      </c>
      <c r="H286" s="45" t="s">
        <v>510</v>
      </c>
      <c r="I286" s="45" t="str">
        <f t="shared" si="28"/>
        <v xml:space="preserve"> SUAPE/DMS</v>
      </c>
      <c r="J286" s="45" t="s">
        <v>273</v>
      </c>
      <c r="K286" s="45" t="s">
        <v>258</v>
      </c>
      <c r="L286" s="45" t="s">
        <v>274</v>
      </c>
      <c r="M286" s="111">
        <v>1865.07</v>
      </c>
      <c r="N286" s="111">
        <v>4143.53</v>
      </c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30">
      <c r="A287" s="7" t="str">
        <f t="shared" si="31"/>
        <v>Suape</v>
      </c>
      <c r="B287" s="7" t="str">
        <f t="shared" si="31"/>
        <v>Suape</v>
      </c>
      <c r="C287" s="8" t="str">
        <f t="shared" si="31"/>
        <v>PRESTAÇÃO DE SERVIÇO CONTINUADO DE VIGILÂNCIA ARMADA</v>
      </c>
      <c r="D287" s="9" t="s">
        <v>269</v>
      </c>
      <c r="E287" s="10">
        <v>2021</v>
      </c>
      <c r="F287" s="8" t="s">
        <v>270</v>
      </c>
      <c r="G287" s="8" t="str">
        <f t="shared" si="27"/>
        <v>15.195.617/0001-87</v>
      </c>
      <c r="H287" s="11" t="s">
        <v>512</v>
      </c>
      <c r="I287" s="11" t="str">
        <f t="shared" si="28"/>
        <v xml:space="preserve"> SUAPE/DMS</v>
      </c>
      <c r="J287" s="11" t="s">
        <v>273</v>
      </c>
      <c r="K287" s="11" t="s">
        <v>258</v>
      </c>
      <c r="L287" s="11" t="s">
        <v>278</v>
      </c>
      <c r="M287" s="106">
        <v>2069.0700000000002</v>
      </c>
      <c r="N287" s="106">
        <v>4426.47</v>
      </c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30">
      <c r="A288" s="7" t="str">
        <f t="shared" si="31"/>
        <v>Suape</v>
      </c>
      <c r="B288" s="7" t="str">
        <f t="shared" si="31"/>
        <v>Suape</v>
      </c>
      <c r="C288" s="8" t="str">
        <f t="shared" si="31"/>
        <v>PRESTAÇÃO DE SERVIÇO CONTINUADO DE VIGILÂNCIA ARMADA</v>
      </c>
      <c r="D288" s="9" t="s">
        <v>269</v>
      </c>
      <c r="E288" s="10">
        <v>2021</v>
      </c>
      <c r="F288" s="8" t="s">
        <v>270</v>
      </c>
      <c r="G288" s="8" t="str">
        <f t="shared" si="27"/>
        <v>15.195.617/0001-87</v>
      </c>
      <c r="H288" s="45" t="s">
        <v>514</v>
      </c>
      <c r="I288" s="45" t="str">
        <f t="shared" si="28"/>
        <v xml:space="preserve"> SUAPE/DMS</v>
      </c>
      <c r="J288" s="45" t="s">
        <v>273</v>
      </c>
      <c r="K288" s="45" t="s">
        <v>258</v>
      </c>
      <c r="L288" s="45" t="s">
        <v>274</v>
      </c>
      <c r="M288" s="111">
        <v>1865.07</v>
      </c>
      <c r="N288" s="111">
        <v>4143.53</v>
      </c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30">
      <c r="A289" s="7" t="str">
        <f t="shared" si="31"/>
        <v>Suape</v>
      </c>
      <c r="B289" s="7" t="str">
        <f t="shared" si="31"/>
        <v>Suape</v>
      </c>
      <c r="C289" s="8" t="str">
        <f t="shared" si="31"/>
        <v>PRESTAÇÃO DE SERVIÇO CONTINUADO DE VIGILÂNCIA ARMADA</v>
      </c>
      <c r="D289" s="9" t="s">
        <v>269</v>
      </c>
      <c r="E289" s="10">
        <v>2021</v>
      </c>
      <c r="F289" s="8" t="s">
        <v>270</v>
      </c>
      <c r="G289" s="8" t="str">
        <f t="shared" si="27"/>
        <v>15.195.617/0001-87</v>
      </c>
      <c r="H289" s="11" t="s">
        <v>516</v>
      </c>
      <c r="I289" s="11" t="str">
        <f t="shared" si="28"/>
        <v xml:space="preserve"> SUAPE/DMS</v>
      </c>
      <c r="J289" s="11"/>
      <c r="K289" s="11"/>
      <c r="L289" s="11"/>
      <c r="M289" s="106"/>
      <c r="N289" s="106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30">
      <c r="A290" s="7" t="str">
        <f t="shared" si="31"/>
        <v>Suape</v>
      </c>
      <c r="B290" s="7" t="str">
        <f t="shared" si="31"/>
        <v>Suape</v>
      </c>
      <c r="C290" s="8" t="str">
        <f t="shared" si="31"/>
        <v>PRESTAÇÃO DE SERVIÇO CONTINUADO DE VIGILÂNCIA ARMADA</v>
      </c>
      <c r="D290" s="9" t="s">
        <v>269</v>
      </c>
      <c r="E290" s="10">
        <v>2021</v>
      </c>
      <c r="F290" s="8" t="s">
        <v>270</v>
      </c>
      <c r="G290" s="8" t="str">
        <f t="shared" si="27"/>
        <v>15.195.617/0001-87</v>
      </c>
      <c r="H290" s="45" t="s">
        <v>518</v>
      </c>
      <c r="I290" s="45" t="str">
        <f t="shared" si="28"/>
        <v xml:space="preserve"> SUAPE/DMS</v>
      </c>
      <c r="J290" s="45" t="s">
        <v>273</v>
      </c>
      <c r="K290" s="45" t="s">
        <v>258</v>
      </c>
      <c r="L290" s="45" t="s">
        <v>274</v>
      </c>
      <c r="M290" s="111">
        <v>1865.07</v>
      </c>
      <c r="N290" s="111">
        <v>4143.53</v>
      </c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30">
      <c r="A291" s="7" t="str">
        <f t="shared" si="31"/>
        <v>Suape</v>
      </c>
      <c r="B291" s="7" t="str">
        <f t="shared" si="31"/>
        <v>Suape</v>
      </c>
      <c r="C291" s="8" t="str">
        <f t="shared" si="31"/>
        <v>PRESTAÇÃO DE SERVIÇO CONTINUADO DE VIGILÂNCIA ARMADA</v>
      </c>
      <c r="D291" s="9" t="s">
        <v>269</v>
      </c>
      <c r="E291" s="10">
        <v>2021</v>
      </c>
      <c r="F291" s="8" t="s">
        <v>270</v>
      </c>
      <c r="G291" s="8" t="str">
        <f t="shared" si="27"/>
        <v>15.195.617/0001-87</v>
      </c>
      <c r="H291" s="11" t="s">
        <v>520</v>
      </c>
      <c r="I291" s="11" t="str">
        <f t="shared" si="28"/>
        <v xml:space="preserve"> SUAPE/DMS</v>
      </c>
      <c r="J291" s="11" t="s">
        <v>273</v>
      </c>
      <c r="K291" s="11" t="s">
        <v>258</v>
      </c>
      <c r="L291" s="11" t="s">
        <v>278</v>
      </c>
      <c r="M291" s="106">
        <v>2069.0700000000002</v>
      </c>
      <c r="N291" s="106">
        <v>4426.47</v>
      </c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30">
      <c r="A292" s="7" t="str">
        <f t="shared" si="31"/>
        <v>Suape</v>
      </c>
      <c r="B292" s="7" t="str">
        <f t="shared" si="31"/>
        <v>Suape</v>
      </c>
      <c r="C292" s="8" t="str">
        <f t="shared" si="31"/>
        <v>PRESTAÇÃO DE SERVIÇO CONTINUADO DE VIGILÂNCIA ARMADA</v>
      </c>
      <c r="D292" s="9" t="s">
        <v>269</v>
      </c>
      <c r="E292" s="10">
        <v>2021</v>
      </c>
      <c r="F292" s="8" t="s">
        <v>270</v>
      </c>
      <c r="G292" s="8" t="str">
        <f t="shared" si="27"/>
        <v>15.195.617/0001-87</v>
      </c>
      <c r="H292" s="45" t="s">
        <v>522</v>
      </c>
      <c r="I292" s="45" t="str">
        <f t="shared" si="28"/>
        <v xml:space="preserve"> SUAPE/DMS</v>
      </c>
      <c r="J292" s="45" t="s">
        <v>273</v>
      </c>
      <c r="K292" s="45" t="s">
        <v>258</v>
      </c>
      <c r="L292" s="45" t="s">
        <v>274</v>
      </c>
      <c r="M292" s="111">
        <v>1865.07</v>
      </c>
      <c r="N292" s="111">
        <v>4143.53</v>
      </c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30">
      <c r="A293" s="7" t="str">
        <f t="shared" si="31"/>
        <v>Suape</v>
      </c>
      <c r="B293" s="7" t="str">
        <f t="shared" si="31"/>
        <v>Suape</v>
      </c>
      <c r="C293" s="8" t="str">
        <f t="shared" si="31"/>
        <v>PRESTAÇÃO DE SERVIÇO CONTINUADO DE VIGILÂNCIA ARMADA</v>
      </c>
      <c r="D293" s="9" t="s">
        <v>269</v>
      </c>
      <c r="E293" s="10">
        <v>2021</v>
      </c>
      <c r="F293" s="8" t="s">
        <v>270</v>
      </c>
      <c r="G293" s="8" t="str">
        <f t="shared" si="27"/>
        <v>15.195.617/0001-87</v>
      </c>
      <c r="H293" s="11" t="s">
        <v>524</v>
      </c>
      <c r="I293" s="11" t="str">
        <f t="shared" si="28"/>
        <v xml:space="preserve"> SUAPE/DMS</v>
      </c>
      <c r="J293" s="11" t="s">
        <v>273</v>
      </c>
      <c r="K293" s="11" t="s">
        <v>258</v>
      </c>
      <c r="L293" s="11" t="s">
        <v>274</v>
      </c>
      <c r="M293" s="106">
        <v>1865.07</v>
      </c>
      <c r="N293" s="106">
        <v>4143.53</v>
      </c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30">
      <c r="A294" s="7" t="str">
        <f t="shared" si="31"/>
        <v>Suape</v>
      </c>
      <c r="B294" s="7" t="str">
        <f t="shared" si="31"/>
        <v>Suape</v>
      </c>
      <c r="C294" s="8" t="str">
        <f t="shared" si="31"/>
        <v>PRESTAÇÃO DE SERVIÇO CONTINUADO DE VIGILÂNCIA ARMADA</v>
      </c>
      <c r="D294" s="9" t="s">
        <v>269</v>
      </c>
      <c r="E294" s="10">
        <v>2021</v>
      </c>
      <c r="F294" s="8" t="s">
        <v>270</v>
      </c>
      <c r="G294" s="8" t="str">
        <f t="shared" si="27"/>
        <v>15.195.617/0001-87</v>
      </c>
      <c r="H294" s="45" t="s">
        <v>526</v>
      </c>
      <c r="I294" s="45" t="str">
        <f t="shared" si="28"/>
        <v xml:space="preserve"> SUAPE/DMS</v>
      </c>
      <c r="J294" s="45" t="s">
        <v>273</v>
      </c>
      <c r="K294" s="45" t="s">
        <v>258</v>
      </c>
      <c r="L294" s="45" t="s">
        <v>274</v>
      </c>
      <c r="M294" s="111">
        <v>1865.07</v>
      </c>
      <c r="N294" s="111">
        <v>4143.53</v>
      </c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30">
      <c r="A295" s="7" t="str">
        <f t="shared" ref="A295:C310" si="32">A294</f>
        <v>Suape</v>
      </c>
      <c r="B295" s="7" t="str">
        <f t="shared" si="32"/>
        <v>Suape</v>
      </c>
      <c r="C295" s="8" t="str">
        <f t="shared" si="32"/>
        <v>PRESTAÇÃO DE SERVIÇO CONTINUADO DE VIGILÂNCIA ARMADA</v>
      </c>
      <c r="D295" s="9" t="s">
        <v>269</v>
      </c>
      <c r="E295" s="10">
        <v>2021</v>
      </c>
      <c r="F295" s="8" t="s">
        <v>270</v>
      </c>
      <c r="G295" s="8" t="str">
        <f t="shared" si="27"/>
        <v>15.195.617/0001-87</v>
      </c>
      <c r="H295" s="11" t="s">
        <v>528</v>
      </c>
      <c r="I295" s="11" t="str">
        <f t="shared" si="28"/>
        <v xml:space="preserve"> SUAPE/DMS</v>
      </c>
      <c r="J295" s="11" t="s">
        <v>273</v>
      </c>
      <c r="K295" s="11" t="s">
        <v>258</v>
      </c>
      <c r="L295" s="11" t="s">
        <v>274</v>
      </c>
      <c r="M295" s="106">
        <v>1865.07</v>
      </c>
      <c r="N295" s="106">
        <v>4143.53</v>
      </c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30">
      <c r="A296" s="7" t="str">
        <f t="shared" si="32"/>
        <v>Suape</v>
      </c>
      <c r="B296" s="7" t="str">
        <f t="shared" si="32"/>
        <v>Suape</v>
      </c>
      <c r="C296" s="8" t="str">
        <f t="shared" si="32"/>
        <v>PRESTAÇÃO DE SERVIÇO CONTINUADO DE VIGILÂNCIA ARMADA</v>
      </c>
      <c r="D296" s="9" t="s">
        <v>269</v>
      </c>
      <c r="E296" s="10">
        <v>2021</v>
      </c>
      <c r="F296" s="8" t="s">
        <v>270</v>
      </c>
      <c r="G296" s="8" t="str">
        <f t="shared" si="27"/>
        <v>15.195.617/0001-87</v>
      </c>
      <c r="H296" s="45" t="s">
        <v>530</v>
      </c>
      <c r="I296" s="45" t="str">
        <f t="shared" si="28"/>
        <v xml:space="preserve"> SUAPE/DMS</v>
      </c>
      <c r="J296" s="45" t="s">
        <v>273</v>
      </c>
      <c r="K296" s="45" t="s">
        <v>258</v>
      </c>
      <c r="L296" s="45" t="s">
        <v>278</v>
      </c>
      <c r="M296" s="111">
        <v>2069.0700000000002</v>
      </c>
      <c r="N296" s="111">
        <v>4426.47</v>
      </c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30">
      <c r="A297" s="7" t="str">
        <f t="shared" si="32"/>
        <v>Suape</v>
      </c>
      <c r="B297" s="7" t="str">
        <f t="shared" si="32"/>
        <v>Suape</v>
      </c>
      <c r="C297" s="8" t="str">
        <f t="shared" si="32"/>
        <v>PRESTAÇÃO DE SERVIÇO CONTINUADO DE VIGILÂNCIA ARMADA</v>
      </c>
      <c r="D297" s="9" t="s">
        <v>269</v>
      </c>
      <c r="E297" s="10">
        <v>2021</v>
      </c>
      <c r="F297" s="8" t="s">
        <v>270</v>
      </c>
      <c r="G297" s="8" t="str">
        <f t="shared" ref="G297:G359" si="33">G296</f>
        <v>15.195.617/0001-87</v>
      </c>
      <c r="H297" s="11" t="s">
        <v>532</v>
      </c>
      <c r="I297" s="11" t="str">
        <f t="shared" ref="I297:I359" si="34">I296</f>
        <v xml:space="preserve"> SUAPE/DMS</v>
      </c>
      <c r="J297" s="11" t="s">
        <v>273</v>
      </c>
      <c r="K297" s="11" t="s">
        <v>258</v>
      </c>
      <c r="L297" s="11" t="s">
        <v>274</v>
      </c>
      <c r="M297" s="106">
        <v>1865.07</v>
      </c>
      <c r="N297" s="106">
        <v>4143.53</v>
      </c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30">
      <c r="A298" s="7" t="str">
        <f t="shared" si="32"/>
        <v>Suape</v>
      </c>
      <c r="B298" s="7" t="str">
        <f t="shared" si="32"/>
        <v>Suape</v>
      </c>
      <c r="C298" s="8" t="str">
        <f t="shared" si="32"/>
        <v>PRESTAÇÃO DE SERVIÇO CONTINUADO DE VIGILÂNCIA ARMADA</v>
      </c>
      <c r="D298" s="9" t="s">
        <v>269</v>
      </c>
      <c r="E298" s="10">
        <v>2021</v>
      </c>
      <c r="F298" s="8" t="s">
        <v>270</v>
      </c>
      <c r="G298" s="8" t="str">
        <f t="shared" si="33"/>
        <v>15.195.617/0001-87</v>
      </c>
      <c r="H298" s="45" t="s">
        <v>534</v>
      </c>
      <c r="I298" s="45" t="str">
        <f t="shared" si="34"/>
        <v xml:space="preserve"> SUAPE/DMS</v>
      </c>
      <c r="J298" s="45" t="s">
        <v>273</v>
      </c>
      <c r="K298" s="45" t="s">
        <v>258</v>
      </c>
      <c r="L298" s="45" t="s">
        <v>274</v>
      </c>
      <c r="M298" s="111">
        <v>1865.07</v>
      </c>
      <c r="N298" s="111">
        <v>4143.53</v>
      </c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30">
      <c r="A299" s="7" t="str">
        <f t="shared" si="32"/>
        <v>Suape</v>
      </c>
      <c r="B299" s="7" t="str">
        <f t="shared" si="32"/>
        <v>Suape</v>
      </c>
      <c r="C299" s="8" t="str">
        <f t="shared" si="32"/>
        <v>PRESTAÇÃO DE SERVIÇO CONTINUADO DE VIGILÂNCIA ARMADA</v>
      </c>
      <c r="D299" s="9" t="s">
        <v>269</v>
      </c>
      <c r="E299" s="10">
        <v>2021</v>
      </c>
      <c r="F299" s="8" t="s">
        <v>270</v>
      </c>
      <c r="G299" s="8" t="str">
        <f t="shared" si="33"/>
        <v>15.195.617/0001-87</v>
      </c>
      <c r="H299" s="11" t="s">
        <v>536</v>
      </c>
      <c r="I299" s="11" t="str">
        <f t="shared" si="34"/>
        <v xml:space="preserve"> SUAPE/DMS</v>
      </c>
      <c r="J299" s="11" t="s">
        <v>273</v>
      </c>
      <c r="K299" s="11" t="s">
        <v>258</v>
      </c>
      <c r="L299" s="11" t="s">
        <v>274</v>
      </c>
      <c r="M299" s="106">
        <v>1865.07</v>
      </c>
      <c r="N299" s="106">
        <v>4143.53</v>
      </c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30">
      <c r="A300" s="7" t="str">
        <f t="shared" si="32"/>
        <v>Suape</v>
      </c>
      <c r="B300" s="7" t="str">
        <f t="shared" si="32"/>
        <v>Suape</v>
      </c>
      <c r="C300" s="8" t="str">
        <f t="shared" si="32"/>
        <v>PRESTAÇÃO DE SERVIÇO CONTINUADO DE VIGILÂNCIA ARMADA</v>
      </c>
      <c r="D300" s="9" t="s">
        <v>269</v>
      </c>
      <c r="E300" s="10">
        <v>2021</v>
      </c>
      <c r="F300" s="8" t="s">
        <v>270</v>
      </c>
      <c r="G300" s="8" t="str">
        <f t="shared" si="33"/>
        <v>15.195.617/0001-87</v>
      </c>
      <c r="H300" s="45" t="s">
        <v>538</v>
      </c>
      <c r="I300" s="45" t="str">
        <f t="shared" si="34"/>
        <v xml:space="preserve"> SUAPE/DMS</v>
      </c>
      <c r="J300" s="45" t="s">
        <v>273</v>
      </c>
      <c r="K300" s="45" t="s">
        <v>258</v>
      </c>
      <c r="L300" s="45" t="s">
        <v>278</v>
      </c>
      <c r="M300" s="111">
        <v>2069.0700000000002</v>
      </c>
      <c r="N300" s="111">
        <v>4426.47</v>
      </c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30">
      <c r="A301" s="7" t="str">
        <f t="shared" si="32"/>
        <v>Suape</v>
      </c>
      <c r="B301" s="7" t="str">
        <f t="shared" si="32"/>
        <v>Suape</v>
      </c>
      <c r="C301" s="8" t="str">
        <f t="shared" si="32"/>
        <v>PRESTAÇÃO DE SERVIÇO CONTINUADO DE VIGILÂNCIA ARMADA</v>
      </c>
      <c r="D301" s="9" t="s">
        <v>269</v>
      </c>
      <c r="E301" s="10">
        <v>2021</v>
      </c>
      <c r="F301" s="8" t="s">
        <v>270</v>
      </c>
      <c r="G301" s="8" t="str">
        <f t="shared" si="33"/>
        <v>15.195.617/0001-87</v>
      </c>
      <c r="H301" s="11" t="s">
        <v>540</v>
      </c>
      <c r="I301" s="11" t="str">
        <f t="shared" si="34"/>
        <v xml:space="preserve"> SUAPE/DMS</v>
      </c>
      <c r="J301" s="11" t="s">
        <v>273</v>
      </c>
      <c r="K301" s="11" t="s">
        <v>258</v>
      </c>
      <c r="L301" s="11" t="s">
        <v>278</v>
      </c>
      <c r="M301" s="106">
        <v>2069.0700000000002</v>
      </c>
      <c r="N301" s="106">
        <v>4426.47</v>
      </c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30">
      <c r="A302" s="7" t="str">
        <f t="shared" si="32"/>
        <v>Suape</v>
      </c>
      <c r="B302" s="7" t="str">
        <f t="shared" si="32"/>
        <v>Suape</v>
      </c>
      <c r="C302" s="8" t="str">
        <f t="shared" si="32"/>
        <v>PRESTAÇÃO DE SERVIÇO CONTINUADO DE VIGILÂNCIA ARMADA</v>
      </c>
      <c r="D302" s="9" t="s">
        <v>269</v>
      </c>
      <c r="E302" s="10">
        <v>2021</v>
      </c>
      <c r="F302" s="8" t="s">
        <v>270</v>
      </c>
      <c r="G302" s="8" t="str">
        <f t="shared" si="33"/>
        <v>15.195.617/0001-87</v>
      </c>
      <c r="H302" s="45" t="s">
        <v>542</v>
      </c>
      <c r="I302" s="45" t="str">
        <f t="shared" si="34"/>
        <v xml:space="preserve"> SUAPE/DMS</v>
      </c>
      <c r="J302" s="45" t="s">
        <v>273</v>
      </c>
      <c r="K302" s="45" t="s">
        <v>258</v>
      </c>
      <c r="L302" s="45" t="s">
        <v>274</v>
      </c>
      <c r="M302" s="111">
        <v>1865.07</v>
      </c>
      <c r="N302" s="111">
        <v>4143.53</v>
      </c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30">
      <c r="A303" s="7" t="str">
        <f t="shared" si="32"/>
        <v>Suape</v>
      </c>
      <c r="B303" s="7" t="str">
        <f t="shared" si="32"/>
        <v>Suape</v>
      </c>
      <c r="C303" s="8" t="str">
        <f t="shared" si="32"/>
        <v>PRESTAÇÃO DE SERVIÇO CONTINUADO DE VIGILÂNCIA ARMADA</v>
      </c>
      <c r="D303" s="9" t="s">
        <v>269</v>
      </c>
      <c r="E303" s="10">
        <v>2021</v>
      </c>
      <c r="F303" s="8" t="s">
        <v>270</v>
      </c>
      <c r="G303" s="8" t="str">
        <f t="shared" si="33"/>
        <v>15.195.617/0001-87</v>
      </c>
      <c r="H303" s="11" t="s">
        <v>544</v>
      </c>
      <c r="I303" s="11" t="str">
        <f t="shared" si="34"/>
        <v xml:space="preserve"> SUAPE/DMS</v>
      </c>
      <c r="J303" s="11" t="s">
        <v>273</v>
      </c>
      <c r="K303" s="11" t="s">
        <v>258</v>
      </c>
      <c r="L303" s="11" t="s">
        <v>278</v>
      </c>
      <c r="M303" s="106">
        <v>2069.0700000000002</v>
      </c>
      <c r="N303" s="106">
        <v>4426.47</v>
      </c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30">
      <c r="A304" s="7" t="str">
        <f t="shared" si="32"/>
        <v>Suape</v>
      </c>
      <c r="B304" s="7" t="str">
        <f t="shared" si="32"/>
        <v>Suape</v>
      </c>
      <c r="C304" s="8" t="str">
        <f t="shared" si="32"/>
        <v>PRESTAÇÃO DE SERVIÇO CONTINUADO DE VIGILÂNCIA ARMADA</v>
      </c>
      <c r="D304" s="9" t="s">
        <v>269</v>
      </c>
      <c r="E304" s="10">
        <v>2021</v>
      </c>
      <c r="F304" s="8" t="s">
        <v>270</v>
      </c>
      <c r="G304" s="8" t="str">
        <f t="shared" si="33"/>
        <v>15.195.617/0001-87</v>
      </c>
      <c r="H304" s="45" t="s">
        <v>546</v>
      </c>
      <c r="I304" s="45" t="str">
        <f t="shared" si="34"/>
        <v xml:space="preserve"> SUAPE/DMS</v>
      </c>
      <c r="J304" s="45" t="s">
        <v>273</v>
      </c>
      <c r="K304" s="45" t="s">
        <v>258</v>
      </c>
      <c r="L304" s="45" t="s">
        <v>278</v>
      </c>
      <c r="M304" s="111">
        <v>2069.0700000000002</v>
      </c>
      <c r="N304" s="111">
        <v>4426.47</v>
      </c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30">
      <c r="A305" s="7" t="str">
        <f t="shared" si="32"/>
        <v>Suape</v>
      </c>
      <c r="B305" s="7" t="str">
        <f t="shared" si="32"/>
        <v>Suape</v>
      </c>
      <c r="C305" s="8" t="str">
        <f t="shared" si="32"/>
        <v>PRESTAÇÃO DE SERVIÇO CONTINUADO DE VIGILÂNCIA ARMADA</v>
      </c>
      <c r="D305" s="9" t="s">
        <v>269</v>
      </c>
      <c r="E305" s="10">
        <v>2021</v>
      </c>
      <c r="F305" s="8" t="s">
        <v>270</v>
      </c>
      <c r="G305" s="8" t="str">
        <f t="shared" si="33"/>
        <v>15.195.617/0001-87</v>
      </c>
      <c r="H305" s="11" t="s">
        <v>548</v>
      </c>
      <c r="I305" s="11" t="str">
        <f t="shared" si="34"/>
        <v xml:space="preserve"> SUAPE/DMS</v>
      </c>
      <c r="J305" s="11" t="s">
        <v>273</v>
      </c>
      <c r="K305" s="11" t="s">
        <v>258</v>
      </c>
      <c r="L305" s="11" t="s">
        <v>274</v>
      </c>
      <c r="M305" s="106">
        <v>1865.07</v>
      </c>
      <c r="N305" s="106">
        <v>4143.53</v>
      </c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30">
      <c r="A306" s="7" t="str">
        <f t="shared" si="32"/>
        <v>Suape</v>
      </c>
      <c r="B306" s="7" t="str">
        <f t="shared" si="32"/>
        <v>Suape</v>
      </c>
      <c r="C306" s="8" t="str">
        <f t="shared" si="32"/>
        <v>PRESTAÇÃO DE SERVIÇO CONTINUADO DE VIGILÂNCIA ARMADA</v>
      </c>
      <c r="D306" s="9" t="s">
        <v>269</v>
      </c>
      <c r="E306" s="10">
        <v>2021</v>
      </c>
      <c r="F306" s="8" t="s">
        <v>270</v>
      </c>
      <c r="G306" s="8" t="str">
        <f t="shared" si="33"/>
        <v>15.195.617/0001-87</v>
      </c>
      <c r="H306" s="45" t="s">
        <v>550</v>
      </c>
      <c r="I306" s="45" t="str">
        <f t="shared" si="34"/>
        <v xml:space="preserve"> SUAPE/DMS</v>
      </c>
      <c r="J306" s="45" t="s">
        <v>273</v>
      </c>
      <c r="K306" s="45" t="s">
        <v>258</v>
      </c>
      <c r="L306" s="45" t="s">
        <v>278</v>
      </c>
      <c r="M306" s="111">
        <v>2069.0700000000002</v>
      </c>
      <c r="N306" s="111">
        <v>4426.47</v>
      </c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30">
      <c r="A307" s="7" t="str">
        <f t="shared" si="32"/>
        <v>Suape</v>
      </c>
      <c r="B307" s="7" t="str">
        <f t="shared" si="32"/>
        <v>Suape</v>
      </c>
      <c r="C307" s="8" t="str">
        <f t="shared" si="32"/>
        <v>PRESTAÇÃO DE SERVIÇO CONTINUADO DE VIGILÂNCIA ARMADA</v>
      </c>
      <c r="D307" s="9" t="s">
        <v>269</v>
      </c>
      <c r="E307" s="10">
        <v>2021</v>
      </c>
      <c r="F307" s="8" t="s">
        <v>270</v>
      </c>
      <c r="G307" s="8" t="str">
        <f t="shared" si="33"/>
        <v>15.195.617/0001-87</v>
      </c>
      <c r="H307" s="11" t="s">
        <v>552</v>
      </c>
      <c r="I307" s="11" t="str">
        <f t="shared" si="34"/>
        <v xml:space="preserve"> SUAPE/DMS</v>
      </c>
      <c r="J307" s="11" t="s">
        <v>273</v>
      </c>
      <c r="K307" s="11" t="s">
        <v>258</v>
      </c>
      <c r="L307" s="11" t="s">
        <v>274</v>
      </c>
      <c r="M307" s="106">
        <v>1865.07</v>
      </c>
      <c r="N307" s="106">
        <v>4143.53</v>
      </c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30">
      <c r="A308" s="7" t="str">
        <f t="shared" si="32"/>
        <v>Suape</v>
      </c>
      <c r="B308" s="7" t="str">
        <f t="shared" si="32"/>
        <v>Suape</v>
      </c>
      <c r="C308" s="8" t="str">
        <f t="shared" si="32"/>
        <v>PRESTAÇÃO DE SERVIÇO CONTINUADO DE VIGILÂNCIA ARMADA</v>
      </c>
      <c r="D308" s="9" t="s">
        <v>269</v>
      </c>
      <c r="E308" s="10">
        <v>2021</v>
      </c>
      <c r="F308" s="8" t="s">
        <v>270</v>
      </c>
      <c r="G308" s="8" t="str">
        <f t="shared" si="33"/>
        <v>15.195.617/0001-87</v>
      </c>
      <c r="H308" s="45" t="s">
        <v>554</v>
      </c>
      <c r="I308" s="45" t="str">
        <f t="shared" si="34"/>
        <v xml:space="preserve"> SUAPE/DMS</v>
      </c>
      <c r="J308" s="45" t="s">
        <v>273</v>
      </c>
      <c r="K308" s="45" t="s">
        <v>258</v>
      </c>
      <c r="L308" s="45" t="s">
        <v>278</v>
      </c>
      <c r="M308" s="111">
        <v>2069.0700000000002</v>
      </c>
      <c r="N308" s="111">
        <v>4426.47</v>
      </c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30">
      <c r="A309" s="7" t="str">
        <f t="shared" si="32"/>
        <v>Suape</v>
      </c>
      <c r="B309" s="7" t="str">
        <f t="shared" si="32"/>
        <v>Suape</v>
      </c>
      <c r="C309" s="8" t="str">
        <f t="shared" si="32"/>
        <v>PRESTAÇÃO DE SERVIÇO CONTINUADO DE VIGILÂNCIA ARMADA</v>
      </c>
      <c r="D309" s="9" t="s">
        <v>269</v>
      </c>
      <c r="E309" s="10">
        <v>2021</v>
      </c>
      <c r="F309" s="8" t="s">
        <v>270</v>
      </c>
      <c r="G309" s="8" t="str">
        <f t="shared" si="33"/>
        <v>15.195.617/0001-87</v>
      </c>
      <c r="H309" s="11" t="s">
        <v>556</v>
      </c>
      <c r="I309" s="11" t="str">
        <f t="shared" si="34"/>
        <v xml:space="preserve"> SUAPE/DMS</v>
      </c>
      <c r="J309" s="11" t="s">
        <v>273</v>
      </c>
      <c r="K309" s="11" t="s">
        <v>258</v>
      </c>
      <c r="L309" s="11" t="s">
        <v>278</v>
      </c>
      <c r="M309" s="106">
        <v>2069.0700000000002</v>
      </c>
      <c r="N309" s="106">
        <v>4426.47</v>
      </c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30">
      <c r="A310" s="7" t="str">
        <f t="shared" si="32"/>
        <v>Suape</v>
      </c>
      <c r="B310" s="7" t="str">
        <f t="shared" si="32"/>
        <v>Suape</v>
      </c>
      <c r="C310" s="8" t="str">
        <f t="shared" si="32"/>
        <v>PRESTAÇÃO DE SERVIÇO CONTINUADO DE VIGILÂNCIA ARMADA</v>
      </c>
      <c r="D310" s="9" t="s">
        <v>269</v>
      </c>
      <c r="E310" s="10">
        <v>2021</v>
      </c>
      <c r="F310" s="8" t="s">
        <v>270</v>
      </c>
      <c r="G310" s="8" t="str">
        <f t="shared" si="33"/>
        <v>15.195.617/0001-87</v>
      </c>
      <c r="H310" s="45" t="s">
        <v>558</v>
      </c>
      <c r="I310" s="45" t="str">
        <f t="shared" si="34"/>
        <v xml:space="preserve"> SUAPE/DMS</v>
      </c>
      <c r="J310" s="45" t="s">
        <v>273</v>
      </c>
      <c r="K310" s="45" t="s">
        <v>258</v>
      </c>
      <c r="L310" s="45" t="s">
        <v>278</v>
      </c>
      <c r="M310" s="111">
        <v>2069.0700000000002</v>
      </c>
      <c r="N310" s="111">
        <v>4426.47</v>
      </c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30">
      <c r="A311" s="7" t="str">
        <f t="shared" ref="A311:C326" si="35">A310</f>
        <v>Suape</v>
      </c>
      <c r="B311" s="7" t="str">
        <f t="shared" si="35"/>
        <v>Suape</v>
      </c>
      <c r="C311" s="8" t="str">
        <f t="shared" si="35"/>
        <v>PRESTAÇÃO DE SERVIÇO CONTINUADO DE VIGILÂNCIA ARMADA</v>
      </c>
      <c r="D311" s="9" t="s">
        <v>269</v>
      </c>
      <c r="E311" s="10">
        <v>2021</v>
      </c>
      <c r="F311" s="8" t="s">
        <v>270</v>
      </c>
      <c r="G311" s="8" t="str">
        <f t="shared" si="33"/>
        <v>15.195.617/0001-87</v>
      </c>
      <c r="H311" s="11" t="s">
        <v>560</v>
      </c>
      <c r="I311" s="11" t="str">
        <f t="shared" si="34"/>
        <v xml:space="preserve"> SUAPE/DMS</v>
      </c>
      <c r="J311" s="11" t="s">
        <v>273</v>
      </c>
      <c r="K311" s="11" t="s">
        <v>258</v>
      </c>
      <c r="L311" s="11" t="s">
        <v>274</v>
      </c>
      <c r="M311" s="106">
        <v>1865.07</v>
      </c>
      <c r="N311" s="106">
        <v>4143.53</v>
      </c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30">
      <c r="A312" s="7" t="str">
        <f t="shared" si="35"/>
        <v>Suape</v>
      </c>
      <c r="B312" s="7" t="str">
        <f t="shared" si="35"/>
        <v>Suape</v>
      </c>
      <c r="C312" s="8" t="str">
        <f t="shared" si="35"/>
        <v>PRESTAÇÃO DE SERVIÇO CONTINUADO DE VIGILÂNCIA ARMADA</v>
      </c>
      <c r="D312" s="9" t="s">
        <v>269</v>
      </c>
      <c r="E312" s="10">
        <v>2021</v>
      </c>
      <c r="F312" s="8" t="s">
        <v>270</v>
      </c>
      <c r="G312" s="8" t="str">
        <f t="shared" si="33"/>
        <v>15.195.617/0001-87</v>
      </c>
      <c r="H312" s="45" t="s">
        <v>562</v>
      </c>
      <c r="I312" s="45" t="str">
        <f t="shared" si="34"/>
        <v xml:space="preserve"> SUAPE/DMS</v>
      </c>
      <c r="J312" s="45" t="s">
        <v>273</v>
      </c>
      <c r="K312" s="45" t="s">
        <v>258</v>
      </c>
      <c r="L312" s="45" t="s">
        <v>278</v>
      </c>
      <c r="M312" s="111">
        <v>2069.0700000000002</v>
      </c>
      <c r="N312" s="111">
        <v>4426.47</v>
      </c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30">
      <c r="A313" s="7" t="str">
        <f t="shared" si="35"/>
        <v>Suape</v>
      </c>
      <c r="B313" s="7" t="str">
        <f t="shared" si="35"/>
        <v>Suape</v>
      </c>
      <c r="C313" s="8" t="str">
        <f t="shared" si="35"/>
        <v>PRESTAÇÃO DE SERVIÇO CONTINUADO DE VIGILÂNCIA ARMADA</v>
      </c>
      <c r="D313" s="9" t="s">
        <v>269</v>
      </c>
      <c r="E313" s="10">
        <v>2021</v>
      </c>
      <c r="F313" s="8" t="s">
        <v>270</v>
      </c>
      <c r="G313" s="8" t="str">
        <f t="shared" si="33"/>
        <v>15.195.617/0001-87</v>
      </c>
      <c r="H313" s="11" t="s">
        <v>564</v>
      </c>
      <c r="I313" s="11" t="str">
        <f t="shared" si="34"/>
        <v xml:space="preserve"> SUAPE/DMS</v>
      </c>
      <c r="J313" s="11" t="s">
        <v>273</v>
      </c>
      <c r="K313" s="11" t="s">
        <v>258</v>
      </c>
      <c r="L313" s="11" t="s">
        <v>278</v>
      </c>
      <c r="M313" s="106">
        <v>2069.0700000000002</v>
      </c>
      <c r="N313" s="106">
        <v>4426.47</v>
      </c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30">
      <c r="A314" s="7" t="str">
        <f t="shared" si="35"/>
        <v>Suape</v>
      </c>
      <c r="B314" s="7" t="str">
        <f t="shared" si="35"/>
        <v>Suape</v>
      </c>
      <c r="C314" s="8" t="str">
        <f t="shared" si="35"/>
        <v>PRESTAÇÃO DE SERVIÇO CONTINUADO DE VIGILÂNCIA ARMADA</v>
      </c>
      <c r="D314" s="9" t="s">
        <v>269</v>
      </c>
      <c r="E314" s="10">
        <v>2021</v>
      </c>
      <c r="F314" s="8" t="s">
        <v>270</v>
      </c>
      <c r="G314" s="8" t="str">
        <f t="shared" si="33"/>
        <v>15.195.617/0001-87</v>
      </c>
      <c r="H314" s="45" t="s">
        <v>566</v>
      </c>
      <c r="I314" s="45" t="str">
        <f t="shared" si="34"/>
        <v xml:space="preserve"> SUAPE/DMS</v>
      </c>
      <c r="J314" s="45" t="s">
        <v>273</v>
      </c>
      <c r="K314" s="45" t="s">
        <v>258</v>
      </c>
      <c r="L314" s="45" t="s">
        <v>278</v>
      </c>
      <c r="M314" s="111">
        <v>2069.0700000000002</v>
      </c>
      <c r="N314" s="111">
        <v>4426.47</v>
      </c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30">
      <c r="A315" s="7" t="str">
        <f t="shared" si="35"/>
        <v>Suape</v>
      </c>
      <c r="B315" s="7" t="str">
        <f t="shared" si="35"/>
        <v>Suape</v>
      </c>
      <c r="C315" s="8" t="str">
        <f t="shared" si="35"/>
        <v>PRESTAÇÃO DE SERVIÇO CONTINUADO DE VIGILÂNCIA ARMADA</v>
      </c>
      <c r="D315" s="9" t="s">
        <v>269</v>
      </c>
      <c r="E315" s="10">
        <v>2021</v>
      </c>
      <c r="F315" s="8" t="s">
        <v>270</v>
      </c>
      <c r="G315" s="8" t="str">
        <f t="shared" si="33"/>
        <v>15.195.617/0001-87</v>
      </c>
      <c r="H315" s="11" t="s">
        <v>568</v>
      </c>
      <c r="I315" s="11" t="str">
        <f t="shared" si="34"/>
        <v xml:space="preserve"> SUAPE/DMS</v>
      </c>
      <c r="J315" s="11" t="s">
        <v>273</v>
      </c>
      <c r="K315" s="11" t="s">
        <v>258</v>
      </c>
      <c r="L315" s="11" t="s">
        <v>278</v>
      </c>
      <c r="M315" s="106">
        <v>2069.0700000000002</v>
      </c>
      <c r="N315" s="106">
        <v>4426.47</v>
      </c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30">
      <c r="A316" s="7" t="str">
        <f t="shared" si="35"/>
        <v>Suape</v>
      </c>
      <c r="B316" s="7" t="str">
        <f t="shared" si="35"/>
        <v>Suape</v>
      </c>
      <c r="C316" s="8" t="str">
        <f t="shared" si="35"/>
        <v>PRESTAÇÃO DE SERVIÇO CONTINUADO DE VIGILÂNCIA ARMADA</v>
      </c>
      <c r="D316" s="9" t="s">
        <v>269</v>
      </c>
      <c r="E316" s="10">
        <v>2021</v>
      </c>
      <c r="F316" s="8" t="s">
        <v>270</v>
      </c>
      <c r="G316" s="8" t="str">
        <f t="shared" si="33"/>
        <v>15.195.617/0001-87</v>
      </c>
      <c r="H316" s="45" t="s">
        <v>570</v>
      </c>
      <c r="I316" s="45" t="str">
        <f t="shared" si="34"/>
        <v xml:space="preserve"> SUAPE/DMS</v>
      </c>
      <c r="J316" s="45" t="s">
        <v>273</v>
      </c>
      <c r="K316" s="45" t="s">
        <v>258</v>
      </c>
      <c r="L316" s="45" t="s">
        <v>274</v>
      </c>
      <c r="M316" s="111">
        <v>1865.07</v>
      </c>
      <c r="N316" s="111">
        <v>4143.53</v>
      </c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30">
      <c r="A317" s="7" t="str">
        <f t="shared" si="35"/>
        <v>Suape</v>
      </c>
      <c r="B317" s="7" t="str">
        <f t="shared" si="35"/>
        <v>Suape</v>
      </c>
      <c r="C317" s="8" t="str">
        <f t="shared" si="35"/>
        <v>PRESTAÇÃO DE SERVIÇO CONTINUADO DE VIGILÂNCIA ARMADA</v>
      </c>
      <c r="D317" s="9" t="s">
        <v>269</v>
      </c>
      <c r="E317" s="10">
        <v>2021</v>
      </c>
      <c r="F317" s="8" t="s">
        <v>270</v>
      </c>
      <c r="G317" s="8" t="str">
        <f t="shared" si="33"/>
        <v>15.195.617/0001-87</v>
      </c>
      <c r="H317" s="11" t="s">
        <v>572</v>
      </c>
      <c r="I317" s="11" t="str">
        <f t="shared" si="34"/>
        <v xml:space="preserve"> SUAPE/DMS</v>
      </c>
      <c r="J317" s="11" t="s">
        <v>273</v>
      </c>
      <c r="K317" s="11" t="s">
        <v>258</v>
      </c>
      <c r="L317" s="11" t="s">
        <v>278</v>
      </c>
      <c r="M317" s="106">
        <v>2069.0700000000002</v>
      </c>
      <c r="N317" s="106">
        <v>4426.47</v>
      </c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30">
      <c r="A318" s="7" t="str">
        <f t="shared" si="35"/>
        <v>Suape</v>
      </c>
      <c r="B318" s="7" t="str">
        <f t="shared" si="35"/>
        <v>Suape</v>
      </c>
      <c r="C318" s="8" t="str">
        <f t="shared" si="35"/>
        <v>PRESTAÇÃO DE SERVIÇO CONTINUADO DE VIGILÂNCIA ARMADA</v>
      </c>
      <c r="D318" s="9" t="s">
        <v>269</v>
      </c>
      <c r="E318" s="10">
        <v>2021</v>
      </c>
      <c r="F318" s="8" t="s">
        <v>270</v>
      </c>
      <c r="G318" s="8" t="str">
        <f t="shared" si="33"/>
        <v>15.195.617/0001-87</v>
      </c>
      <c r="H318" s="45" t="s">
        <v>574</v>
      </c>
      <c r="I318" s="45" t="str">
        <f t="shared" si="34"/>
        <v xml:space="preserve"> SUAPE/DMS</v>
      </c>
      <c r="J318" s="45" t="s">
        <v>273</v>
      </c>
      <c r="K318" s="45" t="s">
        <v>258</v>
      </c>
      <c r="L318" s="45" t="s">
        <v>274</v>
      </c>
      <c r="M318" s="111">
        <v>1865.07</v>
      </c>
      <c r="N318" s="111">
        <v>4143.53</v>
      </c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30">
      <c r="A319" s="7" t="str">
        <f t="shared" si="35"/>
        <v>Suape</v>
      </c>
      <c r="B319" s="7" t="str">
        <f t="shared" si="35"/>
        <v>Suape</v>
      </c>
      <c r="C319" s="8" t="str">
        <f t="shared" si="35"/>
        <v>PRESTAÇÃO DE SERVIÇO CONTINUADO DE VIGILÂNCIA ARMADA</v>
      </c>
      <c r="D319" s="9" t="s">
        <v>269</v>
      </c>
      <c r="E319" s="10">
        <v>2021</v>
      </c>
      <c r="F319" s="8" t="s">
        <v>270</v>
      </c>
      <c r="G319" s="8" t="str">
        <f t="shared" si="33"/>
        <v>15.195.617/0001-87</v>
      </c>
      <c r="H319" s="11" t="s">
        <v>576</v>
      </c>
      <c r="I319" s="11" t="str">
        <f t="shared" si="34"/>
        <v xml:space="preserve"> SUAPE/DMS</v>
      </c>
      <c r="J319" s="11" t="s">
        <v>273</v>
      </c>
      <c r="K319" s="11" t="s">
        <v>258</v>
      </c>
      <c r="L319" s="11" t="s">
        <v>274</v>
      </c>
      <c r="M319" s="106">
        <v>1865.07</v>
      </c>
      <c r="N319" s="106">
        <v>4143.53</v>
      </c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30">
      <c r="A320" s="7" t="str">
        <f t="shared" si="35"/>
        <v>Suape</v>
      </c>
      <c r="B320" s="7" t="str">
        <f t="shared" si="35"/>
        <v>Suape</v>
      </c>
      <c r="C320" s="8" t="str">
        <f t="shared" si="35"/>
        <v>PRESTAÇÃO DE SERVIÇO CONTINUADO DE VIGILÂNCIA ARMADA</v>
      </c>
      <c r="D320" s="9" t="s">
        <v>269</v>
      </c>
      <c r="E320" s="10">
        <v>2021</v>
      </c>
      <c r="F320" s="8" t="s">
        <v>270</v>
      </c>
      <c r="G320" s="8" t="str">
        <f t="shared" si="33"/>
        <v>15.195.617/0001-87</v>
      </c>
      <c r="H320" s="45" t="s">
        <v>578</v>
      </c>
      <c r="I320" s="45" t="str">
        <f t="shared" si="34"/>
        <v xml:space="preserve"> SUAPE/DMS</v>
      </c>
      <c r="J320" s="45" t="s">
        <v>273</v>
      </c>
      <c r="K320" s="45" t="s">
        <v>258</v>
      </c>
      <c r="L320" s="45" t="s">
        <v>278</v>
      </c>
      <c r="M320" s="111">
        <v>2069.0700000000002</v>
      </c>
      <c r="N320" s="111">
        <v>4426.47</v>
      </c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30">
      <c r="A321" s="7" t="str">
        <f t="shared" si="35"/>
        <v>Suape</v>
      </c>
      <c r="B321" s="7" t="str">
        <f t="shared" si="35"/>
        <v>Suape</v>
      </c>
      <c r="C321" s="8" t="str">
        <f t="shared" si="35"/>
        <v>PRESTAÇÃO DE SERVIÇO CONTINUADO DE VIGILÂNCIA ARMADA</v>
      </c>
      <c r="D321" s="9" t="s">
        <v>269</v>
      </c>
      <c r="E321" s="10">
        <v>2021</v>
      </c>
      <c r="F321" s="8" t="s">
        <v>270</v>
      </c>
      <c r="G321" s="8" t="str">
        <f t="shared" si="33"/>
        <v>15.195.617/0001-87</v>
      </c>
      <c r="H321" s="11" t="s">
        <v>580</v>
      </c>
      <c r="I321" s="11" t="str">
        <f t="shared" si="34"/>
        <v xml:space="preserve"> SUAPE/DMS</v>
      </c>
      <c r="J321" s="11" t="s">
        <v>273</v>
      </c>
      <c r="K321" s="11" t="s">
        <v>258</v>
      </c>
      <c r="L321" s="11" t="s">
        <v>278</v>
      </c>
      <c r="M321" s="106">
        <v>2069.0700000000002</v>
      </c>
      <c r="N321" s="106">
        <v>4426.47</v>
      </c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30">
      <c r="A322" s="7" t="str">
        <f t="shared" si="35"/>
        <v>Suape</v>
      </c>
      <c r="B322" s="7" t="str">
        <f t="shared" si="35"/>
        <v>Suape</v>
      </c>
      <c r="C322" s="8" t="str">
        <f t="shared" si="35"/>
        <v>PRESTAÇÃO DE SERVIÇO CONTINUADO DE VIGILÂNCIA ARMADA</v>
      </c>
      <c r="D322" s="9" t="s">
        <v>269</v>
      </c>
      <c r="E322" s="10">
        <v>2021</v>
      </c>
      <c r="F322" s="8" t="s">
        <v>270</v>
      </c>
      <c r="G322" s="8" t="str">
        <f t="shared" si="33"/>
        <v>15.195.617/0001-87</v>
      </c>
      <c r="H322" s="45" t="s">
        <v>582</v>
      </c>
      <c r="I322" s="45" t="str">
        <f t="shared" si="34"/>
        <v xml:space="preserve"> SUAPE/DMS</v>
      </c>
      <c r="J322" s="45" t="s">
        <v>273</v>
      </c>
      <c r="K322" s="45" t="s">
        <v>258</v>
      </c>
      <c r="L322" s="45" t="s">
        <v>274</v>
      </c>
      <c r="M322" s="111">
        <v>1865.07</v>
      </c>
      <c r="N322" s="111">
        <v>4143.53</v>
      </c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30">
      <c r="A323" s="7" t="str">
        <f t="shared" si="35"/>
        <v>Suape</v>
      </c>
      <c r="B323" s="7" t="str">
        <f t="shared" si="35"/>
        <v>Suape</v>
      </c>
      <c r="C323" s="8" t="str">
        <f t="shared" si="35"/>
        <v>PRESTAÇÃO DE SERVIÇO CONTINUADO DE VIGILÂNCIA ARMADA</v>
      </c>
      <c r="D323" s="9" t="s">
        <v>269</v>
      </c>
      <c r="E323" s="10">
        <v>2021</v>
      </c>
      <c r="F323" s="8" t="s">
        <v>270</v>
      </c>
      <c r="G323" s="8" t="str">
        <f t="shared" si="33"/>
        <v>15.195.617/0001-87</v>
      </c>
      <c r="H323" s="11" t="s">
        <v>584</v>
      </c>
      <c r="I323" s="11" t="str">
        <f t="shared" si="34"/>
        <v xml:space="preserve"> SUAPE/DMS</v>
      </c>
      <c r="J323" s="11" t="s">
        <v>273</v>
      </c>
      <c r="K323" s="11" t="s">
        <v>258</v>
      </c>
      <c r="L323" s="11" t="s">
        <v>278</v>
      </c>
      <c r="M323" s="106">
        <v>2069.0700000000002</v>
      </c>
      <c r="N323" s="106">
        <v>4426.47</v>
      </c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30">
      <c r="A324" s="7" t="str">
        <f t="shared" si="35"/>
        <v>Suape</v>
      </c>
      <c r="B324" s="7" t="str">
        <f t="shared" si="35"/>
        <v>Suape</v>
      </c>
      <c r="C324" s="8" t="str">
        <f t="shared" si="35"/>
        <v>PRESTAÇÃO DE SERVIÇO CONTINUADO DE VIGILÂNCIA ARMADA</v>
      </c>
      <c r="D324" s="9" t="s">
        <v>269</v>
      </c>
      <c r="E324" s="10">
        <v>2021</v>
      </c>
      <c r="F324" s="8" t="s">
        <v>270</v>
      </c>
      <c r="G324" s="8" t="str">
        <f t="shared" si="33"/>
        <v>15.195.617/0001-87</v>
      </c>
      <c r="H324" s="45" t="s">
        <v>586</v>
      </c>
      <c r="I324" s="45" t="str">
        <f t="shared" si="34"/>
        <v xml:space="preserve"> SUAPE/DMS</v>
      </c>
      <c r="J324" s="45" t="s">
        <v>273</v>
      </c>
      <c r="K324" s="45" t="s">
        <v>258</v>
      </c>
      <c r="L324" s="45" t="s">
        <v>274</v>
      </c>
      <c r="M324" s="111">
        <v>1865.07</v>
      </c>
      <c r="N324" s="111">
        <v>4143.53</v>
      </c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30">
      <c r="A325" s="7" t="str">
        <f t="shared" si="35"/>
        <v>Suape</v>
      </c>
      <c r="B325" s="7" t="str">
        <f t="shared" si="35"/>
        <v>Suape</v>
      </c>
      <c r="C325" s="8" t="str">
        <f t="shared" si="35"/>
        <v>PRESTAÇÃO DE SERVIÇO CONTINUADO DE VIGILÂNCIA ARMADA</v>
      </c>
      <c r="D325" s="9" t="s">
        <v>269</v>
      </c>
      <c r="E325" s="10">
        <v>2021</v>
      </c>
      <c r="F325" s="8" t="s">
        <v>270</v>
      </c>
      <c r="G325" s="8" t="str">
        <f t="shared" si="33"/>
        <v>15.195.617/0001-87</v>
      </c>
      <c r="H325" s="11" t="s">
        <v>588</v>
      </c>
      <c r="I325" s="11" t="str">
        <f t="shared" si="34"/>
        <v xml:space="preserve"> SUAPE/DMS</v>
      </c>
      <c r="J325" s="11" t="s">
        <v>273</v>
      </c>
      <c r="K325" s="11" t="s">
        <v>258</v>
      </c>
      <c r="L325" s="11" t="s">
        <v>274</v>
      </c>
      <c r="M325" s="106">
        <v>1865.07</v>
      </c>
      <c r="N325" s="106">
        <v>4143.53</v>
      </c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30">
      <c r="A326" s="7" t="str">
        <f t="shared" si="35"/>
        <v>Suape</v>
      </c>
      <c r="B326" s="7" t="str">
        <f t="shared" si="35"/>
        <v>Suape</v>
      </c>
      <c r="C326" s="8" t="str">
        <f t="shared" si="35"/>
        <v>PRESTAÇÃO DE SERVIÇO CONTINUADO DE VIGILÂNCIA ARMADA</v>
      </c>
      <c r="D326" s="9" t="s">
        <v>269</v>
      </c>
      <c r="E326" s="10">
        <v>2021</v>
      </c>
      <c r="F326" s="8" t="s">
        <v>270</v>
      </c>
      <c r="G326" s="8" t="str">
        <f t="shared" si="33"/>
        <v>15.195.617/0001-87</v>
      </c>
      <c r="H326" s="45" t="s">
        <v>590</v>
      </c>
      <c r="I326" s="45" t="str">
        <f t="shared" si="34"/>
        <v xml:space="preserve"> SUAPE/DMS</v>
      </c>
      <c r="J326" s="45" t="s">
        <v>273</v>
      </c>
      <c r="K326" s="45" t="s">
        <v>258</v>
      </c>
      <c r="L326" s="45" t="s">
        <v>278</v>
      </c>
      <c r="M326" s="111">
        <v>2069.0700000000002</v>
      </c>
      <c r="N326" s="111">
        <v>4426.47</v>
      </c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30">
      <c r="A327" s="7" t="str">
        <f t="shared" ref="A327:C342" si="36">A326</f>
        <v>Suape</v>
      </c>
      <c r="B327" s="7" t="str">
        <f t="shared" si="36"/>
        <v>Suape</v>
      </c>
      <c r="C327" s="8" t="str">
        <f t="shared" si="36"/>
        <v>PRESTAÇÃO DE SERVIÇO CONTINUADO DE VIGILÂNCIA ARMADA</v>
      </c>
      <c r="D327" s="9" t="s">
        <v>269</v>
      </c>
      <c r="E327" s="10">
        <v>2021</v>
      </c>
      <c r="F327" s="8" t="s">
        <v>270</v>
      </c>
      <c r="G327" s="8" t="str">
        <f t="shared" si="33"/>
        <v>15.195.617/0001-87</v>
      </c>
      <c r="H327" s="11" t="s">
        <v>592</v>
      </c>
      <c r="I327" s="11" t="str">
        <f t="shared" si="34"/>
        <v xml:space="preserve"> SUAPE/DMS</v>
      </c>
      <c r="J327" s="11" t="s">
        <v>273</v>
      </c>
      <c r="K327" s="11" t="s">
        <v>258</v>
      </c>
      <c r="L327" s="11" t="s">
        <v>278</v>
      </c>
      <c r="M327" s="106">
        <v>2069.0700000000002</v>
      </c>
      <c r="N327" s="106">
        <v>4426.47</v>
      </c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30">
      <c r="A328" s="7" t="str">
        <f t="shared" si="36"/>
        <v>Suape</v>
      </c>
      <c r="B328" s="7" t="str">
        <f t="shared" si="36"/>
        <v>Suape</v>
      </c>
      <c r="C328" s="8" t="str">
        <f t="shared" si="36"/>
        <v>PRESTAÇÃO DE SERVIÇO CONTINUADO DE VIGILÂNCIA ARMADA</v>
      </c>
      <c r="D328" s="9" t="s">
        <v>269</v>
      </c>
      <c r="E328" s="10">
        <v>2021</v>
      </c>
      <c r="F328" s="8" t="s">
        <v>270</v>
      </c>
      <c r="G328" s="8" t="str">
        <f t="shared" si="33"/>
        <v>15.195.617/0001-87</v>
      </c>
      <c r="H328" s="45" t="s">
        <v>594</v>
      </c>
      <c r="I328" s="45" t="str">
        <f t="shared" si="34"/>
        <v xml:space="preserve"> SUAPE/DMS</v>
      </c>
      <c r="J328" s="45" t="s">
        <v>273</v>
      </c>
      <c r="K328" s="45" t="s">
        <v>258</v>
      </c>
      <c r="L328" s="45" t="s">
        <v>278</v>
      </c>
      <c r="M328" s="111">
        <v>2069.0700000000002</v>
      </c>
      <c r="N328" s="111">
        <v>4426.47</v>
      </c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30">
      <c r="A329" s="7" t="str">
        <f t="shared" si="36"/>
        <v>Suape</v>
      </c>
      <c r="B329" s="7" t="str">
        <f t="shared" si="36"/>
        <v>Suape</v>
      </c>
      <c r="C329" s="8" t="str">
        <f t="shared" si="36"/>
        <v>PRESTAÇÃO DE SERVIÇO CONTINUADO DE VIGILÂNCIA ARMADA</v>
      </c>
      <c r="D329" s="9" t="s">
        <v>269</v>
      </c>
      <c r="E329" s="10">
        <v>2021</v>
      </c>
      <c r="F329" s="8" t="s">
        <v>270</v>
      </c>
      <c r="G329" s="8" t="str">
        <f t="shared" si="33"/>
        <v>15.195.617/0001-87</v>
      </c>
      <c r="H329" s="11" t="s">
        <v>596</v>
      </c>
      <c r="I329" s="11" t="str">
        <f t="shared" si="34"/>
        <v xml:space="preserve"> SUAPE/DMS</v>
      </c>
      <c r="J329" s="11" t="s">
        <v>273</v>
      </c>
      <c r="K329" s="11" t="s">
        <v>258</v>
      </c>
      <c r="L329" s="11" t="s">
        <v>278</v>
      </c>
      <c r="M329" s="106">
        <v>2069.0700000000002</v>
      </c>
      <c r="N329" s="106">
        <v>4426.47</v>
      </c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30">
      <c r="A330" s="7" t="str">
        <f t="shared" si="36"/>
        <v>Suape</v>
      </c>
      <c r="B330" s="7" t="str">
        <f t="shared" si="36"/>
        <v>Suape</v>
      </c>
      <c r="C330" s="8" t="str">
        <f t="shared" si="36"/>
        <v>PRESTAÇÃO DE SERVIÇO CONTINUADO DE VIGILÂNCIA ARMADA</v>
      </c>
      <c r="D330" s="9" t="s">
        <v>269</v>
      </c>
      <c r="E330" s="10">
        <v>2021</v>
      </c>
      <c r="F330" s="8" t="s">
        <v>270</v>
      </c>
      <c r="G330" s="8" t="str">
        <f t="shared" si="33"/>
        <v>15.195.617/0001-87</v>
      </c>
      <c r="H330" s="45" t="s">
        <v>598</v>
      </c>
      <c r="I330" s="45" t="str">
        <f t="shared" si="34"/>
        <v xml:space="preserve"> SUAPE/DMS</v>
      </c>
      <c r="J330" s="45" t="s">
        <v>273</v>
      </c>
      <c r="K330" s="45" t="s">
        <v>258</v>
      </c>
      <c r="L330" s="45" t="s">
        <v>274</v>
      </c>
      <c r="M330" s="111">
        <v>1865.07</v>
      </c>
      <c r="N330" s="111">
        <v>4143.53</v>
      </c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30">
      <c r="A331" s="7" t="str">
        <f t="shared" si="36"/>
        <v>Suape</v>
      </c>
      <c r="B331" s="7" t="str">
        <f t="shared" si="36"/>
        <v>Suape</v>
      </c>
      <c r="C331" s="8" t="str">
        <f t="shared" si="36"/>
        <v>PRESTAÇÃO DE SERVIÇO CONTINUADO DE VIGILÂNCIA ARMADA</v>
      </c>
      <c r="D331" s="9" t="s">
        <v>269</v>
      </c>
      <c r="E331" s="10">
        <v>2021</v>
      </c>
      <c r="F331" s="8" t="s">
        <v>270</v>
      </c>
      <c r="G331" s="8" t="str">
        <f t="shared" si="33"/>
        <v>15.195.617/0001-87</v>
      </c>
      <c r="H331" s="11" t="s">
        <v>600</v>
      </c>
      <c r="I331" s="11" t="str">
        <f t="shared" si="34"/>
        <v xml:space="preserve"> SUAPE/DMS</v>
      </c>
      <c r="J331" s="11" t="s">
        <v>273</v>
      </c>
      <c r="K331" s="11" t="s">
        <v>258</v>
      </c>
      <c r="L331" s="11" t="s">
        <v>274</v>
      </c>
      <c r="M331" s="106">
        <v>1865.07</v>
      </c>
      <c r="N331" s="106">
        <v>4143.53</v>
      </c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30">
      <c r="A332" s="7" t="str">
        <f t="shared" si="36"/>
        <v>Suape</v>
      </c>
      <c r="B332" s="7" t="str">
        <f t="shared" si="36"/>
        <v>Suape</v>
      </c>
      <c r="C332" s="8" t="str">
        <f t="shared" si="36"/>
        <v>PRESTAÇÃO DE SERVIÇO CONTINUADO DE VIGILÂNCIA ARMADA</v>
      </c>
      <c r="D332" s="9" t="s">
        <v>269</v>
      </c>
      <c r="E332" s="10">
        <v>2021</v>
      </c>
      <c r="F332" s="8" t="s">
        <v>270</v>
      </c>
      <c r="G332" s="8" t="str">
        <f t="shared" si="33"/>
        <v>15.195.617/0001-87</v>
      </c>
      <c r="H332" s="45" t="s">
        <v>602</v>
      </c>
      <c r="I332" s="45" t="str">
        <f t="shared" si="34"/>
        <v xml:space="preserve"> SUAPE/DMS</v>
      </c>
      <c r="J332" s="45" t="s">
        <v>273</v>
      </c>
      <c r="K332" s="45" t="s">
        <v>258</v>
      </c>
      <c r="L332" s="45" t="s">
        <v>278</v>
      </c>
      <c r="M332" s="111">
        <v>2069.0700000000002</v>
      </c>
      <c r="N332" s="111">
        <v>4426.47</v>
      </c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30">
      <c r="A333" s="7" t="str">
        <f t="shared" si="36"/>
        <v>Suape</v>
      </c>
      <c r="B333" s="7" t="str">
        <f t="shared" si="36"/>
        <v>Suape</v>
      </c>
      <c r="C333" s="8" t="str">
        <f t="shared" si="36"/>
        <v>PRESTAÇÃO DE SERVIÇO CONTINUADO DE VIGILÂNCIA ARMADA</v>
      </c>
      <c r="D333" s="9" t="s">
        <v>269</v>
      </c>
      <c r="E333" s="10">
        <v>2021</v>
      </c>
      <c r="F333" s="8" t="s">
        <v>270</v>
      </c>
      <c r="G333" s="8" t="str">
        <f t="shared" si="33"/>
        <v>15.195.617/0001-87</v>
      </c>
      <c r="H333" s="11" t="s">
        <v>604</v>
      </c>
      <c r="I333" s="11" t="str">
        <f t="shared" si="34"/>
        <v xml:space="preserve"> SUAPE/DMS</v>
      </c>
      <c r="J333" s="11" t="s">
        <v>273</v>
      </c>
      <c r="K333" s="11" t="s">
        <v>258</v>
      </c>
      <c r="L333" s="11" t="s">
        <v>274</v>
      </c>
      <c r="M333" s="106">
        <v>1865.07</v>
      </c>
      <c r="N333" s="106">
        <v>4143.53</v>
      </c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30">
      <c r="A334" s="7" t="str">
        <f t="shared" si="36"/>
        <v>Suape</v>
      </c>
      <c r="B334" s="7" t="str">
        <f t="shared" si="36"/>
        <v>Suape</v>
      </c>
      <c r="C334" s="8" t="str">
        <f t="shared" si="36"/>
        <v>PRESTAÇÃO DE SERVIÇO CONTINUADO DE VIGILÂNCIA ARMADA</v>
      </c>
      <c r="D334" s="9" t="s">
        <v>269</v>
      </c>
      <c r="E334" s="10">
        <v>2021</v>
      </c>
      <c r="F334" s="8" t="s">
        <v>270</v>
      </c>
      <c r="G334" s="8" t="str">
        <f t="shared" si="33"/>
        <v>15.195.617/0001-87</v>
      </c>
      <c r="H334" s="45" t="s">
        <v>606</v>
      </c>
      <c r="I334" s="45" t="str">
        <f t="shared" si="34"/>
        <v xml:space="preserve"> SUAPE/DMS</v>
      </c>
      <c r="J334" s="45" t="s">
        <v>273</v>
      </c>
      <c r="K334" s="45" t="s">
        <v>258</v>
      </c>
      <c r="L334" s="45" t="s">
        <v>274</v>
      </c>
      <c r="M334" s="111">
        <v>1865.07</v>
      </c>
      <c r="N334" s="111">
        <v>4143.53</v>
      </c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30">
      <c r="A335" s="7" t="str">
        <f t="shared" si="36"/>
        <v>Suape</v>
      </c>
      <c r="B335" s="7" t="str">
        <f t="shared" si="36"/>
        <v>Suape</v>
      </c>
      <c r="C335" s="8" t="str">
        <f t="shared" si="36"/>
        <v>PRESTAÇÃO DE SERVIÇO CONTINUADO DE VIGILÂNCIA ARMADA</v>
      </c>
      <c r="D335" s="9" t="s">
        <v>269</v>
      </c>
      <c r="E335" s="10">
        <v>2021</v>
      </c>
      <c r="F335" s="8" t="s">
        <v>270</v>
      </c>
      <c r="G335" s="8" t="str">
        <f t="shared" si="33"/>
        <v>15.195.617/0001-87</v>
      </c>
      <c r="H335" s="11" t="s">
        <v>608</v>
      </c>
      <c r="I335" s="11" t="str">
        <f t="shared" si="34"/>
        <v xml:space="preserve"> SUAPE/DMS</v>
      </c>
      <c r="J335" s="11" t="s">
        <v>273</v>
      </c>
      <c r="K335" s="11" t="s">
        <v>258</v>
      </c>
      <c r="L335" s="11" t="s">
        <v>278</v>
      </c>
      <c r="M335" s="106">
        <v>2069.0700000000002</v>
      </c>
      <c r="N335" s="106">
        <v>4426.47</v>
      </c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30">
      <c r="A336" s="7" t="str">
        <f t="shared" si="36"/>
        <v>Suape</v>
      </c>
      <c r="B336" s="7" t="str">
        <f t="shared" si="36"/>
        <v>Suape</v>
      </c>
      <c r="C336" s="8" t="str">
        <f t="shared" si="36"/>
        <v>PRESTAÇÃO DE SERVIÇO CONTINUADO DE VIGILÂNCIA ARMADA</v>
      </c>
      <c r="D336" s="9" t="s">
        <v>269</v>
      </c>
      <c r="E336" s="10">
        <v>2021</v>
      </c>
      <c r="F336" s="8" t="s">
        <v>270</v>
      </c>
      <c r="G336" s="8" t="str">
        <f t="shared" si="33"/>
        <v>15.195.617/0001-87</v>
      </c>
      <c r="H336" s="45" t="s">
        <v>610</v>
      </c>
      <c r="I336" s="45" t="str">
        <f t="shared" si="34"/>
        <v xml:space="preserve"> SUAPE/DMS</v>
      </c>
      <c r="J336" s="45" t="s">
        <v>273</v>
      </c>
      <c r="K336" s="45" t="s">
        <v>258</v>
      </c>
      <c r="L336" s="45" t="s">
        <v>274</v>
      </c>
      <c r="M336" s="111">
        <v>1865.07</v>
      </c>
      <c r="N336" s="111">
        <v>4143.53</v>
      </c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30">
      <c r="A337" s="7" t="str">
        <f t="shared" si="36"/>
        <v>Suape</v>
      </c>
      <c r="B337" s="7" t="str">
        <f t="shared" si="36"/>
        <v>Suape</v>
      </c>
      <c r="C337" s="8" t="str">
        <f t="shared" si="36"/>
        <v>PRESTAÇÃO DE SERVIÇO CONTINUADO DE VIGILÂNCIA ARMADA</v>
      </c>
      <c r="D337" s="9" t="s">
        <v>269</v>
      </c>
      <c r="E337" s="10">
        <v>2021</v>
      </c>
      <c r="F337" s="8" t="s">
        <v>270</v>
      </c>
      <c r="G337" s="8" t="str">
        <f t="shared" si="33"/>
        <v>15.195.617/0001-87</v>
      </c>
      <c r="H337" s="11" t="s">
        <v>612</v>
      </c>
      <c r="I337" s="11" t="str">
        <f t="shared" si="34"/>
        <v xml:space="preserve"> SUAPE/DMS</v>
      </c>
      <c r="J337" s="11" t="s">
        <v>273</v>
      </c>
      <c r="K337" s="11" t="s">
        <v>258</v>
      </c>
      <c r="L337" s="11" t="s">
        <v>278</v>
      </c>
      <c r="M337" s="106">
        <v>2069.0700000000002</v>
      </c>
      <c r="N337" s="106">
        <v>4426.47</v>
      </c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30">
      <c r="A338" s="7" t="str">
        <f t="shared" si="36"/>
        <v>Suape</v>
      </c>
      <c r="B338" s="7" t="str">
        <f t="shared" si="36"/>
        <v>Suape</v>
      </c>
      <c r="C338" s="8" t="str">
        <f t="shared" si="36"/>
        <v>PRESTAÇÃO DE SERVIÇO CONTINUADO DE VIGILÂNCIA ARMADA</v>
      </c>
      <c r="D338" s="9" t="s">
        <v>269</v>
      </c>
      <c r="E338" s="10">
        <v>2021</v>
      </c>
      <c r="F338" s="8" t="s">
        <v>270</v>
      </c>
      <c r="G338" s="8" t="str">
        <f t="shared" si="33"/>
        <v>15.195.617/0001-87</v>
      </c>
      <c r="H338" s="45" t="s">
        <v>614</v>
      </c>
      <c r="I338" s="45" t="str">
        <f t="shared" si="34"/>
        <v xml:space="preserve"> SUAPE/DMS</v>
      </c>
      <c r="J338" s="45" t="s">
        <v>273</v>
      </c>
      <c r="K338" s="45" t="s">
        <v>258</v>
      </c>
      <c r="L338" s="45" t="s">
        <v>274</v>
      </c>
      <c r="M338" s="111">
        <v>1865.07</v>
      </c>
      <c r="N338" s="111">
        <v>4143.53</v>
      </c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30">
      <c r="A339" s="7" t="str">
        <f t="shared" si="36"/>
        <v>Suape</v>
      </c>
      <c r="B339" s="7" t="str">
        <f t="shared" si="36"/>
        <v>Suape</v>
      </c>
      <c r="C339" s="8" t="str">
        <f t="shared" si="36"/>
        <v>PRESTAÇÃO DE SERVIÇO CONTINUADO DE VIGILÂNCIA ARMADA</v>
      </c>
      <c r="D339" s="9" t="s">
        <v>269</v>
      </c>
      <c r="E339" s="10">
        <v>2021</v>
      </c>
      <c r="F339" s="8" t="s">
        <v>270</v>
      </c>
      <c r="G339" s="8" t="str">
        <f t="shared" si="33"/>
        <v>15.195.617/0001-87</v>
      </c>
      <c r="H339" s="11" t="s">
        <v>616</v>
      </c>
      <c r="I339" s="11" t="str">
        <f t="shared" si="34"/>
        <v xml:space="preserve"> SUAPE/DMS</v>
      </c>
      <c r="J339" s="11" t="s">
        <v>273</v>
      </c>
      <c r="K339" s="11" t="s">
        <v>258</v>
      </c>
      <c r="L339" s="11" t="s">
        <v>274</v>
      </c>
      <c r="M339" s="106">
        <v>1865.07</v>
      </c>
      <c r="N339" s="106">
        <v>4143.53</v>
      </c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30">
      <c r="A340" s="7" t="str">
        <f t="shared" si="36"/>
        <v>Suape</v>
      </c>
      <c r="B340" s="7" t="str">
        <f t="shared" si="36"/>
        <v>Suape</v>
      </c>
      <c r="C340" s="8" t="str">
        <f t="shared" si="36"/>
        <v>PRESTAÇÃO DE SERVIÇO CONTINUADO DE VIGILÂNCIA ARMADA</v>
      </c>
      <c r="D340" s="9" t="s">
        <v>269</v>
      </c>
      <c r="E340" s="10">
        <v>2021</v>
      </c>
      <c r="F340" s="8" t="s">
        <v>270</v>
      </c>
      <c r="G340" s="8" t="str">
        <f t="shared" si="33"/>
        <v>15.195.617/0001-87</v>
      </c>
      <c r="H340" s="45" t="s">
        <v>618</v>
      </c>
      <c r="I340" s="45" t="str">
        <f t="shared" si="34"/>
        <v xml:space="preserve"> SUAPE/DMS</v>
      </c>
      <c r="J340" s="45" t="s">
        <v>273</v>
      </c>
      <c r="K340" s="45" t="s">
        <v>258</v>
      </c>
      <c r="L340" s="45" t="s">
        <v>274</v>
      </c>
      <c r="M340" s="111">
        <v>1865.07</v>
      </c>
      <c r="N340" s="111">
        <v>4143.53</v>
      </c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30">
      <c r="A341" s="7" t="str">
        <f t="shared" si="36"/>
        <v>Suape</v>
      </c>
      <c r="B341" s="7" t="str">
        <f t="shared" si="36"/>
        <v>Suape</v>
      </c>
      <c r="C341" s="8" t="str">
        <f t="shared" si="36"/>
        <v>PRESTAÇÃO DE SERVIÇO CONTINUADO DE VIGILÂNCIA ARMADA</v>
      </c>
      <c r="D341" s="9" t="s">
        <v>269</v>
      </c>
      <c r="E341" s="10">
        <v>2021</v>
      </c>
      <c r="F341" s="8" t="s">
        <v>270</v>
      </c>
      <c r="G341" s="8" t="str">
        <f t="shared" si="33"/>
        <v>15.195.617/0001-87</v>
      </c>
      <c r="H341" s="11" t="s">
        <v>620</v>
      </c>
      <c r="I341" s="11" t="str">
        <f t="shared" si="34"/>
        <v xml:space="preserve"> SUAPE/DMS</v>
      </c>
      <c r="J341" s="11" t="s">
        <v>273</v>
      </c>
      <c r="K341" s="11" t="s">
        <v>258</v>
      </c>
      <c r="L341" s="11" t="s">
        <v>278</v>
      </c>
      <c r="M341" s="106">
        <v>2069.0700000000002</v>
      </c>
      <c r="N341" s="106">
        <v>4426.47</v>
      </c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30">
      <c r="A342" s="7" t="str">
        <f t="shared" si="36"/>
        <v>Suape</v>
      </c>
      <c r="B342" s="7" t="str">
        <f t="shared" si="36"/>
        <v>Suape</v>
      </c>
      <c r="C342" s="8" t="str">
        <f t="shared" si="36"/>
        <v>PRESTAÇÃO DE SERVIÇO CONTINUADO DE VIGILÂNCIA ARMADA</v>
      </c>
      <c r="D342" s="9" t="s">
        <v>269</v>
      </c>
      <c r="E342" s="10">
        <v>2021</v>
      </c>
      <c r="F342" s="8" t="s">
        <v>270</v>
      </c>
      <c r="G342" s="8" t="str">
        <f t="shared" si="33"/>
        <v>15.195.617/0001-87</v>
      </c>
      <c r="H342" s="45" t="s">
        <v>622</v>
      </c>
      <c r="I342" s="45" t="str">
        <f t="shared" si="34"/>
        <v xml:space="preserve"> SUAPE/DMS</v>
      </c>
      <c r="J342" s="45" t="s">
        <v>273</v>
      </c>
      <c r="K342" s="45" t="s">
        <v>258</v>
      </c>
      <c r="L342" s="45" t="s">
        <v>274</v>
      </c>
      <c r="M342" s="111">
        <v>1865.07</v>
      </c>
      <c r="N342" s="111">
        <v>4143.53</v>
      </c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30">
      <c r="A343" s="7" t="str">
        <f t="shared" ref="A343:C358" si="37">A342</f>
        <v>Suape</v>
      </c>
      <c r="B343" s="7" t="str">
        <f t="shared" si="37"/>
        <v>Suape</v>
      </c>
      <c r="C343" s="8" t="str">
        <f t="shared" si="37"/>
        <v>PRESTAÇÃO DE SERVIÇO CONTINUADO DE VIGILÂNCIA ARMADA</v>
      </c>
      <c r="D343" s="9" t="s">
        <v>269</v>
      </c>
      <c r="E343" s="10">
        <v>2021</v>
      </c>
      <c r="F343" s="8" t="s">
        <v>270</v>
      </c>
      <c r="G343" s="8" t="str">
        <f t="shared" si="33"/>
        <v>15.195.617/0001-87</v>
      </c>
      <c r="H343" s="11" t="s">
        <v>624</v>
      </c>
      <c r="I343" s="11" t="str">
        <f t="shared" si="34"/>
        <v xml:space="preserve"> SUAPE/DMS</v>
      </c>
      <c r="J343" s="11" t="s">
        <v>273</v>
      </c>
      <c r="K343" s="11" t="s">
        <v>258</v>
      </c>
      <c r="L343" s="11" t="s">
        <v>274</v>
      </c>
      <c r="M343" s="106">
        <v>1865.07</v>
      </c>
      <c r="N343" s="106">
        <v>4143.53</v>
      </c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30">
      <c r="A344" s="7" t="str">
        <f t="shared" si="37"/>
        <v>Suape</v>
      </c>
      <c r="B344" s="7" t="str">
        <f t="shared" si="37"/>
        <v>Suape</v>
      </c>
      <c r="C344" s="8" t="str">
        <f t="shared" si="37"/>
        <v>PRESTAÇÃO DE SERVIÇO CONTINUADO DE VIGILÂNCIA ARMADA</v>
      </c>
      <c r="D344" s="9" t="s">
        <v>269</v>
      </c>
      <c r="E344" s="10">
        <v>2021</v>
      </c>
      <c r="F344" s="8" t="s">
        <v>270</v>
      </c>
      <c r="G344" s="8" t="str">
        <f t="shared" si="33"/>
        <v>15.195.617/0001-87</v>
      </c>
      <c r="H344" s="45" t="s">
        <v>626</v>
      </c>
      <c r="I344" s="45" t="str">
        <f t="shared" si="34"/>
        <v xml:space="preserve"> SUAPE/DMS</v>
      </c>
      <c r="J344" s="45" t="s">
        <v>273</v>
      </c>
      <c r="K344" s="45" t="s">
        <v>258</v>
      </c>
      <c r="L344" s="45" t="s">
        <v>278</v>
      </c>
      <c r="M344" s="111">
        <v>2069.0700000000002</v>
      </c>
      <c r="N344" s="111">
        <v>4426.47</v>
      </c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30">
      <c r="A345" s="7" t="str">
        <f t="shared" si="37"/>
        <v>Suape</v>
      </c>
      <c r="B345" s="7" t="str">
        <f t="shared" si="37"/>
        <v>Suape</v>
      </c>
      <c r="C345" s="8" t="str">
        <f t="shared" si="37"/>
        <v>PRESTAÇÃO DE SERVIÇO CONTINUADO DE VIGILÂNCIA ARMADA</v>
      </c>
      <c r="D345" s="9" t="s">
        <v>269</v>
      </c>
      <c r="E345" s="10">
        <v>2021</v>
      </c>
      <c r="F345" s="8" t="s">
        <v>270</v>
      </c>
      <c r="G345" s="8" t="str">
        <f t="shared" si="33"/>
        <v>15.195.617/0001-87</v>
      </c>
      <c r="H345" s="11" t="s">
        <v>628</v>
      </c>
      <c r="I345" s="11" t="str">
        <f t="shared" si="34"/>
        <v xml:space="preserve"> SUAPE/DMS</v>
      </c>
      <c r="J345" s="11" t="s">
        <v>273</v>
      </c>
      <c r="K345" s="11" t="s">
        <v>258</v>
      </c>
      <c r="L345" s="11" t="s">
        <v>274</v>
      </c>
      <c r="M345" s="106">
        <v>1865.07</v>
      </c>
      <c r="N345" s="106">
        <v>4143.53</v>
      </c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30">
      <c r="A346" s="7" t="str">
        <f t="shared" si="37"/>
        <v>Suape</v>
      </c>
      <c r="B346" s="7" t="str">
        <f t="shared" si="37"/>
        <v>Suape</v>
      </c>
      <c r="C346" s="8" t="str">
        <f t="shared" si="37"/>
        <v>PRESTAÇÃO DE SERVIÇO CONTINUADO DE VIGILÂNCIA ARMADA</v>
      </c>
      <c r="D346" s="9" t="s">
        <v>269</v>
      </c>
      <c r="E346" s="10">
        <v>2021</v>
      </c>
      <c r="F346" s="8" t="s">
        <v>270</v>
      </c>
      <c r="G346" s="8" t="str">
        <f t="shared" si="33"/>
        <v>15.195.617/0001-87</v>
      </c>
      <c r="H346" s="45" t="s">
        <v>630</v>
      </c>
      <c r="I346" s="45" t="str">
        <f t="shared" si="34"/>
        <v xml:space="preserve"> SUAPE/DMS</v>
      </c>
      <c r="J346" s="45" t="s">
        <v>273</v>
      </c>
      <c r="K346" s="45" t="s">
        <v>258</v>
      </c>
      <c r="L346" s="45" t="s">
        <v>278</v>
      </c>
      <c r="M346" s="111">
        <v>2069.0700000000002</v>
      </c>
      <c r="N346" s="111">
        <v>4426.47</v>
      </c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30">
      <c r="A347" s="7" t="str">
        <f t="shared" si="37"/>
        <v>Suape</v>
      </c>
      <c r="B347" s="7" t="str">
        <f t="shared" si="37"/>
        <v>Suape</v>
      </c>
      <c r="C347" s="8" t="str">
        <f t="shared" si="37"/>
        <v>PRESTAÇÃO DE SERVIÇO CONTINUADO DE VIGILÂNCIA ARMADA</v>
      </c>
      <c r="D347" s="9" t="s">
        <v>269</v>
      </c>
      <c r="E347" s="10">
        <v>2021</v>
      </c>
      <c r="F347" s="8" t="s">
        <v>270</v>
      </c>
      <c r="G347" s="8" t="str">
        <f t="shared" si="33"/>
        <v>15.195.617/0001-87</v>
      </c>
      <c r="H347" s="11" t="s">
        <v>632</v>
      </c>
      <c r="I347" s="11" t="str">
        <f t="shared" si="34"/>
        <v xml:space="preserve"> SUAPE/DMS</v>
      </c>
      <c r="J347" s="11" t="s">
        <v>273</v>
      </c>
      <c r="K347" s="11" t="s">
        <v>258</v>
      </c>
      <c r="L347" s="11" t="s">
        <v>278</v>
      </c>
      <c r="M347" s="106">
        <v>2069.0700000000002</v>
      </c>
      <c r="N347" s="106">
        <v>4426.47</v>
      </c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30">
      <c r="A348" s="7" t="str">
        <f t="shared" si="37"/>
        <v>Suape</v>
      </c>
      <c r="B348" s="7" t="str">
        <f t="shared" si="37"/>
        <v>Suape</v>
      </c>
      <c r="C348" s="8" t="str">
        <f t="shared" si="37"/>
        <v>PRESTAÇÃO DE SERVIÇO CONTINUADO DE VIGILÂNCIA ARMADA</v>
      </c>
      <c r="D348" s="9" t="s">
        <v>269</v>
      </c>
      <c r="E348" s="10">
        <v>2021</v>
      </c>
      <c r="F348" s="8" t="s">
        <v>270</v>
      </c>
      <c r="G348" s="8" t="str">
        <f t="shared" si="33"/>
        <v>15.195.617/0001-87</v>
      </c>
      <c r="H348" s="45" t="s">
        <v>634</v>
      </c>
      <c r="I348" s="45" t="str">
        <f t="shared" si="34"/>
        <v xml:space="preserve"> SUAPE/DMS</v>
      </c>
      <c r="J348" s="45" t="s">
        <v>273</v>
      </c>
      <c r="K348" s="45" t="s">
        <v>258</v>
      </c>
      <c r="L348" s="45" t="s">
        <v>274</v>
      </c>
      <c r="M348" s="111">
        <v>1865.07</v>
      </c>
      <c r="N348" s="111">
        <v>4143.53</v>
      </c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30">
      <c r="A349" s="7" t="str">
        <f t="shared" si="37"/>
        <v>Suape</v>
      </c>
      <c r="B349" s="7" t="str">
        <f t="shared" si="37"/>
        <v>Suape</v>
      </c>
      <c r="C349" s="8" t="str">
        <f t="shared" si="37"/>
        <v>PRESTAÇÃO DE SERVIÇO CONTINUADO DE VIGILÂNCIA ARMADA</v>
      </c>
      <c r="D349" s="9" t="s">
        <v>269</v>
      </c>
      <c r="E349" s="10">
        <v>2021</v>
      </c>
      <c r="F349" s="8" t="s">
        <v>270</v>
      </c>
      <c r="G349" s="8" t="str">
        <f t="shared" si="33"/>
        <v>15.195.617/0001-87</v>
      </c>
      <c r="H349" s="11" t="s">
        <v>636</v>
      </c>
      <c r="I349" s="11" t="str">
        <f t="shared" si="34"/>
        <v xml:space="preserve"> SUAPE/DMS</v>
      </c>
      <c r="J349" s="11" t="s">
        <v>273</v>
      </c>
      <c r="K349" s="11" t="s">
        <v>258</v>
      </c>
      <c r="L349" s="11" t="s">
        <v>274</v>
      </c>
      <c r="M349" s="106">
        <v>1865.07</v>
      </c>
      <c r="N349" s="106">
        <v>4143.53</v>
      </c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30">
      <c r="A350" s="7" t="str">
        <f t="shared" si="37"/>
        <v>Suape</v>
      </c>
      <c r="B350" s="7" t="str">
        <f t="shared" si="37"/>
        <v>Suape</v>
      </c>
      <c r="C350" s="8" t="str">
        <f t="shared" si="37"/>
        <v>PRESTAÇÃO DE SERVIÇO CONTINUADO DE VIGILÂNCIA ARMADA</v>
      </c>
      <c r="D350" s="9" t="s">
        <v>269</v>
      </c>
      <c r="E350" s="10">
        <v>2021</v>
      </c>
      <c r="F350" s="8" t="s">
        <v>270</v>
      </c>
      <c r="G350" s="8" t="str">
        <f t="shared" si="33"/>
        <v>15.195.617/0001-87</v>
      </c>
      <c r="H350" s="45" t="s">
        <v>638</v>
      </c>
      <c r="I350" s="45" t="str">
        <f t="shared" si="34"/>
        <v xml:space="preserve"> SUAPE/DMS</v>
      </c>
      <c r="J350" s="45" t="s">
        <v>273</v>
      </c>
      <c r="K350" s="45" t="s">
        <v>258</v>
      </c>
      <c r="L350" s="45" t="s">
        <v>274</v>
      </c>
      <c r="M350" s="111">
        <v>1865.07</v>
      </c>
      <c r="N350" s="111">
        <v>4143.53</v>
      </c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30">
      <c r="A351" s="7" t="str">
        <f t="shared" si="37"/>
        <v>Suape</v>
      </c>
      <c r="B351" s="7" t="str">
        <f t="shared" si="37"/>
        <v>Suape</v>
      </c>
      <c r="C351" s="8" t="str">
        <f t="shared" si="37"/>
        <v>PRESTAÇÃO DE SERVIÇO CONTINUADO DE VIGILÂNCIA ARMADA</v>
      </c>
      <c r="D351" s="9" t="s">
        <v>269</v>
      </c>
      <c r="E351" s="10">
        <v>2021</v>
      </c>
      <c r="F351" s="8" t="s">
        <v>270</v>
      </c>
      <c r="G351" s="8" t="str">
        <f t="shared" si="33"/>
        <v>15.195.617/0001-87</v>
      </c>
      <c r="H351" s="11" t="s">
        <v>640</v>
      </c>
      <c r="I351" s="11" t="str">
        <f t="shared" si="34"/>
        <v xml:space="preserve"> SUAPE/DMS</v>
      </c>
      <c r="J351" s="11" t="s">
        <v>273</v>
      </c>
      <c r="K351" s="11" t="s">
        <v>258</v>
      </c>
      <c r="L351" s="11" t="s">
        <v>278</v>
      </c>
      <c r="M351" s="106">
        <v>2069.0700000000002</v>
      </c>
      <c r="N351" s="106">
        <v>4426.47</v>
      </c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30">
      <c r="A352" s="7" t="str">
        <f t="shared" si="37"/>
        <v>Suape</v>
      </c>
      <c r="B352" s="7" t="str">
        <f t="shared" si="37"/>
        <v>Suape</v>
      </c>
      <c r="C352" s="8" t="str">
        <f t="shared" si="37"/>
        <v>PRESTAÇÃO DE SERVIÇO CONTINUADO DE VIGILÂNCIA ARMADA</v>
      </c>
      <c r="D352" s="9" t="s">
        <v>269</v>
      </c>
      <c r="E352" s="10">
        <v>2021</v>
      </c>
      <c r="F352" s="8" t="s">
        <v>270</v>
      </c>
      <c r="G352" s="8" t="str">
        <f t="shared" si="33"/>
        <v>15.195.617/0001-87</v>
      </c>
      <c r="H352" s="45" t="s">
        <v>642</v>
      </c>
      <c r="I352" s="45" t="str">
        <f t="shared" si="34"/>
        <v xml:space="preserve"> SUAPE/DMS</v>
      </c>
      <c r="J352" s="45" t="s">
        <v>273</v>
      </c>
      <c r="K352" s="45" t="s">
        <v>258</v>
      </c>
      <c r="L352" s="45" t="s">
        <v>274</v>
      </c>
      <c r="M352" s="111">
        <v>1865.07</v>
      </c>
      <c r="N352" s="111">
        <v>4143.53</v>
      </c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30">
      <c r="A353" s="7" t="str">
        <f t="shared" si="37"/>
        <v>Suape</v>
      </c>
      <c r="B353" s="7" t="str">
        <f t="shared" si="37"/>
        <v>Suape</v>
      </c>
      <c r="C353" s="8" t="str">
        <f t="shared" si="37"/>
        <v>PRESTAÇÃO DE SERVIÇO CONTINUADO DE VIGILÂNCIA ARMADA</v>
      </c>
      <c r="D353" s="9" t="s">
        <v>269</v>
      </c>
      <c r="E353" s="10">
        <v>2021</v>
      </c>
      <c r="F353" s="8" t="s">
        <v>270</v>
      </c>
      <c r="G353" s="8" t="str">
        <f t="shared" si="33"/>
        <v>15.195.617/0001-87</v>
      </c>
      <c r="H353" s="11" t="s">
        <v>644</v>
      </c>
      <c r="I353" s="11" t="str">
        <f t="shared" si="34"/>
        <v xml:space="preserve"> SUAPE/DMS</v>
      </c>
      <c r="J353" s="11" t="s">
        <v>273</v>
      </c>
      <c r="K353" s="11" t="s">
        <v>258</v>
      </c>
      <c r="L353" s="11" t="s">
        <v>274</v>
      </c>
      <c r="M353" s="106">
        <v>1865.07</v>
      </c>
      <c r="N353" s="106">
        <v>4143.53</v>
      </c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30">
      <c r="A354" s="7" t="str">
        <f t="shared" si="37"/>
        <v>Suape</v>
      </c>
      <c r="B354" s="7" t="str">
        <f t="shared" si="37"/>
        <v>Suape</v>
      </c>
      <c r="C354" s="8" t="str">
        <f t="shared" si="37"/>
        <v>PRESTAÇÃO DE SERVIÇO CONTINUADO DE VIGILÂNCIA ARMADA</v>
      </c>
      <c r="D354" s="9" t="s">
        <v>269</v>
      </c>
      <c r="E354" s="10">
        <v>2021</v>
      </c>
      <c r="F354" s="8" t="s">
        <v>270</v>
      </c>
      <c r="G354" s="8" t="str">
        <f t="shared" si="33"/>
        <v>15.195.617/0001-87</v>
      </c>
      <c r="H354" s="45" t="s">
        <v>646</v>
      </c>
      <c r="I354" s="45" t="str">
        <f t="shared" si="34"/>
        <v xml:space="preserve"> SUAPE/DMS</v>
      </c>
      <c r="J354" s="45" t="s">
        <v>273</v>
      </c>
      <c r="K354" s="45" t="s">
        <v>258</v>
      </c>
      <c r="L354" s="45" t="s">
        <v>278</v>
      </c>
      <c r="M354" s="111">
        <v>2069.0700000000002</v>
      </c>
      <c r="N354" s="111">
        <v>4426.47</v>
      </c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30">
      <c r="A355" s="7" t="str">
        <f t="shared" si="37"/>
        <v>Suape</v>
      </c>
      <c r="B355" s="7" t="str">
        <f t="shared" si="37"/>
        <v>Suape</v>
      </c>
      <c r="C355" s="8" t="str">
        <f t="shared" si="37"/>
        <v>PRESTAÇÃO DE SERVIÇO CONTINUADO DE VIGILÂNCIA ARMADA</v>
      </c>
      <c r="D355" s="9" t="s">
        <v>269</v>
      </c>
      <c r="E355" s="10">
        <v>2021</v>
      </c>
      <c r="F355" s="8" t="s">
        <v>270</v>
      </c>
      <c r="G355" s="8" t="str">
        <f t="shared" si="33"/>
        <v>15.195.617/0001-87</v>
      </c>
      <c r="H355" s="11" t="s">
        <v>648</v>
      </c>
      <c r="I355" s="11" t="str">
        <f t="shared" si="34"/>
        <v xml:space="preserve"> SUAPE/DMS</v>
      </c>
      <c r="J355" s="11" t="s">
        <v>273</v>
      </c>
      <c r="K355" s="11" t="s">
        <v>258</v>
      </c>
      <c r="L355" s="11" t="s">
        <v>278</v>
      </c>
      <c r="M355" s="106">
        <v>2069.0700000000002</v>
      </c>
      <c r="N355" s="106">
        <v>4426.47</v>
      </c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30">
      <c r="A356" s="7" t="str">
        <f t="shared" si="37"/>
        <v>Suape</v>
      </c>
      <c r="B356" s="7" t="str">
        <f t="shared" si="37"/>
        <v>Suape</v>
      </c>
      <c r="C356" s="8" t="str">
        <f t="shared" si="37"/>
        <v>PRESTAÇÃO DE SERVIÇO CONTINUADO DE VIGILÂNCIA ARMADA</v>
      </c>
      <c r="D356" s="9" t="s">
        <v>269</v>
      </c>
      <c r="E356" s="10">
        <v>2021</v>
      </c>
      <c r="F356" s="8" t="s">
        <v>270</v>
      </c>
      <c r="G356" s="8" t="str">
        <f t="shared" si="33"/>
        <v>15.195.617/0001-87</v>
      </c>
      <c r="H356" s="45" t="s">
        <v>650</v>
      </c>
      <c r="I356" s="45" t="str">
        <f t="shared" si="34"/>
        <v xml:space="preserve"> SUAPE/DMS</v>
      </c>
      <c r="J356" s="45" t="s">
        <v>273</v>
      </c>
      <c r="K356" s="45" t="s">
        <v>258</v>
      </c>
      <c r="L356" s="45" t="s">
        <v>274</v>
      </c>
      <c r="M356" s="111">
        <v>1865.07</v>
      </c>
      <c r="N356" s="111">
        <v>4143.53</v>
      </c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30">
      <c r="A357" s="7" t="str">
        <f t="shared" si="37"/>
        <v>Suape</v>
      </c>
      <c r="B357" s="7" t="str">
        <f t="shared" si="37"/>
        <v>Suape</v>
      </c>
      <c r="C357" s="8" t="str">
        <f t="shared" si="37"/>
        <v>PRESTAÇÃO DE SERVIÇO CONTINUADO DE VIGILÂNCIA ARMADA</v>
      </c>
      <c r="D357" s="9" t="s">
        <v>269</v>
      </c>
      <c r="E357" s="10">
        <v>2021</v>
      </c>
      <c r="F357" s="8" t="s">
        <v>270</v>
      </c>
      <c r="G357" s="8" t="str">
        <f t="shared" si="33"/>
        <v>15.195.617/0001-87</v>
      </c>
      <c r="H357" s="45" t="s">
        <v>652</v>
      </c>
      <c r="I357" s="45" t="str">
        <f t="shared" si="34"/>
        <v xml:space="preserve"> SUAPE/DMS</v>
      </c>
      <c r="J357" s="45" t="s">
        <v>273</v>
      </c>
      <c r="K357" s="45" t="s">
        <v>258</v>
      </c>
      <c r="L357" s="45" t="s">
        <v>278</v>
      </c>
      <c r="M357" s="111">
        <v>2069.0700000000002</v>
      </c>
      <c r="N357" s="111">
        <v>4426.47</v>
      </c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30">
      <c r="A358" s="73" t="str">
        <f t="shared" si="37"/>
        <v>Suape</v>
      </c>
      <c r="B358" s="73" t="str">
        <f t="shared" si="37"/>
        <v>Suape</v>
      </c>
      <c r="C358" s="71" t="str">
        <f t="shared" si="37"/>
        <v>PRESTAÇÃO DE SERVIÇO CONTINUADO DE VIGILÂNCIA ARMADA</v>
      </c>
      <c r="D358" s="9" t="s">
        <v>269</v>
      </c>
      <c r="E358" s="10">
        <v>2021</v>
      </c>
      <c r="F358" s="71" t="s">
        <v>270</v>
      </c>
      <c r="G358" s="71" t="str">
        <f t="shared" si="33"/>
        <v>15.195.617/0001-87</v>
      </c>
      <c r="H358" s="74" t="s">
        <v>654</v>
      </c>
      <c r="I358" s="74" t="str">
        <f t="shared" si="34"/>
        <v xml:space="preserve"> SUAPE/DMS</v>
      </c>
      <c r="J358" s="74" t="s">
        <v>273</v>
      </c>
      <c r="K358" s="74" t="s">
        <v>258</v>
      </c>
      <c r="L358" s="74" t="s">
        <v>274</v>
      </c>
      <c r="M358" s="104">
        <v>1865.07</v>
      </c>
      <c r="N358" s="104">
        <v>4143.53</v>
      </c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30">
      <c r="A359" s="73" t="str">
        <f t="shared" ref="A359:C359" si="38">A358</f>
        <v>Suape</v>
      </c>
      <c r="B359" s="73" t="str">
        <f t="shared" si="38"/>
        <v>Suape</v>
      </c>
      <c r="C359" s="71" t="str">
        <f t="shared" si="38"/>
        <v>PRESTAÇÃO DE SERVIÇO CONTINUADO DE VIGILÂNCIA ARMADA</v>
      </c>
      <c r="D359" s="9" t="s">
        <v>269</v>
      </c>
      <c r="E359" s="10">
        <v>2021</v>
      </c>
      <c r="F359" s="71" t="s">
        <v>270</v>
      </c>
      <c r="G359" s="71" t="str">
        <f t="shared" si="33"/>
        <v>15.195.617/0001-87</v>
      </c>
      <c r="H359" s="74" t="s">
        <v>714</v>
      </c>
      <c r="I359" s="74" t="str">
        <f t="shared" si="34"/>
        <v xml:space="preserve"> SUAPE/DMS</v>
      </c>
      <c r="J359" s="74" t="s">
        <v>273</v>
      </c>
      <c r="K359" s="74" t="s">
        <v>273</v>
      </c>
      <c r="L359" s="74" t="s">
        <v>278</v>
      </c>
      <c r="M359" s="104">
        <v>2069.0700000000002</v>
      </c>
      <c r="N359" s="104">
        <v>4426.47</v>
      </c>
      <c r="P359" s="2"/>
      <c r="Q359" s="2"/>
      <c r="R359" s="2"/>
      <c r="S359" s="2"/>
      <c r="T359" s="2"/>
      <c r="U359" s="2"/>
      <c r="V359" s="2"/>
      <c r="W359" s="2"/>
      <c r="X359" s="2"/>
    </row>
    <row r="360" spans="1:2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12"/>
      <c r="N360" s="11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.15" customHeight="1">
      <c r="A361" s="154" t="s">
        <v>656</v>
      </c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12"/>
      <c r="N361" s="11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4.15" customHeight="1">
      <c r="A362" s="155" t="s">
        <v>657</v>
      </c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12"/>
      <c r="N362" s="11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4.15" customHeight="1">
      <c r="A363" s="153" t="s">
        <v>658</v>
      </c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</row>
    <row r="364" spans="1:24" ht="14.15" customHeight="1">
      <c r="A364" s="153" t="s">
        <v>659</v>
      </c>
      <c r="B364" s="153"/>
      <c r="C364" s="153"/>
      <c r="D364" s="153"/>
      <c r="E364" s="153"/>
      <c r="F364" s="153"/>
      <c r="G364" s="153"/>
      <c r="H364" s="153"/>
      <c r="I364" s="153"/>
      <c r="J364" s="153"/>
      <c r="K364" s="153"/>
      <c r="L364" s="153"/>
    </row>
    <row r="365" spans="1:24" ht="14.15" customHeight="1">
      <c r="A365" s="153" t="s">
        <v>660</v>
      </c>
      <c r="B365" s="153"/>
      <c r="C365" s="153"/>
      <c r="D365" s="153"/>
      <c r="E365" s="153"/>
      <c r="F365" s="153"/>
      <c r="G365" s="153"/>
      <c r="H365" s="153"/>
      <c r="I365" s="153"/>
      <c r="J365" s="153"/>
      <c r="K365" s="153"/>
      <c r="L365" s="153"/>
    </row>
    <row r="366" spans="1:24" ht="14.15" customHeight="1">
      <c r="A366" s="153" t="s">
        <v>661</v>
      </c>
      <c r="B366" s="153"/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</row>
    <row r="367" spans="1:24" ht="14.15" customHeight="1">
      <c r="A367" s="153" t="s">
        <v>662</v>
      </c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</row>
    <row r="368" spans="1:24" ht="14.15" customHeight="1">
      <c r="A368" s="153" t="s">
        <v>663</v>
      </c>
      <c r="B368" s="153"/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</row>
    <row r="369" spans="1:12" ht="14.15" customHeight="1">
      <c r="A369" s="153" t="s">
        <v>664</v>
      </c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</row>
    <row r="370" spans="1:12" ht="14.15" customHeight="1">
      <c r="A370" s="153" t="s">
        <v>665</v>
      </c>
      <c r="B370" s="153"/>
      <c r="C370" s="153"/>
      <c r="D370" s="153"/>
      <c r="E370" s="153"/>
      <c r="F370" s="153"/>
      <c r="G370" s="153"/>
      <c r="H370" s="153"/>
      <c r="I370" s="153"/>
      <c r="J370" s="153"/>
      <c r="K370" s="153"/>
      <c r="L370" s="153"/>
    </row>
    <row r="371" spans="1:12" ht="14.15" customHeight="1">
      <c r="A371" s="153" t="s">
        <v>666</v>
      </c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</row>
    <row r="372" spans="1:12" ht="14.15" customHeight="1">
      <c r="A372" s="153" t="s">
        <v>667</v>
      </c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</row>
    <row r="373" spans="1:12" ht="14.15" customHeight="1">
      <c r="A373" s="153" t="s">
        <v>668</v>
      </c>
      <c r="B373" s="153"/>
      <c r="C373" s="153"/>
      <c r="D373" s="153"/>
      <c r="E373" s="153"/>
      <c r="F373" s="153"/>
      <c r="G373" s="153"/>
      <c r="H373" s="153"/>
      <c r="I373" s="153"/>
      <c r="J373" s="153"/>
      <c r="K373" s="153"/>
      <c r="L373" s="153"/>
    </row>
    <row r="374" spans="1:12" ht="14.15" customHeight="1">
      <c r="A374" s="153" t="s">
        <v>669</v>
      </c>
      <c r="B374" s="153"/>
      <c r="C374" s="153"/>
      <c r="D374" s="153"/>
      <c r="E374" s="153"/>
      <c r="F374" s="153"/>
      <c r="G374" s="153"/>
      <c r="H374" s="153"/>
      <c r="I374" s="153"/>
      <c r="J374" s="153"/>
      <c r="K374" s="153"/>
      <c r="L374" s="153"/>
    </row>
    <row r="375" spans="1:12" ht="14.15" customHeight="1">
      <c r="A375" s="153" t="s">
        <v>670</v>
      </c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</row>
    <row r="376" spans="1:12" ht="14.15" customHeight="1">
      <c r="A376" s="153" t="s">
        <v>671</v>
      </c>
      <c r="B376" s="153"/>
      <c r="C376" s="153"/>
      <c r="D376" s="153"/>
      <c r="E376" s="153"/>
      <c r="F376" s="153"/>
      <c r="G376" s="153"/>
      <c r="H376" s="153"/>
      <c r="I376" s="153"/>
      <c r="J376" s="153"/>
      <c r="K376" s="153"/>
      <c r="L376" s="153"/>
    </row>
    <row r="377" spans="1:12" ht="14.15" customHeight="1">
      <c r="A377" s="153" t="s">
        <v>672</v>
      </c>
      <c r="B377" s="153"/>
      <c r="C377" s="153"/>
      <c r="D377" s="153"/>
      <c r="E377" s="153"/>
      <c r="F377" s="153"/>
      <c r="G377" s="153"/>
      <c r="H377" s="153"/>
      <c r="I377" s="153"/>
      <c r="J377" s="153"/>
      <c r="K377" s="153"/>
      <c r="L377" s="153"/>
    </row>
  </sheetData>
  <autoFilter ref="A5:N359" xr:uid="{00000000-0009-0000-0000-000003000000}"/>
  <mergeCells count="23">
    <mergeCell ref="A1:A3"/>
    <mergeCell ref="B1:N1"/>
    <mergeCell ref="B2:N2"/>
    <mergeCell ref="B3:N3"/>
    <mergeCell ref="A4:B4"/>
    <mergeCell ref="C4:N4"/>
    <mergeCell ref="A372:L372"/>
    <mergeCell ref="A361:L361"/>
    <mergeCell ref="A362:L362"/>
    <mergeCell ref="A363:L363"/>
    <mergeCell ref="A364:L364"/>
    <mergeCell ref="A365:L365"/>
    <mergeCell ref="A366:L366"/>
    <mergeCell ref="A367:L367"/>
    <mergeCell ref="A368:L368"/>
    <mergeCell ref="A369:L369"/>
    <mergeCell ref="A370:L370"/>
    <mergeCell ref="A371:L371"/>
    <mergeCell ref="A373:L373"/>
    <mergeCell ref="A374:L374"/>
    <mergeCell ref="A375:L375"/>
    <mergeCell ref="A376:L376"/>
    <mergeCell ref="A377:L37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B663-F964-4E70-BF83-D52518805A74}">
  <dimension ref="A1:BK410"/>
  <sheetViews>
    <sheetView topLeftCell="A244" zoomScale="90" zoomScaleNormal="90" workbookViewId="0">
      <selection activeCell="O9" sqref="O9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2.1640625" style="113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763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19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G22" si="0">A6</f>
        <v>Suape</v>
      </c>
      <c r="B7" s="7" t="str">
        <f t="shared" si="0"/>
        <v>Suape</v>
      </c>
      <c r="C7" s="7" t="str">
        <f t="shared" si="0"/>
        <v>PRESTAÇÃO DE SERVIÇOS GERAIS DE LIMPEZA E CONSERVAÇÃO PREDIAL, COPEIRA, RECEPCIONISTA E CONTÍNUO</v>
      </c>
      <c r="D7" s="7" t="str">
        <f t="shared" si="0"/>
        <v>005</v>
      </c>
      <c r="E7" s="7">
        <f t="shared" si="0"/>
        <v>2020</v>
      </c>
      <c r="F7" s="7" t="str">
        <f t="shared" si="0"/>
        <v>UNIKA TERCEIRIZAÇÃO E SERVIÇOS EIRELI - EPP</v>
      </c>
      <c r="G7" s="7" t="str">
        <f t="shared" si="0"/>
        <v>11.788.943/0001-47</v>
      </c>
      <c r="H7" s="7" t="s">
        <v>28</v>
      </c>
      <c r="I7" s="7" t="str">
        <f t="shared" ref="I7:I70" si="1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19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0"/>
        <v>Suape</v>
      </c>
      <c r="C8" s="7" t="str">
        <f t="shared" si="0"/>
        <v>PRESTAÇÃO DE SERVIÇOS GERAIS DE LIMPEZA E CONSERVAÇÃO PREDIAL, COPEIRA, RECEPCIONISTA E CONTÍNUO</v>
      </c>
      <c r="D8" s="7" t="str">
        <f t="shared" si="0"/>
        <v>005</v>
      </c>
      <c r="E8" s="7">
        <f t="shared" si="0"/>
        <v>2020</v>
      </c>
      <c r="F8" s="7" t="str">
        <f t="shared" si="0"/>
        <v>UNIKA TERCEIRIZAÇÃO E SERVIÇOS EIRELI - EPP</v>
      </c>
      <c r="G8" s="7" t="str">
        <f t="shared" si="0"/>
        <v>11.788.943/0001-47</v>
      </c>
      <c r="H8" s="7" t="s">
        <v>29</v>
      </c>
      <c r="I8" s="7" t="str">
        <f t="shared" si="1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19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0"/>
        <v>Suape</v>
      </c>
      <c r="C9" s="7" t="str">
        <f t="shared" si="0"/>
        <v>PRESTAÇÃO DE SERVIÇOS GERAIS DE LIMPEZA E CONSERVAÇÃO PREDIAL, COPEIRA, RECEPCIONISTA E CONTÍNUO</v>
      </c>
      <c r="D9" s="7" t="str">
        <f t="shared" si="0"/>
        <v>005</v>
      </c>
      <c r="E9" s="7">
        <f t="shared" si="0"/>
        <v>2020</v>
      </c>
      <c r="F9" s="7" t="str">
        <f t="shared" si="0"/>
        <v>UNIKA TERCEIRIZAÇÃO E SERVIÇOS EIRELI - EPP</v>
      </c>
      <c r="G9" s="7" t="str">
        <f t="shared" si="0"/>
        <v>11.788.943/0001-47</v>
      </c>
      <c r="H9" s="7" t="s">
        <v>30</v>
      </c>
      <c r="I9" s="7" t="str">
        <f t="shared" si="1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19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0"/>
        <v>Suape</v>
      </c>
      <c r="C10" s="7" t="str">
        <f t="shared" si="0"/>
        <v>PRESTAÇÃO DE SERVIÇOS GERAIS DE LIMPEZA E CONSERVAÇÃO PREDIAL, COPEIRA, RECEPCIONISTA E CONTÍNUO</v>
      </c>
      <c r="D10" s="7" t="str">
        <f t="shared" si="0"/>
        <v>005</v>
      </c>
      <c r="E10" s="7">
        <f t="shared" si="0"/>
        <v>2020</v>
      </c>
      <c r="F10" s="7" t="str">
        <f t="shared" si="0"/>
        <v>UNIKA TERCEIRIZAÇÃO E SERVIÇOS EIRELI - EPP</v>
      </c>
      <c r="G10" s="7" t="str">
        <f t="shared" si="0"/>
        <v>11.788.943/0001-47</v>
      </c>
      <c r="H10" s="7" t="s">
        <v>31</v>
      </c>
      <c r="I10" s="7" t="str">
        <f t="shared" si="1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19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0"/>
        <v>Suape</v>
      </c>
      <c r="C11" s="7" t="str">
        <f t="shared" si="0"/>
        <v>PRESTAÇÃO DE SERVIÇOS GERAIS DE LIMPEZA E CONSERVAÇÃO PREDIAL, COPEIRA, RECEPCIONISTA E CONTÍNUO</v>
      </c>
      <c r="D11" s="7" t="str">
        <f t="shared" si="0"/>
        <v>005</v>
      </c>
      <c r="E11" s="7">
        <f t="shared" si="0"/>
        <v>2020</v>
      </c>
      <c r="F11" s="7" t="str">
        <f t="shared" si="0"/>
        <v>UNIKA TERCEIRIZAÇÃO E SERVIÇOS EIRELI - EPP</v>
      </c>
      <c r="G11" s="7" t="str">
        <f t="shared" si="0"/>
        <v>11.788.943/0001-47</v>
      </c>
      <c r="H11" s="7" t="s">
        <v>32</v>
      </c>
      <c r="I11" s="7" t="str">
        <f t="shared" si="1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19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0"/>
        <v>Suape</v>
      </c>
      <c r="C12" s="7" t="str">
        <f t="shared" si="0"/>
        <v>PRESTAÇÃO DE SERVIÇOS GERAIS DE LIMPEZA E CONSERVAÇÃO PREDIAL, COPEIRA, RECEPCIONISTA E CONTÍNUO</v>
      </c>
      <c r="D12" s="7" t="str">
        <f t="shared" si="0"/>
        <v>005</v>
      </c>
      <c r="E12" s="7">
        <f t="shared" si="0"/>
        <v>2020</v>
      </c>
      <c r="F12" s="7" t="str">
        <f t="shared" si="0"/>
        <v>UNIKA TERCEIRIZAÇÃO E SERVIÇOS EIRELI - EPP</v>
      </c>
      <c r="G12" s="7" t="str">
        <f t="shared" si="0"/>
        <v>11.788.943/0001-47</v>
      </c>
      <c r="H12" s="7" t="s">
        <v>33</v>
      </c>
      <c r="I12" s="7" t="str">
        <f t="shared" si="1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19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0"/>
        <v>Suape</v>
      </c>
      <c r="C13" s="7" t="str">
        <f t="shared" si="0"/>
        <v>PRESTAÇÃO DE SERVIÇOS GERAIS DE LIMPEZA E CONSERVAÇÃO PREDIAL, COPEIRA, RECEPCIONISTA E CONTÍNUO</v>
      </c>
      <c r="D13" s="7" t="str">
        <f t="shared" si="0"/>
        <v>005</v>
      </c>
      <c r="E13" s="7">
        <f t="shared" si="0"/>
        <v>2020</v>
      </c>
      <c r="F13" s="7" t="str">
        <f t="shared" si="0"/>
        <v>UNIKA TERCEIRIZAÇÃO E SERVIÇOS EIRELI - EPP</v>
      </c>
      <c r="G13" s="7" t="str">
        <f t="shared" si="0"/>
        <v>11.788.943/0001-47</v>
      </c>
      <c r="H13" s="7" t="s">
        <v>34</v>
      </c>
      <c r="I13" s="7" t="str">
        <f t="shared" si="1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19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0"/>
        <v>Suape</v>
      </c>
      <c r="C14" s="7" t="str">
        <f t="shared" si="0"/>
        <v>PRESTAÇÃO DE SERVIÇOS GERAIS DE LIMPEZA E CONSERVAÇÃO PREDIAL, COPEIRA, RECEPCIONISTA E CONTÍNUO</v>
      </c>
      <c r="D14" s="7" t="str">
        <f t="shared" si="0"/>
        <v>005</v>
      </c>
      <c r="E14" s="7">
        <f t="shared" si="0"/>
        <v>2020</v>
      </c>
      <c r="F14" s="7" t="str">
        <f t="shared" si="0"/>
        <v>UNIKA TERCEIRIZAÇÃO E SERVIÇOS EIRELI - EPP</v>
      </c>
      <c r="G14" s="7" t="str">
        <f t="shared" si="0"/>
        <v>11.788.943/0001-47</v>
      </c>
      <c r="H14" s="7" t="s">
        <v>35</v>
      </c>
      <c r="I14" s="7" t="str">
        <f t="shared" si="1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19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0"/>
        <v>Suape</v>
      </c>
      <c r="C15" s="7" t="str">
        <f t="shared" si="0"/>
        <v>PRESTAÇÃO DE SERVIÇOS GERAIS DE LIMPEZA E CONSERVAÇÃO PREDIAL, COPEIRA, RECEPCIONISTA E CONTÍNUO</v>
      </c>
      <c r="D15" s="7" t="str">
        <f t="shared" si="0"/>
        <v>005</v>
      </c>
      <c r="E15" s="7">
        <f t="shared" si="0"/>
        <v>2020</v>
      </c>
      <c r="F15" s="7" t="str">
        <f t="shared" si="0"/>
        <v>UNIKA TERCEIRIZAÇÃO E SERVIÇOS EIRELI - EPP</v>
      </c>
      <c r="G15" s="7" t="str">
        <f t="shared" si="0"/>
        <v>11.788.943/0001-47</v>
      </c>
      <c r="H15" s="7" t="s">
        <v>36</v>
      </c>
      <c r="I15" s="7" t="str">
        <f t="shared" si="1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19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0"/>
        <v>Suape</v>
      </c>
      <c r="C16" s="7" t="str">
        <f t="shared" si="0"/>
        <v>PRESTAÇÃO DE SERVIÇOS GERAIS DE LIMPEZA E CONSERVAÇÃO PREDIAL, COPEIRA, RECEPCIONISTA E CONTÍNUO</v>
      </c>
      <c r="D16" s="7" t="str">
        <f t="shared" si="0"/>
        <v>005</v>
      </c>
      <c r="E16" s="7">
        <f t="shared" si="0"/>
        <v>2020</v>
      </c>
      <c r="F16" s="7" t="str">
        <f t="shared" si="0"/>
        <v>UNIKA TERCEIRIZAÇÃO E SERVIÇOS EIRELI - EPP</v>
      </c>
      <c r="G16" s="7" t="str">
        <f t="shared" si="0"/>
        <v>11.788.943/0001-47</v>
      </c>
      <c r="H16" s="7" t="s">
        <v>37</v>
      </c>
      <c r="I16" s="7" t="str">
        <f t="shared" si="1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19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0"/>
        <v>Suape</v>
      </c>
      <c r="C17" s="7" t="str">
        <f t="shared" si="0"/>
        <v>PRESTAÇÃO DE SERVIÇOS GERAIS DE LIMPEZA E CONSERVAÇÃO PREDIAL, COPEIRA, RECEPCIONISTA E CONTÍNUO</v>
      </c>
      <c r="D17" s="7" t="str">
        <f t="shared" si="0"/>
        <v>005</v>
      </c>
      <c r="E17" s="7">
        <f t="shared" si="0"/>
        <v>2020</v>
      </c>
      <c r="F17" s="7" t="str">
        <f t="shared" si="0"/>
        <v>UNIKA TERCEIRIZAÇÃO E SERVIÇOS EIRELI - EPP</v>
      </c>
      <c r="G17" s="7" t="str">
        <f t="shared" si="0"/>
        <v>11.788.943/0001-47</v>
      </c>
      <c r="H17" s="7" t="s">
        <v>38</v>
      </c>
      <c r="I17" s="7" t="str">
        <f t="shared" si="1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19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0"/>
        <v>Suape</v>
      </c>
      <c r="C18" s="7" t="str">
        <f t="shared" si="0"/>
        <v>PRESTAÇÃO DE SERVIÇOS GERAIS DE LIMPEZA E CONSERVAÇÃO PREDIAL, COPEIRA, RECEPCIONISTA E CONTÍNUO</v>
      </c>
      <c r="D18" s="7" t="str">
        <f t="shared" si="0"/>
        <v>005</v>
      </c>
      <c r="E18" s="7">
        <f t="shared" si="0"/>
        <v>2020</v>
      </c>
      <c r="F18" s="7" t="str">
        <f t="shared" si="0"/>
        <v>UNIKA TERCEIRIZAÇÃO E SERVIÇOS EIRELI - EPP</v>
      </c>
      <c r="G18" s="7" t="str">
        <f t="shared" si="0"/>
        <v>11.788.943/0001-47</v>
      </c>
      <c r="H18" s="7" t="s">
        <v>39</v>
      </c>
      <c r="I18" s="7" t="str">
        <f t="shared" si="1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19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0"/>
        <v>Suape</v>
      </c>
      <c r="C19" s="7" t="str">
        <f t="shared" si="0"/>
        <v>PRESTAÇÃO DE SERVIÇOS GERAIS DE LIMPEZA E CONSERVAÇÃO PREDIAL, COPEIRA, RECEPCIONISTA E CONTÍNUO</v>
      </c>
      <c r="D19" s="7" t="str">
        <f t="shared" si="0"/>
        <v>005</v>
      </c>
      <c r="E19" s="7">
        <f t="shared" si="0"/>
        <v>2020</v>
      </c>
      <c r="F19" s="7" t="str">
        <f t="shared" si="0"/>
        <v>UNIKA TERCEIRIZAÇÃO E SERVIÇOS EIRELI - EPP</v>
      </c>
      <c r="G19" s="7" t="str">
        <f t="shared" si="0"/>
        <v>11.788.943/0001-47</v>
      </c>
      <c r="H19" s="7" t="s">
        <v>40</v>
      </c>
      <c r="I19" s="7" t="str">
        <f t="shared" si="1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19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0"/>
        <v>Suape</v>
      </c>
      <c r="C20" s="7" t="str">
        <f t="shared" si="0"/>
        <v>PRESTAÇÃO DE SERVIÇOS GERAIS DE LIMPEZA E CONSERVAÇÃO PREDIAL, COPEIRA, RECEPCIONISTA E CONTÍNUO</v>
      </c>
      <c r="D20" s="7" t="str">
        <f t="shared" si="0"/>
        <v>005</v>
      </c>
      <c r="E20" s="7">
        <f t="shared" si="0"/>
        <v>2020</v>
      </c>
      <c r="F20" s="7" t="str">
        <f t="shared" si="0"/>
        <v>UNIKA TERCEIRIZAÇÃO E SERVIÇOS EIRELI - EPP</v>
      </c>
      <c r="G20" s="7" t="str">
        <f t="shared" si="0"/>
        <v>11.788.943/0001-47</v>
      </c>
      <c r="H20" s="7" t="s">
        <v>41</v>
      </c>
      <c r="I20" s="7" t="str">
        <f t="shared" si="1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19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0"/>
        <v>Suape</v>
      </c>
      <c r="C21" s="7" t="str">
        <f t="shared" si="0"/>
        <v>PRESTAÇÃO DE SERVIÇOS GERAIS DE LIMPEZA E CONSERVAÇÃO PREDIAL, COPEIRA, RECEPCIONISTA E CONTÍNUO</v>
      </c>
      <c r="D21" s="7" t="str">
        <f t="shared" si="0"/>
        <v>005</v>
      </c>
      <c r="E21" s="7">
        <f t="shared" si="0"/>
        <v>2020</v>
      </c>
      <c r="F21" s="7" t="str">
        <f t="shared" si="0"/>
        <v>UNIKA TERCEIRIZAÇÃO E SERVIÇOS EIRELI - EPP</v>
      </c>
      <c r="G21" s="7" t="str">
        <f t="shared" si="0"/>
        <v>11.788.943/0001-47</v>
      </c>
      <c r="H21" s="7" t="s">
        <v>42</v>
      </c>
      <c r="I21" s="7" t="str">
        <f t="shared" si="1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19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0"/>
        <v>Suape</v>
      </c>
      <c r="C22" s="7" t="str">
        <f t="shared" si="0"/>
        <v>PRESTAÇÃO DE SERVIÇOS GERAIS DE LIMPEZA E CONSERVAÇÃO PREDIAL, COPEIRA, RECEPCIONISTA E CONTÍNUO</v>
      </c>
      <c r="D22" s="7" t="str">
        <f t="shared" si="0"/>
        <v>005</v>
      </c>
      <c r="E22" s="7">
        <f t="shared" si="0"/>
        <v>2020</v>
      </c>
      <c r="F22" s="7" t="str">
        <f t="shared" si="0"/>
        <v>UNIKA TERCEIRIZAÇÃO E SERVIÇOS EIRELI - EPP</v>
      </c>
      <c r="G22" s="7" t="str">
        <f t="shared" si="0"/>
        <v>11.788.943/0001-47</v>
      </c>
      <c r="H22" s="7" t="s">
        <v>43</v>
      </c>
      <c r="I22" s="7" t="str">
        <f t="shared" si="1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19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ref="A23:G38" si="2">A22</f>
        <v>Suape</v>
      </c>
      <c r="B23" s="7" t="str">
        <f t="shared" si="2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2"/>
        <v>005</v>
      </c>
      <c r="E23" s="7">
        <f t="shared" si="2"/>
        <v>2020</v>
      </c>
      <c r="F23" s="7" t="str">
        <f t="shared" si="2"/>
        <v>UNIKA TERCEIRIZAÇÃO E SERVIÇOS EIRELI - EPP</v>
      </c>
      <c r="G23" s="7" t="str">
        <f t="shared" si="2"/>
        <v>11.788.943/0001-47</v>
      </c>
      <c r="H23" s="7" t="s">
        <v>44</v>
      </c>
      <c r="I23" s="7" t="str">
        <f t="shared" si="1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19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2"/>
        <v>Suape</v>
      </c>
      <c r="B24" s="7" t="str">
        <f t="shared" si="2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2"/>
        <v>005</v>
      </c>
      <c r="E24" s="7">
        <f t="shared" si="2"/>
        <v>2020</v>
      </c>
      <c r="F24" s="7" t="str">
        <f t="shared" si="2"/>
        <v>UNIKA TERCEIRIZAÇÃO E SERVIÇOS EIRELI - EPP</v>
      </c>
      <c r="G24" s="7" t="str">
        <f t="shared" si="2"/>
        <v>11.788.943/0001-47</v>
      </c>
      <c r="H24" s="7" t="s">
        <v>45</v>
      </c>
      <c r="I24" s="7" t="str">
        <f t="shared" si="1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19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2"/>
        <v>Suape</v>
      </c>
      <c r="B25" s="7" t="str">
        <f t="shared" si="2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2"/>
        <v>005</v>
      </c>
      <c r="E25" s="7">
        <f t="shared" si="2"/>
        <v>2020</v>
      </c>
      <c r="F25" s="7" t="str">
        <f t="shared" si="2"/>
        <v>UNIKA TERCEIRIZAÇÃO E SERVIÇOS EIRELI - EPP</v>
      </c>
      <c r="G25" s="7" t="str">
        <f t="shared" si="2"/>
        <v>11.788.943/0001-47</v>
      </c>
      <c r="H25" s="7" t="s">
        <v>46</v>
      </c>
      <c r="I25" s="7" t="str">
        <f t="shared" si="1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19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2"/>
        <v>Suape</v>
      </c>
      <c r="B26" s="7" t="str">
        <f t="shared" si="2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2"/>
        <v>005</v>
      </c>
      <c r="E26" s="7">
        <f t="shared" si="2"/>
        <v>2020</v>
      </c>
      <c r="F26" s="7" t="str">
        <f t="shared" si="2"/>
        <v>UNIKA TERCEIRIZAÇÃO E SERVIÇOS EIRELI - EPP</v>
      </c>
      <c r="G26" s="7" t="str">
        <f t="shared" si="2"/>
        <v>11.788.943/0001-47</v>
      </c>
      <c r="H26" s="7" t="s">
        <v>47</v>
      </c>
      <c r="I26" s="7" t="str">
        <f t="shared" si="1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19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2"/>
        <v>Suape</v>
      </c>
      <c r="B27" s="7" t="str">
        <f t="shared" si="2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2"/>
        <v>005</v>
      </c>
      <c r="E27" s="7">
        <f t="shared" si="2"/>
        <v>2020</v>
      </c>
      <c r="F27" s="7" t="str">
        <f t="shared" si="2"/>
        <v>UNIKA TERCEIRIZAÇÃO E SERVIÇOS EIRELI - EPP</v>
      </c>
      <c r="G27" s="7" t="str">
        <f t="shared" si="2"/>
        <v>11.788.943/0001-47</v>
      </c>
      <c r="H27" s="7" t="s">
        <v>48</v>
      </c>
      <c r="I27" s="7" t="str">
        <f t="shared" si="1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19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2"/>
        <v>Suape</v>
      </c>
      <c r="B28" s="7" t="str">
        <f t="shared" si="2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2"/>
        <v>005</v>
      </c>
      <c r="E28" s="7">
        <f t="shared" si="2"/>
        <v>2020</v>
      </c>
      <c r="F28" s="7" t="str">
        <f t="shared" si="2"/>
        <v>UNIKA TERCEIRIZAÇÃO E SERVIÇOS EIRELI - EPP</v>
      </c>
      <c r="G28" s="7" t="str">
        <f t="shared" si="2"/>
        <v>11.788.943/0001-47</v>
      </c>
      <c r="H28" s="7" t="s">
        <v>49</v>
      </c>
      <c r="I28" s="7" t="str">
        <f t="shared" si="1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19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2"/>
        <v>Suape</v>
      </c>
      <c r="B29" s="7" t="str">
        <f t="shared" si="2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2"/>
        <v>005</v>
      </c>
      <c r="E29" s="7">
        <f t="shared" si="2"/>
        <v>2020</v>
      </c>
      <c r="F29" s="7" t="str">
        <f t="shared" si="2"/>
        <v>UNIKA TERCEIRIZAÇÃO E SERVIÇOS EIRELI - EPP</v>
      </c>
      <c r="G29" s="7" t="str">
        <f t="shared" si="2"/>
        <v>11.788.943/0001-47</v>
      </c>
      <c r="H29" s="7" t="s">
        <v>50</v>
      </c>
      <c r="I29" s="7" t="str">
        <f t="shared" si="1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19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2"/>
        <v>Suape</v>
      </c>
      <c r="B30" s="7" t="str">
        <f t="shared" si="2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2"/>
        <v>005</v>
      </c>
      <c r="E30" s="7">
        <f t="shared" si="2"/>
        <v>2020</v>
      </c>
      <c r="F30" s="7" t="str">
        <f t="shared" si="2"/>
        <v>UNIKA TERCEIRIZAÇÃO E SERVIÇOS EIRELI - EPP</v>
      </c>
      <c r="G30" s="7" t="str">
        <f t="shared" si="2"/>
        <v>11.788.943/0001-47</v>
      </c>
      <c r="H30" s="7" t="s">
        <v>52</v>
      </c>
      <c r="I30" s="7" t="str">
        <f t="shared" si="1"/>
        <v>SUAPE/DAF</v>
      </c>
      <c r="J30" s="7" t="s">
        <v>51</v>
      </c>
      <c r="K30" s="7" t="s">
        <v>26</v>
      </c>
      <c r="L30" s="7" t="s">
        <v>27</v>
      </c>
      <c r="M30" s="7">
        <v>1575.6</v>
      </c>
      <c r="N30" s="7">
        <v>3237.82</v>
      </c>
      <c r="O30" s="119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2"/>
        <v>Suape</v>
      </c>
      <c r="B31" s="7" t="str">
        <f t="shared" si="2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2"/>
        <v>005</v>
      </c>
      <c r="E31" s="7">
        <f t="shared" si="2"/>
        <v>2020</v>
      </c>
      <c r="F31" s="7" t="str">
        <f t="shared" si="2"/>
        <v>UNIKA TERCEIRIZAÇÃO E SERVIÇOS EIRELI - EPP</v>
      </c>
      <c r="G31" s="7" t="str">
        <f t="shared" si="2"/>
        <v>11.788.943/0001-47</v>
      </c>
      <c r="H31" s="7" t="s">
        <v>53</v>
      </c>
      <c r="I31" s="7" t="str">
        <f t="shared" si="1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19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2"/>
        <v>Suape</v>
      </c>
      <c r="B32" s="7" t="str">
        <f t="shared" si="2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2"/>
        <v>005</v>
      </c>
      <c r="E32" s="7">
        <f t="shared" si="2"/>
        <v>2020</v>
      </c>
      <c r="F32" s="7" t="str">
        <f t="shared" si="2"/>
        <v>UNIKA TERCEIRIZAÇÃO E SERVIÇOS EIRELI - EPP</v>
      </c>
      <c r="G32" s="7" t="str">
        <f t="shared" si="2"/>
        <v>11.788.943/0001-47</v>
      </c>
      <c r="H32" s="7" t="s">
        <v>54</v>
      </c>
      <c r="I32" s="7" t="str">
        <f t="shared" si="1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19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2"/>
        <v>Suape</v>
      </c>
      <c r="B33" s="7" t="str">
        <f t="shared" si="2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2"/>
        <v>005</v>
      </c>
      <c r="E33" s="7">
        <f t="shared" si="2"/>
        <v>2020</v>
      </c>
      <c r="F33" s="7" t="str">
        <f t="shared" si="2"/>
        <v>UNIKA TERCEIRIZAÇÃO E SERVIÇOS EIRELI - EPP</v>
      </c>
      <c r="G33" s="7" t="str">
        <f t="shared" si="2"/>
        <v>11.788.943/0001-47</v>
      </c>
      <c r="H33" s="7" t="s">
        <v>55</v>
      </c>
      <c r="I33" s="7" t="str">
        <f t="shared" si="1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19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2"/>
        <v>Suape</v>
      </c>
      <c r="B34" s="7" t="str">
        <f t="shared" si="2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2"/>
        <v>005</v>
      </c>
      <c r="E34" s="7">
        <f t="shared" si="2"/>
        <v>2020</v>
      </c>
      <c r="F34" s="7" t="str">
        <f t="shared" si="2"/>
        <v>UNIKA TERCEIRIZAÇÃO E SERVIÇOS EIRELI - EPP</v>
      </c>
      <c r="G34" s="7" t="str">
        <f t="shared" si="2"/>
        <v>11.788.943/0001-47</v>
      </c>
      <c r="H34" s="7" t="s">
        <v>56</v>
      </c>
      <c r="I34" s="7" t="str">
        <f t="shared" si="1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19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2"/>
        <v>Suape</v>
      </c>
      <c r="B35" s="7" t="str">
        <f t="shared" si="2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2"/>
        <v>005</v>
      </c>
      <c r="E35" s="7">
        <f t="shared" si="2"/>
        <v>2020</v>
      </c>
      <c r="F35" s="7" t="str">
        <f t="shared" si="2"/>
        <v>UNIKA TERCEIRIZAÇÃO E SERVIÇOS EIRELI - EPP</v>
      </c>
      <c r="G35" s="7" t="str">
        <f t="shared" si="2"/>
        <v>11.788.943/0001-47</v>
      </c>
      <c r="H35" s="7" t="s">
        <v>57</v>
      </c>
      <c r="I35" s="7" t="str">
        <f t="shared" si="1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19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2"/>
        <v>Suape</v>
      </c>
      <c r="B36" s="7" t="str">
        <f t="shared" si="2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2"/>
        <v>005</v>
      </c>
      <c r="E36" s="7">
        <f t="shared" si="2"/>
        <v>2020</v>
      </c>
      <c r="F36" s="7" t="str">
        <f t="shared" si="2"/>
        <v>UNIKA TERCEIRIZAÇÃO E SERVIÇOS EIRELI - EPP</v>
      </c>
      <c r="G36" s="7" t="str">
        <f t="shared" si="2"/>
        <v>11.788.943/0001-47</v>
      </c>
      <c r="H36" s="7" t="s">
        <v>58</v>
      </c>
      <c r="I36" s="7" t="str">
        <f t="shared" si="1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19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2"/>
        <v>Suape</v>
      </c>
      <c r="B37" s="7" t="str">
        <f t="shared" si="2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2"/>
        <v>005</v>
      </c>
      <c r="E37" s="7">
        <f t="shared" si="2"/>
        <v>2020</v>
      </c>
      <c r="F37" s="7" t="str">
        <f t="shared" si="2"/>
        <v>UNIKA TERCEIRIZAÇÃO E SERVIÇOS EIRELI - EPP</v>
      </c>
      <c r="G37" s="7" t="str">
        <f t="shared" si="2"/>
        <v>11.788.943/0001-47</v>
      </c>
      <c r="H37" s="7" t="s">
        <v>60</v>
      </c>
      <c r="I37" s="7" t="str">
        <f t="shared" si="1"/>
        <v>SUAPE/DAF</v>
      </c>
      <c r="J37" s="7" t="s">
        <v>59</v>
      </c>
      <c r="K37" s="7" t="s">
        <v>26</v>
      </c>
      <c r="L37" s="7" t="s">
        <v>27</v>
      </c>
      <c r="M37" s="7">
        <v>1212</v>
      </c>
      <c r="N37" s="7">
        <v>2387.5500000000002</v>
      </c>
      <c r="O37" s="119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2"/>
        <v>Suape</v>
      </c>
      <c r="B38" s="7" t="str">
        <f t="shared" si="2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2"/>
        <v>005</v>
      </c>
      <c r="E38" s="7">
        <f t="shared" si="2"/>
        <v>2020</v>
      </c>
      <c r="F38" s="7" t="str">
        <f t="shared" si="2"/>
        <v>UNIKA TERCEIRIZAÇÃO E SERVIÇOS EIRELI - EPP</v>
      </c>
      <c r="G38" s="7" t="str">
        <f t="shared" si="2"/>
        <v>11.788.943/0001-47</v>
      </c>
      <c r="H38" s="7" t="s">
        <v>61</v>
      </c>
      <c r="I38" s="7" t="str">
        <f t="shared" si="1"/>
        <v>SUAPE/DAF</v>
      </c>
      <c r="J38" s="7" t="s">
        <v>674</v>
      </c>
      <c r="K38" s="7" t="s">
        <v>26</v>
      </c>
      <c r="L38" s="7" t="s">
        <v>27</v>
      </c>
      <c r="M38" s="7">
        <v>1575.6</v>
      </c>
      <c r="N38" s="7">
        <v>2962.94</v>
      </c>
      <c r="O38" s="119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ref="A39:G53" si="3">A38</f>
        <v>Suape</v>
      </c>
      <c r="B39" s="7" t="str">
        <f t="shared" si="3"/>
        <v>Suape</v>
      </c>
      <c r="C39" s="7" t="str">
        <f t="shared" si="3"/>
        <v>PRESTAÇÃO DE SERVIÇOS GERAIS DE LIMPEZA E CONSERVAÇÃO PREDIAL, COPEIRA, RECEPCIONISTA E CONTÍNUO</v>
      </c>
      <c r="D39" s="7" t="str">
        <f t="shared" si="3"/>
        <v>005</v>
      </c>
      <c r="E39" s="7">
        <f t="shared" si="3"/>
        <v>2020</v>
      </c>
      <c r="F39" s="7" t="str">
        <f t="shared" si="3"/>
        <v>UNIKA TERCEIRIZAÇÃO E SERVIÇOS EIRELI - EPP</v>
      </c>
      <c r="G39" s="7" t="str">
        <f t="shared" si="3"/>
        <v>11.788.943/0001-47</v>
      </c>
      <c r="H39" s="7" t="s">
        <v>62</v>
      </c>
      <c r="I39" s="7" t="str">
        <f t="shared" si="1"/>
        <v>SUAPE/DAF</v>
      </c>
      <c r="J39" s="7" t="s">
        <v>59</v>
      </c>
      <c r="K39" s="7" t="s">
        <v>26</v>
      </c>
      <c r="L39" s="7" t="s">
        <v>27</v>
      </c>
      <c r="M39" s="7">
        <v>1212</v>
      </c>
      <c r="N39" s="7">
        <v>2387.5500000000002</v>
      </c>
      <c r="O39" s="119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3"/>
        <v>Suape</v>
      </c>
      <c r="B40" s="7" t="str">
        <f t="shared" si="3"/>
        <v>Suape</v>
      </c>
      <c r="C40" s="7" t="str">
        <f t="shared" si="3"/>
        <v>PRESTAÇÃO DE SERVIÇOS GERAIS DE LIMPEZA E CONSERVAÇÃO PREDIAL, COPEIRA, RECEPCIONISTA E CONTÍNUO</v>
      </c>
      <c r="D40" s="7" t="str">
        <f t="shared" si="3"/>
        <v>005</v>
      </c>
      <c r="E40" s="7">
        <f t="shared" si="3"/>
        <v>2020</v>
      </c>
      <c r="F40" s="7" t="str">
        <f t="shared" si="3"/>
        <v>UNIKA TERCEIRIZAÇÃO E SERVIÇOS EIRELI - EPP</v>
      </c>
      <c r="G40" s="7" t="str">
        <f t="shared" si="3"/>
        <v>11.788.943/0001-47</v>
      </c>
      <c r="H40" s="7" t="s">
        <v>64</v>
      </c>
      <c r="I40" s="7" t="str">
        <f t="shared" si="1"/>
        <v>SUAPE/DAF</v>
      </c>
      <c r="J40" s="7" t="s">
        <v>674</v>
      </c>
      <c r="K40" s="7" t="s">
        <v>26</v>
      </c>
      <c r="L40" s="7" t="s">
        <v>27</v>
      </c>
      <c r="M40" s="7">
        <v>1575.6</v>
      </c>
      <c r="N40" s="7">
        <v>2962.94</v>
      </c>
      <c r="O40" s="119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3"/>
        <v>Suape</v>
      </c>
      <c r="B41" s="7" t="str">
        <f t="shared" si="3"/>
        <v>Suape</v>
      </c>
      <c r="C41" s="7" t="str">
        <f t="shared" si="3"/>
        <v>PRESTAÇÃO DE SERVIÇOS GERAIS DE LIMPEZA E CONSERVAÇÃO PREDIAL, COPEIRA, RECEPCIONISTA E CONTÍNUO</v>
      </c>
      <c r="D41" s="7" t="str">
        <f t="shared" si="3"/>
        <v>005</v>
      </c>
      <c r="E41" s="7">
        <f t="shared" si="3"/>
        <v>2020</v>
      </c>
      <c r="F41" s="7" t="str">
        <f t="shared" si="3"/>
        <v>UNIKA TERCEIRIZAÇÃO E SERVIÇOS EIRELI - EPP</v>
      </c>
      <c r="G41" s="7" t="str">
        <f t="shared" si="3"/>
        <v>11.788.943/0001-47</v>
      </c>
      <c r="H41" s="7" t="s">
        <v>65</v>
      </c>
      <c r="I41" s="7" t="str">
        <f t="shared" si="1"/>
        <v>SUAPE/DAF</v>
      </c>
      <c r="J41" s="7" t="s">
        <v>59</v>
      </c>
      <c r="K41" s="7" t="s">
        <v>26</v>
      </c>
      <c r="L41" s="7" t="s">
        <v>27</v>
      </c>
      <c r="M41" s="7">
        <v>1212</v>
      </c>
      <c r="N41" s="7">
        <v>2387.5500000000002</v>
      </c>
      <c r="O41" s="119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3"/>
        <v>Suape</v>
      </c>
      <c r="B42" s="7" t="str">
        <f t="shared" si="3"/>
        <v>Suape</v>
      </c>
      <c r="C42" s="7" t="str">
        <f t="shared" si="3"/>
        <v>PRESTAÇÃO DE SERVIÇOS GERAIS DE LIMPEZA E CONSERVAÇÃO PREDIAL, COPEIRA, RECEPCIONISTA E CONTÍNUO</v>
      </c>
      <c r="D42" s="7" t="str">
        <f t="shared" si="3"/>
        <v>005</v>
      </c>
      <c r="E42" s="7">
        <f t="shared" si="3"/>
        <v>2020</v>
      </c>
      <c r="F42" s="7" t="str">
        <f t="shared" si="3"/>
        <v>UNIKA TERCEIRIZAÇÃO E SERVIÇOS EIRELI - EPP</v>
      </c>
      <c r="G42" s="7" t="str">
        <f t="shared" si="3"/>
        <v>11.788.943/0001-47</v>
      </c>
      <c r="H42" s="7" t="s">
        <v>66</v>
      </c>
      <c r="I42" s="7" t="str">
        <f t="shared" si="1"/>
        <v>SUAPE/DAF</v>
      </c>
      <c r="J42" s="7" t="s">
        <v>63</v>
      </c>
      <c r="K42" s="7" t="s">
        <v>26</v>
      </c>
      <c r="L42" s="7" t="s">
        <v>27</v>
      </c>
      <c r="M42" s="7">
        <v>1212</v>
      </c>
      <c r="N42" s="7">
        <v>2404.87</v>
      </c>
      <c r="O42" s="119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3"/>
        <v>Suape</v>
      </c>
      <c r="B43" s="7" t="str">
        <f t="shared" si="3"/>
        <v>Suape</v>
      </c>
      <c r="C43" s="7" t="str">
        <f t="shared" si="3"/>
        <v>PRESTAÇÃO DE SERVIÇOS GERAIS DE LIMPEZA E CONSERVAÇÃO PREDIAL, COPEIRA, RECEPCIONISTA E CONTÍNUO</v>
      </c>
      <c r="D43" s="7" t="str">
        <f t="shared" si="3"/>
        <v>005</v>
      </c>
      <c r="E43" s="7">
        <f t="shared" si="3"/>
        <v>2020</v>
      </c>
      <c r="F43" s="7" t="str">
        <f t="shared" si="3"/>
        <v>UNIKA TERCEIRIZAÇÃO E SERVIÇOS EIRELI - EPP</v>
      </c>
      <c r="G43" s="7" t="str">
        <f t="shared" si="3"/>
        <v>11.788.943/0001-47</v>
      </c>
      <c r="H43" s="7" t="s">
        <v>67</v>
      </c>
      <c r="I43" s="7" t="str">
        <f t="shared" si="1"/>
        <v>SUAPE/DAF</v>
      </c>
      <c r="J43" s="7" t="s">
        <v>675</v>
      </c>
      <c r="K43" s="7" t="s">
        <v>26</v>
      </c>
      <c r="L43" s="7" t="s">
        <v>27</v>
      </c>
      <c r="M43" s="7">
        <v>1575.6</v>
      </c>
      <c r="N43" s="7">
        <v>2962.96</v>
      </c>
      <c r="O43" s="119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3"/>
        <v>Suape</v>
      </c>
      <c r="B44" s="7" t="str">
        <f t="shared" si="3"/>
        <v>Suape</v>
      </c>
      <c r="C44" s="7" t="str">
        <f t="shared" si="3"/>
        <v>PRESTAÇÃO DE SERVIÇOS GERAIS DE LIMPEZA E CONSERVAÇÃO PREDIAL, COPEIRA, RECEPCIONISTA E CONTÍNUO</v>
      </c>
      <c r="D44" s="7" t="str">
        <f t="shared" si="3"/>
        <v>005</v>
      </c>
      <c r="E44" s="7">
        <f t="shared" si="3"/>
        <v>2020</v>
      </c>
      <c r="F44" s="7" t="str">
        <f t="shared" si="3"/>
        <v>UNIKA TERCEIRIZAÇÃO E SERVIÇOS EIRELI - EPP</v>
      </c>
      <c r="G44" s="7" t="str">
        <f t="shared" si="3"/>
        <v>11.788.943/0001-47</v>
      </c>
      <c r="H44" s="7" t="s">
        <v>69</v>
      </c>
      <c r="I44" s="7" t="str">
        <f t="shared" si="1"/>
        <v>SUAPE/DAF</v>
      </c>
      <c r="J44" s="7" t="s">
        <v>63</v>
      </c>
      <c r="K44" s="7" t="s">
        <v>26</v>
      </c>
      <c r="L44" s="7" t="s">
        <v>27</v>
      </c>
      <c r="M44" s="7">
        <v>1212</v>
      </c>
      <c r="N44" s="7">
        <v>2404.87</v>
      </c>
      <c r="O44" s="119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3"/>
        <v>Suape</v>
      </c>
      <c r="B45" s="7" t="str">
        <f t="shared" si="3"/>
        <v>Suape</v>
      </c>
      <c r="C45" s="7" t="str">
        <f t="shared" si="3"/>
        <v>PRESTAÇÃO DE SERVIÇOS GERAIS DE LIMPEZA E CONSERVAÇÃO PREDIAL, COPEIRA, RECEPCIONISTA E CONTÍNUO</v>
      </c>
      <c r="D45" s="7" t="str">
        <f t="shared" si="3"/>
        <v>005</v>
      </c>
      <c r="E45" s="7">
        <f t="shared" si="3"/>
        <v>2020</v>
      </c>
      <c r="F45" s="7" t="str">
        <f t="shared" si="3"/>
        <v>UNIKA TERCEIRIZAÇÃO E SERVIÇOS EIRELI - EPP</v>
      </c>
      <c r="G45" s="7" t="str">
        <f t="shared" si="3"/>
        <v>11.788.943/0001-47</v>
      </c>
      <c r="H45" s="7" t="s">
        <v>71</v>
      </c>
      <c r="I45" s="7" t="str">
        <f t="shared" si="1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19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3"/>
        <v>Suape</v>
      </c>
      <c r="B46" s="7" t="str">
        <f t="shared" si="3"/>
        <v>Suape</v>
      </c>
      <c r="C46" s="7" t="str">
        <f t="shared" si="3"/>
        <v>PRESTAÇÃO DE SERVIÇOS GERAIS DE LIMPEZA E CONSERVAÇÃO PREDIAL, COPEIRA, RECEPCIONISTA E CONTÍNUO</v>
      </c>
      <c r="D46" s="7" t="str">
        <f t="shared" si="3"/>
        <v>005</v>
      </c>
      <c r="E46" s="7">
        <f t="shared" si="3"/>
        <v>2020</v>
      </c>
      <c r="F46" s="7" t="str">
        <f t="shared" si="3"/>
        <v>UNIKA TERCEIRIZAÇÃO E SERVIÇOS EIRELI - EPP</v>
      </c>
      <c r="G46" s="7" t="str">
        <f t="shared" si="3"/>
        <v>11.788.943/0001-47</v>
      </c>
      <c r="H46" s="7" t="s">
        <v>72</v>
      </c>
      <c r="I46" s="7" t="str">
        <f t="shared" si="1"/>
        <v>SUAPE/DAF</v>
      </c>
      <c r="J46" s="7" t="s">
        <v>68</v>
      </c>
      <c r="K46" s="7" t="s">
        <v>26</v>
      </c>
      <c r="L46" s="7" t="s">
        <v>27</v>
      </c>
      <c r="M46" s="7">
        <v>1212</v>
      </c>
      <c r="N46" s="7">
        <v>2404.87</v>
      </c>
      <c r="O46" s="119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3"/>
        <v>Suape</v>
      </c>
      <c r="B47" s="7" t="str">
        <f t="shared" si="3"/>
        <v>Suape</v>
      </c>
      <c r="C47" s="7" t="str">
        <f t="shared" si="3"/>
        <v>PRESTAÇÃO DE SERVIÇOS GERAIS DE LIMPEZA E CONSERVAÇÃO PREDIAL, COPEIRA, RECEPCIONISTA E CONTÍNUO</v>
      </c>
      <c r="D47" s="7" t="str">
        <f t="shared" si="3"/>
        <v>005</v>
      </c>
      <c r="E47" s="7">
        <f t="shared" si="3"/>
        <v>2020</v>
      </c>
      <c r="F47" s="7" t="str">
        <f t="shared" si="3"/>
        <v>UNIKA TERCEIRIZAÇÃO E SERVIÇOS EIRELI - EPP</v>
      </c>
      <c r="G47" s="7" t="str">
        <f t="shared" si="3"/>
        <v>11.788.943/0001-47</v>
      </c>
      <c r="H47" s="7" t="s">
        <v>73</v>
      </c>
      <c r="I47" s="7" t="str">
        <f t="shared" si="1"/>
        <v>SUAPE/DAF</v>
      </c>
      <c r="J47" s="7" t="s">
        <v>70</v>
      </c>
      <c r="K47" s="7" t="s">
        <v>26</v>
      </c>
      <c r="L47" s="7" t="s">
        <v>27</v>
      </c>
      <c r="M47" s="7">
        <v>1212</v>
      </c>
      <c r="N47" s="7">
        <v>2521.4899999999998</v>
      </c>
      <c r="O47" s="119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3"/>
        <v>Suape</v>
      </c>
      <c r="B48" s="7" t="str">
        <f t="shared" si="3"/>
        <v>Suape</v>
      </c>
      <c r="C48" s="7" t="str">
        <f t="shared" si="3"/>
        <v>PRESTAÇÃO DE SERVIÇOS GERAIS DE LIMPEZA E CONSERVAÇÃO PREDIAL, COPEIRA, RECEPCIONISTA E CONTÍNUO</v>
      </c>
      <c r="D48" s="7" t="str">
        <f t="shared" si="3"/>
        <v>005</v>
      </c>
      <c r="E48" s="7">
        <f t="shared" si="3"/>
        <v>2020</v>
      </c>
      <c r="F48" s="7" t="str">
        <f t="shared" si="3"/>
        <v>UNIKA TERCEIRIZAÇÃO E SERVIÇOS EIRELI - EPP</v>
      </c>
      <c r="G48" s="7" t="str">
        <f t="shared" si="3"/>
        <v>11.788.943/0001-47</v>
      </c>
      <c r="H48" s="7" t="s">
        <v>74</v>
      </c>
      <c r="I48" s="7" t="str">
        <f t="shared" si="1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19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3"/>
        <v>Suape</v>
      </c>
      <c r="B49" s="7" t="str">
        <f t="shared" si="3"/>
        <v>Suape</v>
      </c>
      <c r="C49" s="7" t="str">
        <f t="shared" si="3"/>
        <v>PRESTAÇÃO DE SERVIÇOS GERAIS DE LIMPEZA E CONSERVAÇÃO PREDIAL, COPEIRA, RECEPCIONISTA E CONTÍNUO</v>
      </c>
      <c r="D49" s="7" t="str">
        <f t="shared" si="3"/>
        <v>005</v>
      </c>
      <c r="E49" s="7">
        <f t="shared" si="3"/>
        <v>2020</v>
      </c>
      <c r="F49" s="7" t="str">
        <f t="shared" si="3"/>
        <v>UNIKA TERCEIRIZAÇÃO E SERVIÇOS EIRELI - EPP</v>
      </c>
      <c r="G49" s="7" t="str">
        <f t="shared" si="3"/>
        <v>11.788.943/0001-47</v>
      </c>
      <c r="H49" s="7" t="s">
        <v>75</v>
      </c>
      <c r="I49" s="7" t="str">
        <f t="shared" si="1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19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3"/>
        <v>Suape</v>
      </c>
      <c r="B50" s="7" t="str">
        <f t="shared" si="3"/>
        <v>Suape</v>
      </c>
      <c r="C50" s="7" t="str">
        <f t="shared" si="3"/>
        <v>PRESTAÇÃO DE SERVIÇOS GERAIS DE LIMPEZA E CONSERVAÇÃO PREDIAL, COPEIRA, RECEPCIONISTA E CONTÍNUO</v>
      </c>
      <c r="D50" s="7" t="str">
        <f t="shared" si="3"/>
        <v>005</v>
      </c>
      <c r="E50" s="7">
        <f t="shared" si="3"/>
        <v>2020</v>
      </c>
      <c r="F50" s="7" t="str">
        <f t="shared" si="3"/>
        <v>UNIKA TERCEIRIZAÇÃO E SERVIÇOS EIRELI - EPP</v>
      </c>
      <c r="G50" s="7" t="str">
        <f t="shared" si="3"/>
        <v>11.788.943/0001-47</v>
      </c>
      <c r="H50" s="7" t="s">
        <v>676</v>
      </c>
      <c r="I50" s="7" t="str">
        <f t="shared" si="1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19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3"/>
        <v>Suape</v>
      </c>
      <c r="B51" s="7" t="str">
        <f t="shared" si="3"/>
        <v>Suape</v>
      </c>
      <c r="C51" s="7" t="str">
        <f t="shared" si="3"/>
        <v>PRESTAÇÃO DE SERVIÇOS GERAIS DE LIMPEZA E CONSERVAÇÃO PREDIAL, COPEIRA, RECEPCIONISTA E CONTÍNUO</v>
      </c>
      <c r="D51" s="7" t="str">
        <f t="shared" si="3"/>
        <v>005</v>
      </c>
      <c r="E51" s="7">
        <f t="shared" si="3"/>
        <v>2020</v>
      </c>
      <c r="F51" s="7" t="str">
        <f t="shared" si="3"/>
        <v>UNIKA TERCEIRIZAÇÃO E SERVIÇOS EIRELI - EPP</v>
      </c>
      <c r="G51" s="7" t="str">
        <f t="shared" si="3"/>
        <v>11.788.943/0001-47</v>
      </c>
      <c r="H51" s="7" t="s">
        <v>677</v>
      </c>
      <c r="I51" s="7" t="str">
        <f t="shared" si="1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19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si="3"/>
        <v>005</v>
      </c>
      <c r="E52" s="7">
        <f t="shared" si="3"/>
        <v>2020</v>
      </c>
      <c r="F52" s="7" t="str">
        <f t="shared" si="3"/>
        <v>UNIKA TERCEIRIZAÇÃO E SERVIÇOS EIRELI - EPP</v>
      </c>
      <c r="G52" s="7" t="str">
        <f t="shared" si="3"/>
        <v>11.788.943/0001-47</v>
      </c>
      <c r="H52" s="7" t="s">
        <v>678</v>
      </c>
      <c r="I52" s="7" t="str">
        <f t="shared" si="1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19"/>
      <c r="P52" s="2"/>
      <c r="Q52" s="2"/>
      <c r="R52" s="2"/>
      <c r="S52" s="2"/>
      <c r="T52" s="2"/>
      <c r="U52" s="2"/>
      <c r="V52" s="2"/>
      <c r="W52" s="2"/>
    </row>
    <row r="53" spans="1:23" s="116" customFormat="1" ht="70">
      <c r="A53" s="7" t="str">
        <f>A52</f>
        <v>Suape</v>
      </c>
      <c r="B53" s="7" t="str">
        <f>B52</f>
        <v>Suape</v>
      </c>
      <c r="C53" s="7" t="str">
        <f>C52</f>
        <v>PRESTAÇÃO DE SERVIÇOS GERAIS DE LIMPEZA E CONSERVAÇÃO PREDIAL, COPEIRA, RECEPCIONISTA E CONTÍNUO</v>
      </c>
      <c r="D53" s="7" t="str">
        <f t="shared" si="3"/>
        <v>005</v>
      </c>
      <c r="E53" s="7">
        <f t="shared" si="3"/>
        <v>2020</v>
      </c>
      <c r="F53" s="7" t="str">
        <f t="shared" si="3"/>
        <v>UNIKA TERCEIRIZAÇÃO E SERVIÇOS EIRELI - EPP</v>
      </c>
      <c r="G53" s="7" t="str">
        <f t="shared" si="3"/>
        <v>11.788.943/0001-47</v>
      </c>
      <c r="H53" s="7" t="s">
        <v>679</v>
      </c>
      <c r="I53" s="7" t="str">
        <f t="shared" si="1"/>
        <v>SUAPE/DAF</v>
      </c>
      <c r="J53" s="7" t="s">
        <v>76</v>
      </c>
      <c r="K53" s="7" t="s">
        <v>26</v>
      </c>
      <c r="L53" s="7" t="s">
        <v>27</v>
      </c>
      <c r="M53" s="7">
        <v>1429.13</v>
      </c>
      <c r="N53" s="7">
        <v>3751.05</v>
      </c>
      <c r="O53" s="119"/>
      <c r="P53" s="2"/>
      <c r="Q53" s="2"/>
      <c r="R53" s="2"/>
      <c r="S53" s="2"/>
      <c r="T53" s="2"/>
      <c r="U53" s="2"/>
      <c r="V53" s="2"/>
      <c r="W53" s="2"/>
    </row>
    <row r="54" spans="1:23" ht="30">
      <c r="A54" s="15" t="str">
        <f>A53</f>
        <v>Suape</v>
      </c>
      <c r="B54" s="15" t="str">
        <f>B53</f>
        <v>Suape</v>
      </c>
      <c r="C54" s="15" t="s">
        <v>77</v>
      </c>
      <c r="D54" s="15" t="s">
        <v>313</v>
      </c>
      <c r="E54" s="15">
        <v>2021</v>
      </c>
      <c r="F54" s="15" t="s">
        <v>688</v>
      </c>
      <c r="G54" s="15" t="s">
        <v>689</v>
      </c>
      <c r="H54" s="15" t="s">
        <v>81</v>
      </c>
      <c r="I54" s="15" t="str">
        <f t="shared" si="1"/>
        <v>SUAPE/DAF</v>
      </c>
      <c r="J54" s="15" t="s">
        <v>82</v>
      </c>
      <c r="K54" s="15" t="s">
        <v>26</v>
      </c>
      <c r="L54" s="15" t="s">
        <v>27</v>
      </c>
      <c r="M54" s="15">
        <v>2277.27</v>
      </c>
      <c r="N54" s="15">
        <v>4888.82</v>
      </c>
      <c r="O54" s="119"/>
      <c r="P54" s="2"/>
      <c r="Q54" s="2"/>
      <c r="R54" s="2"/>
      <c r="S54" s="2"/>
      <c r="T54" s="2"/>
      <c r="U54" s="2"/>
      <c r="V54" s="2"/>
      <c r="W54" s="2"/>
    </row>
    <row r="55" spans="1:23" ht="30">
      <c r="A55" s="21" t="str">
        <f>A54</f>
        <v>Suape</v>
      </c>
      <c r="B55" s="21" t="str">
        <f>B54</f>
        <v>Suape</v>
      </c>
      <c r="C55" s="21" t="str">
        <f t="shared" ref="C55:G70" si="4">C54</f>
        <v>PRESTAÇÃO DE SERVIÇOS DE MOTORISTAS</v>
      </c>
      <c r="D55" s="21" t="str">
        <f t="shared" si="4"/>
        <v>113</v>
      </c>
      <c r="E55" s="21">
        <f t="shared" si="4"/>
        <v>2021</v>
      </c>
      <c r="F55" s="21" t="str">
        <f t="shared" si="4"/>
        <v>AJ SERVIÇOS DE MÃO DE OBRA EIRELI</v>
      </c>
      <c r="G55" s="21" t="str">
        <f t="shared" si="4"/>
        <v>02.633.573/0001-88</v>
      </c>
      <c r="H55" s="21" t="s">
        <v>83</v>
      </c>
      <c r="I55" s="21" t="str">
        <f t="shared" si="1"/>
        <v>SUAPE/DAF</v>
      </c>
      <c r="J55" s="21" t="s">
        <v>82</v>
      </c>
      <c r="K55" s="21" t="s">
        <v>26</v>
      </c>
      <c r="L55" s="21" t="s">
        <v>27</v>
      </c>
      <c r="M55" s="21">
        <v>2277.27</v>
      </c>
      <c r="N55" s="21">
        <v>4888.82</v>
      </c>
      <c r="O55" s="119"/>
      <c r="P55" s="2"/>
      <c r="Q55" s="2"/>
      <c r="R55" s="2"/>
      <c r="S55" s="2"/>
      <c r="T55" s="2"/>
      <c r="U55" s="2"/>
      <c r="V55" s="2"/>
      <c r="W55" s="2"/>
    </row>
    <row r="56" spans="1:23" ht="30">
      <c r="A56" s="21"/>
      <c r="B56" s="21"/>
      <c r="C56" s="21" t="str">
        <f t="shared" si="4"/>
        <v>PRESTAÇÃO DE SERVIÇOS DE MOTORISTAS</v>
      </c>
      <c r="D56" s="21" t="str">
        <f t="shared" si="4"/>
        <v>113</v>
      </c>
      <c r="E56" s="21">
        <f t="shared" si="4"/>
        <v>2021</v>
      </c>
      <c r="F56" s="21" t="str">
        <f t="shared" si="4"/>
        <v>AJ SERVIÇOS DE MÃO DE OBRA EIRELI</v>
      </c>
      <c r="G56" s="21" t="str">
        <f t="shared" si="4"/>
        <v>02.633.573/0001-88</v>
      </c>
      <c r="H56" s="21" t="s">
        <v>84</v>
      </c>
      <c r="I56" s="21" t="str">
        <f t="shared" si="1"/>
        <v>SUAPE/DAF</v>
      </c>
      <c r="J56" s="21" t="s">
        <v>82</v>
      </c>
      <c r="K56" s="21" t="s">
        <v>26</v>
      </c>
      <c r="L56" s="21" t="s">
        <v>27</v>
      </c>
      <c r="M56" s="21">
        <v>2277.27</v>
      </c>
      <c r="N56" s="21">
        <v>4888.82</v>
      </c>
      <c r="O56" s="119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A55</f>
        <v>Suape</v>
      </c>
      <c r="B57" s="21" t="str">
        <f>B55</f>
        <v>Suape</v>
      </c>
      <c r="C57" s="21" t="str">
        <f t="shared" si="4"/>
        <v>PRESTAÇÃO DE SERVIÇOS DE MOTORISTAS</v>
      </c>
      <c r="D57" s="21" t="str">
        <f t="shared" si="4"/>
        <v>113</v>
      </c>
      <c r="E57" s="21">
        <f t="shared" si="4"/>
        <v>2021</v>
      </c>
      <c r="F57" s="21" t="str">
        <f t="shared" si="4"/>
        <v>AJ SERVIÇOS DE MÃO DE OBRA EIRELI</v>
      </c>
      <c r="G57" s="21" t="str">
        <f t="shared" si="4"/>
        <v>02.633.573/0001-88</v>
      </c>
      <c r="H57" s="21" t="s">
        <v>85</v>
      </c>
      <c r="I57" s="21" t="str">
        <f t="shared" si="1"/>
        <v>SUAPE/DAF</v>
      </c>
      <c r="J57" s="21" t="s">
        <v>82</v>
      </c>
      <c r="K57" s="21" t="s">
        <v>26</v>
      </c>
      <c r="L57" s="21" t="s">
        <v>27</v>
      </c>
      <c r="M57" s="21">
        <v>2277.27</v>
      </c>
      <c r="N57" s="21">
        <v>4888.82</v>
      </c>
      <c r="O57" s="119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 t="shared" ref="A58:G73" si="5">A57</f>
        <v>Suape</v>
      </c>
      <c r="B58" s="21" t="str">
        <f t="shared" si="5"/>
        <v>Suape</v>
      </c>
      <c r="C58" s="21" t="str">
        <f t="shared" si="4"/>
        <v>PRESTAÇÃO DE SERVIÇOS DE MOTORISTAS</v>
      </c>
      <c r="D58" s="21" t="str">
        <f t="shared" si="4"/>
        <v>113</v>
      </c>
      <c r="E58" s="21">
        <f t="shared" si="4"/>
        <v>2021</v>
      </c>
      <c r="F58" s="21" t="str">
        <f t="shared" si="4"/>
        <v>AJ SERVIÇOS DE MÃO DE OBRA EIRELI</v>
      </c>
      <c r="G58" s="21" t="str">
        <f t="shared" si="4"/>
        <v>02.633.573/0001-88</v>
      </c>
      <c r="H58" s="21" t="s">
        <v>86</v>
      </c>
      <c r="I58" s="21" t="str">
        <f t="shared" si="1"/>
        <v>SUAPE/DAF</v>
      </c>
      <c r="J58" s="21" t="s">
        <v>82</v>
      </c>
      <c r="K58" s="21" t="s">
        <v>26</v>
      </c>
      <c r="L58" s="21" t="s">
        <v>27</v>
      </c>
      <c r="M58" s="21">
        <v>2277.27</v>
      </c>
      <c r="N58" s="21">
        <v>4888.82</v>
      </c>
      <c r="O58" s="119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si="5"/>
        <v>Suape</v>
      </c>
      <c r="B59" s="21" t="str">
        <f t="shared" si="5"/>
        <v>Suape</v>
      </c>
      <c r="C59" s="21" t="str">
        <f t="shared" si="4"/>
        <v>PRESTAÇÃO DE SERVIÇOS DE MOTORISTAS</v>
      </c>
      <c r="D59" s="21" t="str">
        <f t="shared" si="4"/>
        <v>113</v>
      </c>
      <c r="E59" s="21">
        <f t="shared" si="4"/>
        <v>2021</v>
      </c>
      <c r="F59" s="21" t="str">
        <f t="shared" si="4"/>
        <v>AJ SERVIÇOS DE MÃO DE OBRA EIRELI</v>
      </c>
      <c r="G59" s="21" t="str">
        <f t="shared" si="4"/>
        <v>02.633.573/0001-88</v>
      </c>
      <c r="H59" s="21" t="s">
        <v>87</v>
      </c>
      <c r="I59" s="21" t="str">
        <f t="shared" si="1"/>
        <v>SUAPE/DAF</v>
      </c>
      <c r="J59" s="21" t="s">
        <v>82</v>
      </c>
      <c r="K59" s="21" t="s">
        <v>26</v>
      </c>
      <c r="L59" s="21" t="s">
        <v>27</v>
      </c>
      <c r="M59" s="21">
        <v>2277.27</v>
      </c>
      <c r="N59" s="21">
        <v>4888.82</v>
      </c>
      <c r="O59" s="119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5"/>
        <v>Suape</v>
      </c>
      <c r="B60" s="21" t="str">
        <f t="shared" si="5"/>
        <v>Suape</v>
      </c>
      <c r="C60" s="21" t="str">
        <f t="shared" si="4"/>
        <v>PRESTAÇÃO DE SERVIÇOS DE MOTORISTAS</v>
      </c>
      <c r="D60" s="21" t="str">
        <f t="shared" si="4"/>
        <v>113</v>
      </c>
      <c r="E60" s="21">
        <f t="shared" si="4"/>
        <v>2021</v>
      </c>
      <c r="F60" s="21" t="str">
        <f t="shared" si="4"/>
        <v>AJ SERVIÇOS DE MÃO DE OBRA EIRELI</v>
      </c>
      <c r="G60" s="21" t="str">
        <f t="shared" si="4"/>
        <v>02.633.573/0001-88</v>
      </c>
      <c r="H60" s="21" t="s">
        <v>88</v>
      </c>
      <c r="I60" s="21" t="str">
        <f t="shared" si="1"/>
        <v>SUAPE/DAF</v>
      </c>
      <c r="J60" s="21" t="s">
        <v>82</v>
      </c>
      <c r="K60" s="21" t="s">
        <v>26</v>
      </c>
      <c r="L60" s="21" t="s">
        <v>27</v>
      </c>
      <c r="M60" s="21">
        <v>2277.27</v>
      </c>
      <c r="N60" s="21">
        <v>4888.82</v>
      </c>
      <c r="O60" s="119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5"/>
        <v>Suape</v>
      </c>
      <c r="B61" s="21" t="str">
        <f t="shared" si="5"/>
        <v>Suape</v>
      </c>
      <c r="C61" s="21" t="str">
        <f t="shared" si="4"/>
        <v>PRESTAÇÃO DE SERVIÇOS DE MOTORISTAS</v>
      </c>
      <c r="D61" s="21" t="str">
        <f t="shared" si="4"/>
        <v>113</v>
      </c>
      <c r="E61" s="21">
        <f t="shared" si="4"/>
        <v>2021</v>
      </c>
      <c r="F61" s="21" t="str">
        <f t="shared" si="4"/>
        <v>AJ SERVIÇOS DE MÃO DE OBRA EIRELI</v>
      </c>
      <c r="G61" s="21" t="str">
        <f t="shared" si="4"/>
        <v>02.633.573/0001-88</v>
      </c>
      <c r="H61" s="21" t="s">
        <v>89</v>
      </c>
      <c r="I61" s="21" t="str">
        <f t="shared" si="1"/>
        <v>SUAPE/DAF</v>
      </c>
      <c r="J61" s="21" t="s">
        <v>82</v>
      </c>
      <c r="K61" s="21" t="s">
        <v>26</v>
      </c>
      <c r="L61" s="21" t="s">
        <v>27</v>
      </c>
      <c r="M61" s="21">
        <v>2277.27</v>
      </c>
      <c r="N61" s="21">
        <v>4888.82</v>
      </c>
      <c r="O61" s="119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5"/>
        <v>Suape</v>
      </c>
      <c r="B62" s="21" t="str">
        <f t="shared" si="5"/>
        <v>Suape</v>
      </c>
      <c r="C62" s="21" t="str">
        <f t="shared" si="4"/>
        <v>PRESTAÇÃO DE SERVIÇOS DE MOTORISTAS</v>
      </c>
      <c r="D62" s="21" t="str">
        <f t="shared" si="4"/>
        <v>113</v>
      </c>
      <c r="E62" s="21">
        <f t="shared" si="4"/>
        <v>2021</v>
      </c>
      <c r="F62" s="21" t="str">
        <f t="shared" si="4"/>
        <v>AJ SERVIÇOS DE MÃO DE OBRA EIRELI</v>
      </c>
      <c r="G62" s="21" t="str">
        <f t="shared" si="4"/>
        <v>02.633.573/0001-88</v>
      </c>
      <c r="H62" s="21" t="s">
        <v>90</v>
      </c>
      <c r="I62" s="21" t="str">
        <f t="shared" si="1"/>
        <v>SUAPE/DAF</v>
      </c>
      <c r="J62" s="21" t="s">
        <v>82</v>
      </c>
      <c r="K62" s="21" t="s">
        <v>26</v>
      </c>
      <c r="L62" s="21" t="s">
        <v>27</v>
      </c>
      <c r="M62" s="21">
        <v>2277.27</v>
      </c>
      <c r="N62" s="21">
        <v>4888.82</v>
      </c>
      <c r="O62" s="119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5"/>
        <v>Suape</v>
      </c>
      <c r="B63" s="21" t="str">
        <f t="shared" si="5"/>
        <v>Suape</v>
      </c>
      <c r="C63" s="21" t="str">
        <f t="shared" si="4"/>
        <v>PRESTAÇÃO DE SERVIÇOS DE MOTORISTAS</v>
      </c>
      <c r="D63" s="21" t="str">
        <f t="shared" si="4"/>
        <v>113</v>
      </c>
      <c r="E63" s="21">
        <f t="shared" si="4"/>
        <v>2021</v>
      </c>
      <c r="F63" s="21" t="str">
        <f t="shared" si="4"/>
        <v>AJ SERVIÇOS DE MÃO DE OBRA EIRELI</v>
      </c>
      <c r="G63" s="21" t="str">
        <f t="shared" si="4"/>
        <v>02.633.573/0001-88</v>
      </c>
      <c r="H63" s="21" t="s">
        <v>91</v>
      </c>
      <c r="I63" s="21" t="str">
        <f t="shared" si="1"/>
        <v>SUAPE/DAF</v>
      </c>
      <c r="J63" s="21" t="s">
        <v>82</v>
      </c>
      <c r="K63" s="21" t="s">
        <v>26</v>
      </c>
      <c r="L63" s="21" t="s">
        <v>27</v>
      </c>
      <c r="M63" s="21">
        <v>2277.27</v>
      </c>
      <c r="N63" s="21">
        <v>4888.82</v>
      </c>
      <c r="O63" s="119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5"/>
        <v>Suape</v>
      </c>
      <c r="B64" s="21" t="str">
        <f t="shared" si="5"/>
        <v>Suape</v>
      </c>
      <c r="C64" s="21" t="str">
        <f t="shared" si="4"/>
        <v>PRESTAÇÃO DE SERVIÇOS DE MOTORISTAS</v>
      </c>
      <c r="D64" s="21" t="str">
        <f t="shared" si="4"/>
        <v>113</v>
      </c>
      <c r="E64" s="21">
        <f t="shared" si="4"/>
        <v>2021</v>
      </c>
      <c r="F64" s="21" t="str">
        <f t="shared" si="4"/>
        <v>AJ SERVIÇOS DE MÃO DE OBRA EIRELI</v>
      </c>
      <c r="G64" s="21" t="str">
        <f t="shared" si="4"/>
        <v>02.633.573/0001-88</v>
      </c>
      <c r="H64" s="21" t="s">
        <v>92</v>
      </c>
      <c r="I64" s="21" t="str">
        <f t="shared" si="1"/>
        <v>SUAPE/DAF</v>
      </c>
      <c r="J64" s="21" t="s">
        <v>82</v>
      </c>
      <c r="K64" s="21" t="s">
        <v>26</v>
      </c>
      <c r="L64" s="21" t="s">
        <v>27</v>
      </c>
      <c r="M64" s="21">
        <v>2277.27</v>
      </c>
      <c r="N64" s="21">
        <v>4888.82</v>
      </c>
      <c r="O64" s="119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5"/>
        <v>Suape</v>
      </c>
      <c r="B65" s="21" t="str">
        <f t="shared" si="5"/>
        <v>Suape</v>
      </c>
      <c r="C65" s="21" t="str">
        <f t="shared" si="4"/>
        <v>PRESTAÇÃO DE SERVIÇOS DE MOTORISTAS</v>
      </c>
      <c r="D65" s="21" t="str">
        <f t="shared" si="4"/>
        <v>113</v>
      </c>
      <c r="E65" s="21">
        <f t="shared" si="4"/>
        <v>2021</v>
      </c>
      <c r="F65" s="21" t="str">
        <f t="shared" si="4"/>
        <v>AJ SERVIÇOS DE MÃO DE OBRA EIRELI</v>
      </c>
      <c r="G65" s="21" t="str">
        <f t="shared" si="4"/>
        <v>02.633.573/0001-88</v>
      </c>
      <c r="H65" s="21" t="s">
        <v>93</v>
      </c>
      <c r="I65" s="21" t="str">
        <f t="shared" si="1"/>
        <v>SUAPE/DAF</v>
      </c>
      <c r="J65" s="21" t="s">
        <v>82</v>
      </c>
      <c r="K65" s="21" t="s">
        <v>26</v>
      </c>
      <c r="L65" s="21" t="s">
        <v>27</v>
      </c>
      <c r="M65" s="21">
        <v>2277.27</v>
      </c>
      <c r="N65" s="21">
        <v>4888.82</v>
      </c>
      <c r="O65" s="119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5"/>
        <v>Suape</v>
      </c>
      <c r="B66" s="21" t="str">
        <f t="shared" si="5"/>
        <v>Suape</v>
      </c>
      <c r="C66" s="21" t="str">
        <f t="shared" si="4"/>
        <v>PRESTAÇÃO DE SERVIÇOS DE MOTORISTAS</v>
      </c>
      <c r="D66" s="21" t="str">
        <f t="shared" si="4"/>
        <v>113</v>
      </c>
      <c r="E66" s="21">
        <f t="shared" si="4"/>
        <v>2021</v>
      </c>
      <c r="F66" s="21" t="str">
        <f t="shared" si="4"/>
        <v>AJ SERVIÇOS DE MÃO DE OBRA EIRELI</v>
      </c>
      <c r="G66" s="21" t="str">
        <f t="shared" si="4"/>
        <v>02.633.573/0001-88</v>
      </c>
      <c r="H66" s="21" t="s">
        <v>94</v>
      </c>
      <c r="I66" s="21" t="str">
        <f t="shared" si="1"/>
        <v>SUAPE/DAF</v>
      </c>
      <c r="J66" s="21" t="s">
        <v>82</v>
      </c>
      <c r="K66" s="21" t="s">
        <v>26</v>
      </c>
      <c r="L66" s="21" t="s">
        <v>27</v>
      </c>
      <c r="M66" s="21">
        <v>2277.27</v>
      </c>
      <c r="N66" s="21">
        <v>4888.82</v>
      </c>
      <c r="O66" s="119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5"/>
        <v>Suape</v>
      </c>
      <c r="B67" s="21" t="str">
        <f t="shared" si="5"/>
        <v>Suape</v>
      </c>
      <c r="C67" s="21" t="str">
        <f t="shared" si="4"/>
        <v>PRESTAÇÃO DE SERVIÇOS DE MOTORISTAS</v>
      </c>
      <c r="D67" s="21" t="str">
        <f t="shared" si="4"/>
        <v>113</v>
      </c>
      <c r="E67" s="21">
        <f t="shared" si="4"/>
        <v>2021</v>
      </c>
      <c r="F67" s="21" t="str">
        <f t="shared" si="4"/>
        <v>AJ SERVIÇOS DE MÃO DE OBRA EIRELI</v>
      </c>
      <c r="G67" s="21" t="str">
        <f t="shared" si="4"/>
        <v>02.633.573/0001-88</v>
      </c>
      <c r="H67" s="21" t="s">
        <v>95</v>
      </c>
      <c r="I67" s="21" t="str">
        <f t="shared" si="1"/>
        <v>SUAPE/DAF</v>
      </c>
      <c r="J67" s="21" t="s">
        <v>82</v>
      </c>
      <c r="K67" s="21" t="s">
        <v>26</v>
      </c>
      <c r="L67" s="21" t="s">
        <v>27</v>
      </c>
      <c r="M67" s="21">
        <v>2277.27</v>
      </c>
      <c r="N67" s="21">
        <v>4888.82</v>
      </c>
      <c r="O67" s="119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5"/>
        <v>Suape</v>
      </c>
      <c r="B68" s="21" t="str">
        <f t="shared" si="5"/>
        <v>Suape</v>
      </c>
      <c r="C68" s="21" t="str">
        <f t="shared" si="4"/>
        <v>PRESTAÇÃO DE SERVIÇOS DE MOTORISTAS</v>
      </c>
      <c r="D68" s="21" t="str">
        <f t="shared" si="4"/>
        <v>113</v>
      </c>
      <c r="E68" s="21">
        <f t="shared" si="4"/>
        <v>2021</v>
      </c>
      <c r="F68" s="21" t="str">
        <f t="shared" si="4"/>
        <v>AJ SERVIÇOS DE MÃO DE OBRA EIRELI</v>
      </c>
      <c r="G68" s="21" t="str">
        <f t="shared" si="4"/>
        <v>02.633.573/0001-88</v>
      </c>
      <c r="H68" s="21" t="s">
        <v>96</v>
      </c>
      <c r="I68" s="21" t="str">
        <f t="shared" si="1"/>
        <v>SUAPE/DAF</v>
      </c>
      <c r="J68" s="21" t="s">
        <v>82</v>
      </c>
      <c r="K68" s="21" t="s">
        <v>26</v>
      </c>
      <c r="L68" s="21" t="s">
        <v>27</v>
      </c>
      <c r="M68" s="21">
        <v>2277.27</v>
      </c>
      <c r="N68" s="21">
        <v>4888.82</v>
      </c>
      <c r="O68" s="119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5"/>
        <v>Suape</v>
      </c>
      <c r="B69" s="21" t="str">
        <f t="shared" si="5"/>
        <v>Suape</v>
      </c>
      <c r="C69" s="21" t="str">
        <f t="shared" si="4"/>
        <v>PRESTAÇÃO DE SERVIÇOS DE MOTORISTAS</v>
      </c>
      <c r="D69" s="21" t="str">
        <f t="shared" si="4"/>
        <v>113</v>
      </c>
      <c r="E69" s="21">
        <f t="shared" si="4"/>
        <v>2021</v>
      </c>
      <c r="F69" s="21" t="str">
        <f t="shared" si="4"/>
        <v>AJ SERVIÇOS DE MÃO DE OBRA EIRELI</v>
      </c>
      <c r="G69" s="21" t="str">
        <f t="shared" si="4"/>
        <v>02.633.573/0001-88</v>
      </c>
      <c r="H69" s="21" t="s">
        <v>97</v>
      </c>
      <c r="I69" s="21" t="str">
        <f t="shared" si="1"/>
        <v>SUAPE/DAF</v>
      </c>
      <c r="J69" s="21" t="s">
        <v>82</v>
      </c>
      <c r="K69" s="21" t="s">
        <v>26</v>
      </c>
      <c r="L69" s="21" t="s">
        <v>27</v>
      </c>
      <c r="M69" s="21">
        <v>2277.27</v>
      </c>
      <c r="N69" s="21">
        <v>4888.82</v>
      </c>
      <c r="O69" s="119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5"/>
        <v>Suape</v>
      </c>
      <c r="B70" s="21" t="str">
        <f t="shared" si="5"/>
        <v>Suape</v>
      </c>
      <c r="C70" s="21" t="str">
        <f t="shared" si="4"/>
        <v>PRESTAÇÃO DE SERVIÇOS DE MOTORISTAS</v>
      </c>
      <c r="D70" s="21" t="str">
        <f t="shared" si="4"/>
        <v>113</v>
      </c>
      <c r="E70" s="21">
        <f t="shared" si="4"/>
        <v>2021</v>
      </c>
      <c r="F70" s="21" t="str">
        <f t="shared" si="4"/>
        <v>AJ SERVIÇOS DE MÃO DE OBRA EIRELI</v>
      </c>
      <c r="G70" s="21" t="str">
        <f t="shared" si="4"/>
        <v>02.633.573/0001-88</v>
      </c>
      <c r="H70" s="21" t="s">
        <v>98</v>
      </c>
      <c r="I70" s="21" t="str">
        <f t="shared" si="1"/>
        <v>SUAPE/DAF</v>
      </c>
      <c r="J70" s="21" t="s">
        <v>82</v>
      </c>
      <c r="K70" s="21" t="s">
        <v>26</v>
      </c>
      <c r="L70" s="21" t="s">
        <v>27</v>
      </c>
      <c r="M70" s="21">
        <v>2277.27</v>
      </c>
      <c r="N70" s="21">
        <v>4888.82</v>
      </c>
      <c r="O70" s="119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5"/>
        <v>Suape</v>
      </c>
      <c r="B71" s="21" t="str">
        <f t="shared" si="5"/>
        <v>Suape</v>
      </c>
      <c r="C71" s="21" t="str">
        <f t="shared" si="5"/>
        <v>PRESTAÇÃO DE SERVIÇOS DE MOTORISTAS</v>
      </c>
      <c r="D71" s="21" t="str">
        <f t="shared" si="5"/>
        <v>113</v>
      </c>
      <c r="E71" s="21">
        <f t="shared" si="5"/>
        <v>2021</v>
      </c>
      <c r="F71" s="21" t="str">
        <f t="shared" si="5"/>
        <v>AJ SERVIÇOS DE MÃO DE OBRA EIRELI</v>
      </c>
      <c r="G71" s="21" t="str">
        <f t="shared" si="5"/>
        <v>02.633.573/0001-88</v>
      </c>
      <c r="H71" s="21" t="s">
        <v>99</v>
      </c>
      <c r="I71" s="21" t="str">
        <f t="shared" ref="I71:I74" si="6">I70</f>
        <v>SUAPE/DAF</v>
      </c>
      <c r="J71" s="21" t="s">
        <v>82</v>
      </c>
      <c r="K71" s="21" t="s">
        <v>26</v>
      </c>
      <c r="L71" s="21" t="s">
        <v>27</v>
      </c>
      <c r="M71" s="21">
        <v>2277.27</v>
      </c>
      <c r="N71" s="21">
        <v>4888.82</v>
      </c>
      <c r="O71" s="119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5"/>
        <v>Suape</v>
      </c>
      <c r="B72" s="21" t="str">
        <f t="shared" si="5"/>
        <v>Suape</v>
      </c>
      <c r="C72" s="21" t="str">
        <f t="shared" si="5"/>
        <v>PRESTAÇÃO DE SERVIÇOS DE MOTORISTAS</v>
      </c>
      <c r="D72" s="21" t="str">
        <f t="shared" si="5"/>
        <v>113</v>
      </c>
      <c r="E72" s="21">
        <f t="shared" si="5"/>
        <v>2021</v>
      </c>
      <c r="F72" s="21" t="str">
        <f t="shared" si="5"/>
        <v>AJ SERVIÇOS DE MÃO DE OBRA EIRELI</v>
      </c>
      <c r="G72" s="21" t="str">
        <f t="shared" si="5"/>
        <v>02.633.573/0001-88</v>
      </c>
      <c r="H72" s="21" t="s">
        <v>100</v>
      </c>
      <c r="I72" s="21" t="str">
        <f t="shared" si="6"/>
        <v>SUAPE/DAF</v>
      </c>
      <c r="J72" s="21" t="s">
        <v>82</v>
      </c>
      <c r="K72" s="21" t="s">
        <v>26</v>
      </c>
      <c r="L72" s="21" t="s">
        <v>27</v>
      </c>
      <c r="M72" s="21">
        <v>2277.27</v>
      </c>
      <c r="N72" s="21">
        <v>4888.82</v>
      </c>
      <c r="O72" s="119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5"/>
        <v>Suape</v>
      </c>
      <c r="B73" s="21" t="str">
        <f t="shared" si="5"/>
        <v>Suape</v>
      </c>
      <c r="C73" s="21" t="str">
        <f t="shared" si="5"/>
        <v>PRESTAÇÃO DE SERVIÇOS DE MOTORISTAS</v>
      </c>
      <c r="D73" s="21" t="str">
        <f t="shared" si="5"/>
        <v>113</v>
      </c>
      <c r="E73" s="21">
        <f t="shared" si="5"/>
        <v>2021</v>
      </c>
      <c r="F73" s="21" t="str">
        <f t="shared" si="5"/>
        <v>AJ SERVIÇOS DE MÃO DE OBRA EIRELI</v>
      </c>
      <c r="G73" s="21" t="str">
        <f t="shared" si="5"/>
        <v>02.633.573/0001-88</v>
      </c>
      <c r="H73" s="21" t="s">
        <v>680</v>
      </c>
      <c r="I73" s="21" t="str">
        <f t="shared" si="6"/>
        <v>SUAPE/DAF</v>
      </c>
      <c r="J73" s="21" t="s">
        <v>82</v>
      </c>
      <c r="K73" s="21" t="s">
        <v>26</v>
      </c>
      <c r="L73" s="21" t="s">
        <v>27</v>
      </c>
      <c r="M73" s="21">
        <v>2277.27</v>
      </c>
      <c r="N73" s="21">
        <v>4888.82</v>
      </c>
      <c r="O73" s="119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>A71</f>
        <v>Suape</v>
      </c>
      <c r="B74" s="21" t="str">
        <f>B71</f>
        <v>Suape</v>
      </c>
      <c r="C74" s="21" t="str">
        <f t="shared" ref="C74:G74" si="7">C73</f>
        <v>PRESTAÇÃO DE SERVIÇOS DE MOTORISTAS</v>
      </c>
      <c r="D74" s="21" t="str">
        <f t="shared" si="7"/>
        <v>113</v>
      </c>
      <c r="E74" s="21">
        <f t="shared" si="7"/>
        <v>2021</v>
      </c>
      <c r="F74" s="21" t="str">
        <f t="shared" si="7"/>
        <v>AJ SERVIÇOS DE MÃO DE OBRA EIRELI</v>
      </c>
      <c r="G74" s="21" t="str">
        <f t="shared" si="7"/>
        <v>02.633.573/0001-88</v>
      </c>
      <c r="H74" s="21" t="s">
        <v>681</v>
      </c>
      <c r="I74" s="21" t="str">
        <f t="shared" si="6"/>
        <v>SUAPE/DAF</v>
      </c>
      <c r="J74" s="21" t="s">
        <v>82</v>
      </c>
      <c r="K74" s="21" t="s">
        <v>26</v>
      </c>
      <c r="L74" s="21" t="s">
        <v>27</v>
      </c>
      <c r="M74" s="21">
        <v>2277.27</v>
      </c>
      <c r="N74" s="21">
        <v>4888.82</v>
      </c>
      <c r="O74" s="119"/>
      <c r="P74" s="2"/>
      <c r="Q74" s="2"/>
      <c r="R74" s="2"/>
      <c r="S74" s="2"/>
      <c r="T74" s="2"/>
      <c r="U74" s="2"/>
      <c r="V74" s="2"/>
      <c r="W74" s="2"/>
    </row>
    <row r="75" spans="1:23" ht="70">
      <c r="A75" s="29" t="e">
        <f>#REF!</f>
        <v>#REF!</v>
      </c>
      <c r="B75" s="29" t="e">
        <f>#REF!</f>
        <v>#REF!</v>
      </c>
      <c r="C75" s="29" t="s">
        <v>101</v>
      </c>
      <c r="D75" s="29" t="s">
        <v>102</v>
      </c>
      <c r="E75" s="29">
        <v>2015</v>
      </c>
      <c r="F75" s="29" t="s">
        <v>103</v>
      </c>
      <c r="G75" s="29"/>
      <c r="H75" s="29" t="s">
        <v>104</v>
      </c>
      <c r="I75" s="29" t="s">
        <v>105</v>
      </c>
      <c r="J75" s="29" t="s">
        <v>106</v>
      </c>
      <c r="K75" s="29" t="s">
        <v>26</v>
      </c>
      <c r="L75" s="29" t="s">
        <v>27</v>
      </c>
      <c r="M75" s="29">
        <v>12721.37</v>
      </c>
      <c r="N75" s="29">
        <v>39677.040000000001</v>
      </c>
      <c r="O75" s="2"/>
      <c r="P75" s="2"/>
      <c r="Q75" s="2"/>
      <c r="R75" s="2"/>
      <c r="S75" s="2"/>
      <c r="T75" s="2"/>
      <c r="U75" s="2"/>
      <c r="V75" s="2"/>
      <c r="W75" s="2"/>
    </row>
    <row r="76" spans="1:23" ht="70">
      <c r="A76" s="7" t="e">
        <f t="shared" ref="A76:G91" si="8">A75</f>
        <v>#REF!</v>
      </c>
      <c r="B76" s="7" t="e">
        <f t="shared" si="8"/>
        <v>#REF!</v>
      </c>
      <c r="C76" s="7" t="str">
        <f t="shared" si="8"/>
        <v>PRESTAÇÃO DE SERVIÇO DE APOIO TÉCNICO ÀS ATIVIDADES DE MANUTENÇÃO MECÂNICA E ELÉTRICA NA ÁREA DO PORTO ORGANIZADO.</v>
      </c>
      <c r="D76" s="7" t="str">
        <f t="shared" si="8"/>
        <v>035</v>
      </c>
      <c r="E76" s="7">
        <f t="shared" si="8"/>
        <v>2015</v>
      </c>
      <c r="F76" s="7" t="str">
        <f t="shared" si="8"/>
        <v>TPF ENGENHARIA LTDA</v>
      </c>
      <c r="G76" s="7">
        <f t="shared" si="8"/>
        <v>0</v>
      </c>
      <c r="H76" s="7" t="s">
        <v>107</v>
      </c>
      <c r="I76" s="7" t="s">
        <v>105</v>
      </c>
      <c r="J76" s="7" t="s">
        <v>108</v>
      </c>
      <c r="K76" s="7" t="s">
        <v>26</v>
      </c>
      <c r="L76" s="7" t="s">
        <v>27</v>
      </c>
      <c r="M76" s="7">
        <v>8151</v>
      </c>
      <c r="N76" s="7">
        <v>25422.38</v>
      </c>
      <c r="O76" s="2"/>
      <c r="P76" s="2"/>
      <c r="Q76" s="2"/>
      <c r="R76" s="2"/>
      <c r="S76" s="2"/>
      <c r="T76" s="2"/>
      <c r="U76" s="2"/>
      <c r="V76" s="2"/>
      <c r="W76" s="2"/>
    </row>
    <row r="77" spans="1:23" ht="70">
      <c r="A77" s="7" t="e">
        <f t="shared" si="8"/>
        <v>#REF!</v>
      </c>
      <c r="B77" s="7" t="e">
        <f t="shared" si="8"/>
        <v>#REF!</v>
      </c>
      <c r="C77" s="7" t="str">
        <f t="shared" si="8"/>
        <v>PRESTAÇÃO DE SERVIÇO DE APOIO TÉCNICO ÀS ATIVIDADES DE MANUTENÇÃO MECÂNICA E ELÉTRICA NA ÁREA DO PORTO ORGANIZADO.</v>
      </c>
      <c r="D77" s="7" t="str">
        <f t="shared" si="8"/>
        <v>035</v>
      </c>
      <c r="E77" s="7">
        <f t="shared" si="8"/>
        <v>2015</v>
      </c>
      <c r="F77" s="7" t="str">
        <f t="shared" si="8"/>
        <v>TPF ENGENHARIA LTDA</v>
      </c>
      <c r="G77" s="7">
        <f t="shared" si="8"/>
        <v>0</v>
      </c>
      <c r="H77" s="7" t="s">
        <v>109</v>
      </c>
      <c r="I77" s="7" t="s">
        <v>105</v>
      </c>
      <c r="J77" s="7" t="s">
        <v>108</v>
      </c>
      <c r="K77" s="7" t="s">
        <v>26</v>
      </c>
      <c r="L77" s="7" t="s">
        <v>27</v>
      </c>
      <c r="M77" s="7">
        <v>8151</v>
      </c>
      <c r="N77" s="7">
        <v>25422.38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e">
        <f t="shared" si="8"/>
        <v>#REF!</v>
      </c>
      <c r="B78" s="7" t="e">
        <f t="shared" si="8"/>
        <v>#REF!</v>
      </c>
      <c r="C78" s="7" t="str">
        <f t="shared" si="8"/>
        <v>PRESTAÇÃO DE SERVIÇO DE APOIO TÉCNICO ÀS ATIVIDADES DE MANUTENÇÃO MECÂNICA E ELÉTRICA NA ÁREA DO PORTO ORGANIZADO.</v>
      </c>
      <c r="D78" s="7" t="str">
        <f t="shared" si="8"/>
        <v>035</v>
      </c>
      <c r="E78" s="7">
        <f t="shared" si="8"/>
        <v>2015</v>
      </c>
      <c r="F78" s="7" t="str">
        <f t="shared" si="8"/>
        <v>TPF ENGENHARIA LTDA</v>
      </c>
      <c r="G78" s="7">
        <f t="shared" si="8"/>
        <v>0</v>
      </c>
      <c r="H78" s="7" t="s">
        <v>110</v>
      </c>
      <c r="I78" s="7" t="s">
        <v>105</v>
      </c>
      <c r="J78" s="7" t="s">
        <v>111</v>
      </c>
      <c r="K78" s="7" t="s">
        <v>26</v>
      </c>
      <c r="L78" s="7" t="s">
        <v>27</v>
      </c>
      <c r="M78" s="7">
        <v>5275.4</v>
      </c>
      <c r="N78" s="7">
        <v>16453.59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e">
        <f t="shared" si="8"/>
        <v>#REF!</v>
      </c>
      <c r="B79" s="7" t="e">
        <f t="shared" si="8"/>
        <v>#REF!</v>
      </c>
      <c r="C79" s="7" t="str">
        <f t="shared" si="8"/>
        <v>PRESTAÇÃO DE SERVIÇO DE APOIO TÉCNICO ÀS ATIVIDADES DE MANUTENÇÃO MECÂNICA E ELÉTRICA NA ÁREA DO PORTO ORGANIZADO.</v>
      </c>
      <c r="D79" s="7" t="str">
        <f t="shared" si="8"/>
        <v>035</v>
      </c>
      <c r="E79" s="7">
        <f t="shared" si="8"/>
        <v>2015</v>
      </c>
      <c r="F79" s="7" t="str">
        <f t="shared" si="8"/>
        <v>TPF ENGENHARIA LTDA</v>
      </c>
      <c r="G79" s="7">
        <f t="shared" si="8"/>
        <v>0</v>
      </c>
      <c r="H79" s="7" t="s">
        <v>112</v>
      </c>
      <c r="I79" s="7" t="s">
        <v>105</v>
      </c>
      <c r="J79" s="7" t="s">
        <v>111</v>
      </c>
      <c r="K79" s="7" t="s">
        <v>26</v>
      </c>
      <c r="L79" s="7" t="s">
        <v>27</v>
      </c>
      <c r="M79" s="7">
        <v>5275.4</v>
      </c>
      <c r="N79" s="7">
        <v>16453.59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30">
      <c r="A80" s="15" t="e">
        <f t="shared" si="8"/>
        <v>#REF!</v>
      </c>
      <c r="B80" s="15" t="e">
        <f t="shared" si="8"/>
        <v>#REF!</v>
      </c>
      <c r="C80" s="15" t="s">
        <v>113</v>
      </c>
      <c r="D80" s="15" t="s">
        <v>114</v>
      </c>
      <c r="E80" s="15">
        <v>2019</v>
      </c>
      <c r="F80" s="15" t="s">
        <v>115</v>
      </c>
      <c r="G80" s="15" t="s">
        <v>116</v>
      </c>
      <c r="H80" s="15" t="s">
        <v>117</v>
      </c>
      <c r="I80" s="15" t="s">
        <v>699</v>
      </c>
      <c r="J80" s="15" t="s">
        <v>700</v>
      </c>
      <c r="K80" s="15" t="s">
        <v>701</v>
      </c>
      <c r="L80" s="15" t="s">
        <v>702</v>
      </c>
      <c r="M80" s="15">
        <v>516.66</v>
      </c>
      <c r="N80" s="15">
        <v>899.07</v>
      </c>
      <c r="O80" s="98"/>
      <c r="P80" s="2"/>
      <c r="Q80" s="2"/>
      <c r="R80" s="2"/>
      <c r="S80" s="2"/>
      <c r="T80" s="2"/>
      <c r="U80" s="2"/>
      <c r="V80" s="2"/>
      <c r="W80" s="2"/>
    </row>
    <row r="81" spans="1:23" ht="30">
      <c r="A81" s="21" t="e">
        <f t="shared" si="8"/>
        <v>#REF!</v>
      </c>
      <c r="B81" s="21" t="e">
        <f t="shared" si="8"/>
        <v>#REF!</v>
      </c>
      <c r="C81" s="21" t="str">
        <f t="shared" si="8"/>
        <v>CONTRATAÇÃO DE JOVEM APRENDIZ</v>
      </c>
      <c r="D81" s="21" t="str">
        <f t="shared" si="8"/>
        <v>025</v>
      </c>
      <c r="E81" s="21">
        <f t="shared" si="8"/>
        <v>2019</v>
      </c>
      <c r="F81" s="21" t="str">
        <f t="shared" si="8"/>
        <v>CENTRO DE INTEGRAÇÃO EMPRESA ESCOLA DE PERNAMBUCO - CIEE</v>
      </c>
      <c r="G81" s="21" t="str">
        <f t="shared" si="8"/>
        <v>010.998.292/0001-57</v>
      </c>
      <c r="H81" s="21" t="s">
        <v>122</v>
      </c>
      <c r="I81" s="21" t="s">
        <v>703</v>
      </c>
      <c r="J81" s="21" t="s">
        <v>700</v>
      </c>
      <c r="K81" s="21" t="s">
        <v>701</v>
      </c>
      <c r="L81" s="21" t="s">
        <v>702</v>
      </c>
      <c r="M81" s="21">
        <v>516.66</v>
      </c>
      <c r="N81" s="21">
        <v>879.71</v>
      </c>
      <c r="O81" s="98"/>
      <c r="P81" s="2"/>
      <c r="Q81" s="2"/>
      <c r="R81" s="2"/>
      <c r="S81" s="2"/>
      <c r="T81" s="2"/>
      <c r="U81" s="2"/>
      <c r="V81" s="2"/>
      <c r="W81" s="2"/>
    </row>
    <row r="82" spans="1:23" ht="30">
      <c r="A82" s="21" t="e">
        <f t="shared" si="8"/>
        <v>#REF!</v>
      </c>
      <c r="B82" s="21" t="e">
        <f t="shared" si="8"/>
        <v>#REF!</v>
      </c>
      <c r="C82" s="21" t="str">
        <f t="shared" si="8"/>
        <v>CONTRATAÇÃO DE JOVEM APRENDIZ</v>
      </c>
      <c r="D82" s="21" t="str">
        <f t="shared" si="8"/>
        <v>025</v>
      </c>
      <c r="E82" s="21">
        <f t="shared" si="8"/>
        <v>2019</v>
      </c>
      <c r="F82" s="21" t="str">
        <f t="shared" si="8"/>
        <v>CENTRO DE INTEGRAÇÃO EMPRESA ESCOLA DE PERNAMBUCO - CIEE</v>
      </c>
      <c r="G82" s="21" t="str">
        <f t="shared" si="8"/>
        <v>010.998.292/0001-57</v>
      </c>
      <c r="H82" s="21" t="s">
        <v>124</v>
      </c>
      <c r="I82" s="21" t="s">
        <v>704</v>
      </c>
      <c r="J82" s="21" t="s">
        <v>700</v>
      </c>
      <c r="K82" s="21" t="s">
        <v>701</v>
      </c>
      <c r="L82" s="21" t="s">
        <v>702</v>
      </c>
      <c r="M82" s="21">
        <v>516.66</v>
      </c>
      <c r="N82" s="21">
        <v>901.47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e">
        <f t="shared" si="8"/>
        <v>#REF!</v>
      </c>
      <c r="B83" s="21" t="e">
        <f t="shared" si="8"/>
        <v>#REF!</v>
      </c>
      <c r="C83" s="21" t="str">
        <f t="shared" si="8"/>
        <v>CONTRATAÇÃO DE JOVEM APRENDIZ</v>
      </c>
      <c r="D83" s="21" t="str">
        <f t="shared" si="8"/>
        <v>025</v>
      </c>
      <c r="E83" s="21">
        <f t="shared" si="8"/>
        <v>2019</v>
      </c>
      <c r="F83" s="21" t="str">
        <f t="shared" si="8"/>
        <v>CENTRO DE INTEGRAÇÃO EMPRESA ESCOLA DE PERNAMBUCO - CIEE</v>
      </c>
      <c r="G83" s="21" t="str">
        <f t="shared" si="8"/>
        <v>010.998.292/0001-57</v>
      </c>
      <c r="H83" s="21" t="s">
        <v>126</v>
      </c>
      <c r="I83" s="21" t="s">
        <v>703</v>
      </c>
      <c r="J83" s="21" t="s">
        <v>700</v>
      </c>
      <c r="K83" s="21" t="s">
        <v>701</v>
      </c>
      <c r="L83" s="21" t="s">
        <v>702</v>
      </c>
      <c r="M83" s="21">
        <v>516.66</v>
      </c>
      <c r="N83" s="21">
        <v>899.07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e">
        <f t="shared" si="8"/>
        <v>#REF!</v>
      </c>
      <c r="B84" s="21" t="e">
        <f t="shared" si="8"/>
        <v>#REF!</v>
      </c>
      <c r="C84" s="21" t="str">
        <f t="shared" si="8"/>
        <v>CONTRATAÇÃO DE JOVEM APRENDIZ</v>
      </c>
      <c r="D84" s="21" t="str">
        <f t="shared" si="8"/>
        <v>025</v>
      </c>
      <c r="E84" s="21">
        <f t="shared" si="8"/>
        <v>2019</v>
      </c>
      <c r="F84" s="21" t="str">
        <f t="shared" si="8"/>
        <v>CENTRO DE INTEGRAÇÃO EMPRESA ESCOLA DE PERNAMBUCO - CIEE</v>
      </c>
      <c r="G84" s="21" t="str">
        <f t="shared" si="8"/>
        <v>010.998.292/0001-57</v>
      </c>
      <c r="H84" s="21" t="s">
        <v>127</v>
      </c>
      <c r="I84" s="21" t="s">
        <v>703</v>
      </c>
      <c r="J84" s="21" t="s">
        <v>700</v>
      </c>
      <c r="K84" s="21" t="s">
        <v>701</v>
      </c>
      <c r="L84" s="21" t="s">
        <v>702</v>
      </c>
      <c r="M84" s="21">
        <v>516.66</v>
      </c>
      <c r="N84" s="21">
        <v>990.51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e">
        <f t="shared" si="8"/>
        <v>#REF!</v>
      </c>
      <c r="B85" s="21" t="e">
        <f t="shared" si="8"/>
        <v>#REF!</v>
      </c>
      <c r="C85" s="21" t="str">
        <f t="shared" si="8"/>
        <v>CONTRATAÇÃO DE JOVEM APRENDIZ</v>
      </c>
      <c r="D85" s="21" t="str">
        <f t="shared" si="8"/>
        <v>025</v>
      </c>
      <c r="E85" s="21">
        <f t="shared" si="8"/>
        <v>2019</v>
      </c>
      <c r="F85" s="21" t="str">
        <f t="shared" si="8"/>
        <v>CENTRO DE INTEGRAÇÃO EMPRESA ESCOLA DE PERNAMBUCO - CIEE</v>
      </c>
      <c r="G85" s="21" t="str">
        <f t="shared" si="8"/>
        <v>010.998.292/0001-57</v>
      </c>
      <c r="H85" s="21" t="s">
        <v>128</v>
      </c>
      <c r="I85" s="21" t="s">
        <v>705</v>
      </c>
      <c r="J85" s="21" t="s">
        <v>700</v>
      </c>
      <c r="K85" s="21" t="s">
        <v>701</v>
      </c>
      <c r="L85" s="21" t="s">
        <v>702</v>
      </c>
      <c r="M85" s="21">
        <v>516.66</v>
      </c>
      <c r="N85" s="21">
        <v>899.07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e">
        <f t="shared" si="8"/>
        <v>#REF!</v>
      </c>
      <c r="B86" s="21" t="e">
        <f t="shared" si="8"/>
        <v>#REF!</v>
      </c>
      <c r="C86" s="21" t="str">
        <f t="shared" si="8"/>
        <v>CONTRATAÇÃO DE JOVEM APRENDIZ</v>
      </c>
      <c r="D86" s="21" t="str">
        <f t="shared" si="8"/>
        <v>025</v>
      </c>
      <c r="E86" s="21">
        <f t="shared" si="8"/>
        <v>2019</v>
      </c>
      <c r="F86" s="21" t="str">
        <f t="shared" si="8"/>
        <v>CENTRO DE INTEGRAÇÃO EMPRESA ESCOLA DE PERNAMBUCO - CIEE</v>
      </c>
      <c r="G86" s="21" t="str">
        <f t="shared" si="8"/>
        <v>010.998.292/0001-57</v>
      </c>
      <c r="H86" s="21" t="s">
        <v>130</v>
      </c>
      <c r="I86" s="21" t="s">
        <v>706</v>
      </c>
      <c r="J86" s="21" t="s">
        <v>700</v>
      </c>
      <c r="K86" s="21" t="s">
        <v>701</v>
      </c>
      <c r="L86" s="21" t="s">
        <v>702</v>
      </c>
      <c r="M86" s="21">
        <v>516.66</v>
      </c>
      <c r="N86" s="21">
        <v>926.71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60">
      <c r="A87" s="29" t="e">
        <f t="shared" si="8"/>
        <v>#REF!</v>
      </c>
      <c r="B87" s="29" t="e">
        <f t="shared" si="8"/>
        <v>#REF!</v>
      </c>
      <c r="C87" s="29" t="s">
        <v>134</v>
      </c>
      <c r="D87" s="29" t="s">
        <v>135</v>
      </c>
      <c r="E87" s="29">
        <f t="shared" si="8"/>
        <v>2019</v>
      </c>
      <c r="F87" s="29" t="s">
        <v>136</v>
      </c>
      <c r="G87" s="29" t="s">
        <v>137</v>
      </c>
      <c r="H87" s="29" t="s">
        <v>138</v>
      </c>
      <c r="I87" s="29" t="s">
        <v>139</v>
      </c>
      <c r="J87" s="29" t="s">
        <v>707</v>
      </c>
      <c r="K87" s="29" t="s">
        <v>691</v>
      </c>
      <c r="L87" s="29" t="s">
        <v>708</v>
      </c>
      <c r="M87" s="29">
        <v>2820</v>
      </c>
      <c r="N87" s="29">
        <v>3083.1</v>
      </c>
      <c r="O87" s="98"/>
      <c r="P87" s="2"/>
      <c r="Q87" s="2"/>
      <c r="R87" s="2"/>
      <c r="S87" s="2"/>
      <c r="T87" s="2"/>
      <c r="U87" s="2"/>
      <c r="V87" s="2"/>
      <c r="W87" s="2"/>
    </row>
    <row r="88" spans="1:23" ht="60">
      <c r="A88" s="7" t="e">
        <f t="shared" si="8"/>
        <v>#REF!</v>
      </c>
      <c r="B88" s="7" t="e">
        <f t="shared" si="8"/>
        <v>#REF!</v>
      </c>
      <c r="C88" s="7" t="str">
        <f t="shared" si="8"/>
        <v>PRESTAÇÃO EM SERVIÇOES ESPECIALIZADOS EM ENGENHARIA E
SEGURANÇA DO TRABALHO</v>
      </c>
      <c r="D88" s="7" t="str">
        <f t="shared" si="8"/>
        <v>056</v>
      </c>
      <c r="E88" s="7">
        <f t="shared" si="8"/>
        <v>2019</v>
      </c>
      <c r="F88" s="7" t="str">
        <f t="shared" si="8"/>
        <v>SINGULAR SERVIÇOS DE SAÚDE LTDA</v>
      </c>
      <c r="G88" s="7" t="str">
        <f t="shared" si="8"/>
        <v>007.901.265/0001-43</v>
      </c>
      <c r="H88" s="7" t="s">
        <v>143</v>
      </c>
      <c r="I88" s="7" t="str">
        <f t="shared" ref="I88:I93" si="9">I87</f>
        <v>DAF / SESMT/CRH</v>
      </c>
      <c r="J88" s="7" t="s">
        <v>695</v>
      </c>
      <c r="K88" s="7" t="s">
        <v>696</v>
      </c>
      <c r="L88" s="7" t="s">
        <v>121</v>
      </c>
      <c r="M88" s="7">
        <v>1050</v>
      </c>
      <c r="N88" s="7">
        <v>1956.71</v>
      </c>
      <c r="O88" s="126"/>
      <c r="P88" s="2"/>
      <c r="Q88" s="2"/>
      <c r="R88" s="2"/>
      <c r="S88" s="2"/>
      <c r="T88" s="2"/>
      <c r="U88" s="2"/>
      <c r="V88" s="2"/>
      <c r="W88" s="2"/>
    </row>
    <row r="89" spans="1:23" ht="60">
      <c r="A89" s="7" t="e">
        <f t="shared" si="8"/>
        <v>#REF!</v>
      </c>
      <c r="B89" s="7" t="e">
        <f t="shared" si="8"/>
        <v>#REF!</v>
      </c>
      <c r="C89" s="7" t="str">
        <f t="shared" si="8"/>
        <v>PRESTAÇÃO EM SERVIÇOES ESPECIALIZADOS EM ENGENHARIA E
SEGURANÇA DO TRABALHO</v>
      </c>
      <c r="D89" s="7" t="str">
        <f t="shared" si="8"/>
        <v>056</v>
      </c>
      <c r="E89" s="7">
        <f t="shared" si="8"/>
        <v>2019</v>
      </c>
      <c r="F89" s="7" t="str">
        <f t="shared" si="8"/>
        <v>SINGULAR SERVIÇOS DE SAÚDE LTDA</v>
      </c>
      <c r="G89" s="7" t="str">
        <f t="shared" si="8"/>
        <v>007.901.265/0001-43</v>
      </c>
      <c r="H89" s="7" t="s">
        <v>144</v>
      </c>
      <c r="I89" s="7" t="str">
        <f t="shared" si="9"/>
        <v>DAF / SESMT/CRH</v>
      </c>
      <c r="J89" s="7" t="s">
        <v>709</v>
      </c>
      <c r="K89" s="7" t="s">
        <v>710</v>
      </c>
      <c r="L89" s="7" t="s">
        <v>711</v>
      </c>
      <c r="M89" s="7">
        <v>1151.68</v>
      </c>
      <c r="N89" s="7">
        <v>2556.17</v>
      </c>
      <c r="O89" s="126"/>
      <c r="P89" s="2"/>
      <c r="Q89" s="2"/>
      <c r="R89" s="2"/>
      <c r="S89" s="2"/>
      <c r="T89" s="2"/>
      <c r="U89" s="2"/>
      <c r="V89" s="2"/>
      <c r="W89" s="2"/>
    </row>
    <row r="90" spans="1:23" ht="60">
      <c r="A90" s="7" t="e">
        <f t="shared" si="8"/>
        <v>#REF!</v>
      </c>
      <c r="B90" s="7" t="e">
        <f t="shared" si="8"/>
        <v>#REF!</v>
      </c>
      <c r="C90" s="7" t="str">
        <f t="shared" si="8"/>
        <v>PRESTAÇÃO EM SERVIÇOES ESPECIALIZADOS EM ENGENHARIA E
SEGURANÇA DO TRABALHO</v>
      </c>
      <c r="D90" s="7" t="str">
        <f t="shared" si="8"/>
        <v>056</v>
      </c>
      <c r="E90" s="7">
        <f t="shared" si="8"/>
        <v>2019</v>
      </c>
      <c r="F90" s="7" t="str">
        <f t="shared" si="8"/>
        <v>SINGULAR SERVIÇOS DE SAÚDE LTDA</v>
      </c>
      <c r="G90" s="7" t="str">
        <f t="shared" si="8"/>
        <v>007.901.265/0001-43</v>
      </c>
      <c r="H90" s="7" t="s">
        <v>148</v>
      </c>
      <c r="I90" s="7" t="str">
        <f t="shared" si="9"/>
        <v>DAF / SESMT/CRH</v>
      </c>
      <c r="J90" s="7" t="s">
        <v>149</v>
      </c>
      <c r="K90" s="7" t="s">
        <v>146</v>
      </c>
      <c r="L90" s="7" t="s">
        <v>147</v>
      </c>
      <c r="M90" s="7">
        <v>1301.71</v>
      </c>
      <c r="N90" s="7">
        <v>3153.5</v>
      </c>
      <c r="O90" s="98"/>
      <c r="P90" s="2"/>
      <c r="Q90" s="2"/>
      <c r="R90" s="2"/>
      <c r="S90" s="2"/>
      <c r="T90" s="2"/>
      <c r="U90" s="2"/>
      <c r="V90" s="2"/>
      <c r="W90" s="2"/>
    </row>
    <row r="91" spans="1:23" ht="60">
      <c r="A91" s="7" t="e">
        <f t="shared" si="8"/>
        <v>#REF!</v>
      </c>
      <c r="B91" s="7" t="e">
        <f t="shared" si="8"/>
        <v>#REF!</v>
      </c>
      <c r="C91" s="7" t="str">
        <f t="shared" si="8"/>
        <v>PRESTAÇÃO EM SERVIÇOES ESPECIALIZADOS EM ENGENHARIA E
SEGURANÇA DO TRABALHO</v>
      </c>
      <c r="D91" s="7" t="str">
        <f t="shared" si="8"/>
        <v>056</v>
      </c>
      <c r="E91" s="7">
        <f t="shared" si="8"/>
        <v>2019</v>
      </c>
      <c r="F91" s="7" t="str">
        <f t="shared" si="8"/>
        <v>SINGULAR SERVIÇOS DE SAÚDE LTDA</v>
      </c>
      <c r="G91" s="7" t="str">
        <f t="shared" si="8"/>
        <v>007.901.265/0001-43</v>
      </c>
      <c r="H91" s="7" t="s">
        <v>150</v>
      </c>
      <c r="I91" s="7" t="str">
        <f t="shared" si="9"/>
        <v>DAF / SESMT/CRH</v>
      </c>
      <c r="J91" s="7" t="s">
        <v>149</v>
      </c>
      <c r="K91" s="7" t="s">
        <v>146</v>
      </c>
      <c r="L91" s="7" t="s">
        <v>147</v>
      </c>
      <c r="M91" s="7">
        <v>1301.71</v>
      </c>
      <c r="N91" s="7">
        <v>3153.5</v>
      </c>
      <c r="O91" s="98"/>
      <c r="P91" s="2"/>
      <c r="Q91" s="2"/>
      <c r="R91" s="2"/>
      <c r="S91" s="2"/>
      <c r="T91" s="2"/>
      <c r="U91" s="2"/>
      <c r="V91" s="2"/>
      <c r="W91" s="2"/>
    </row>
    <row r="92" spans="1:23" ht="60">
      <c r="A92" s="7" t="e">
        <f t="shared" ref="A92:G93" si="10">A91</f>
        <v>#REF!</v>
      </c>
      <c r="B92" s="7" t="e">
        <f t="shared" si="10"/>
        <v>#REF!</v>
      </c>
      <c r="C92" s="7" t="str">
        <f t="shared" si="10"/>
        <v>PRESTAÇÃO EM SERVIÇOES ESPECIALIZADOS EM ENGENHARIA E
SEGURANÇA DO TRABALHO</v>
      </c>
      <c r="D92" s="7" t="str">
        <f t="shared" si="10"/>
        <v>056</v>
      </c>
      <c r="E92" s="7">
        <f t="shared" si="10"/>
        <v>2019</v>
      </c>
      <c r="F92" s="7" t="str">
        <f t="shared" si="10"/>
        <v>SINGULAR SERVIÇOS DE SAÚDE LTDA</v>
      </c>
      <c r="G92" s="7" t="str">
        <f t="shared" si="10"/>
        <v>007.901.265/0001-43</v>
      </c>
      <c r="H92" s="7" t="s">
        <v>151</v>
      </c>
      <c r="I92" s="7" t="str">
        <f t="shared" si="9"/>
        <v>DAF / SESMT/CRH</v>
      </c>
      <c r="J92" s="7" t="s">
        <v>712</v>
      </c>
      <c r="K92" s="7" t="s">
        <v>710</v>
      </c>
      <c r="L92" s="7" t="s">
        <v>711</v>
      </c>
      <c r="M92" s="7">
        <v>1301.71</v>
      </c>
      <c r="N92" s="7">
        <v>3153.5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">
      <c r="A93" s="7" t="e">
        <f t="shared" si="10"/>
        <v>#REF!</v>
      </c>
      <c r="B93" s="7" t="e">
        <f t="shared" si="10"/>
        <v>#REF!</v>
      </c>
      <c r="C93" s="7" t="str">
        <f t="shared" si="10"/>
        <v>PRESTAÇÃO EM SERVIÇOES ESPECIALIZADOS EM ENGENHARIA E
SEGURANÇA DO TRABALHO</v>
      </c>
      <c r="D93" s="7" t="str">
        <f t="shared" si="10"/>
        <v>056</v>
      </c>
      <c r="E93" s="7">
        <f t="shared" si="10"/>
        <v>2019</v>
      </c>
      <c r="F93" s="7" t="str">
        <f t="shared" si="10"/>
        <v>SINGULAR SERVIÇOS DE SAÚDE LTDA</v>
      </c>
      <c r="G93" s="7" t="str">
        <f t="shared" si="10"/>
        <v>007.901.265/0001-43</v>
      </c>
      <c r="H93" s="7" t="s">
        <v>153</v>
      </c>
      <c r="I93" s="7" t="str">
        <f t="shared" si="9"/>
        <v>DAF / SESMT/CRH</v>
      </c>
      <c r="J93" s="7" t="s">
        <v>713</v>
      </c>
      <c r="K93" s="7" t="s">
        <v>710</v>
      </c>
      <c r="L93" s="7" t="s">
        <v>711</v>
      </c>
      <c r="M93" s="7">
        <v>1301.71</v>
      </c>
      <c r="N93" s="7">
        <v>3153.5</v>
      </c>
      <c r="O93" s="98"/>
      <c r="P93" s="2"/>
      <c r="Q93" s="2"/>
      <c r="R93" s="2"/>
      <c r="S93" s="2"/>
      <c r="T93" s="2"/>
      <c r="U93" s="2"/>
      <c r="V93" s="2"/>
      <c r="W93" s="2"/>
    </row>
    <row r="94" spans="1:23" ht="20.5" thickBot="1">
      <c r="A94" s="21" t="s">
        <v>18</v>
      </c>
      <c r="B94" s="21" t="s">
        <v>18</v>
      </c>
      <c r="C94" s="21">
        <v>0</v>
      </c>
      <c r="D94" s="21" t="s">
        <v>154</v>
      </c>
      <c r="E94" s="21">
        <v>2017</v>
      </c>
      <c r="F94" s="21" t="s">
        <v>155</v>
      </c>
      <c r="G94" s="21" t="s">
        <v>156</v>
      </c>
      <c r="H94" s="21" t="s">
        <v>157</v>
      </c>
      <c r="I94" s="21" t="s">
        <v>158</v>
      </c>
      <c r="J94" s="21" t="s">
        <v>159</v>
      </c>
      <c r="K94" s="21" t="s">
        <v>160</v>
      </c>
      <c r="L94" s="21" t="s">
        <v>161</v>
      </c>
      <c r="M94" s="21">
        <v>3027.51</v>
      </c>
      <c r="N94" s="21">
        <v>9005.15</v>
      </c>
      <c r="O94" s="125"/>
      <c r="P94" s="2"/>
      <c r="Q94" s="2"/>
      <c r="R94" s="2"/>
      <c r="S94" s="2"/>
      <c r="T94" s="2"/>
      <c r="U94" s="2"/>
      <c r="V94" s="2"/>
      <c r="W94" s="2"/>
    </row>
    <row r="95" spans="1:23" ht="20.5" thickBot="1">
      <c r="A95" s="21" t="str">
        <f t="shared" ref="A95:G110" si="11">A94</f>
        <v>Suape</v>
      </c>
      <c r="B95" s="21" t="str">
        <f t="shared" si="11"/>
        <v>Suape</v>
      </c>
      <c r="C95" s="21">
        <f t="shared" si="11"/>
        <v>0</v>
      </c>
      <c r="D95" s="21" t="str">
        <f t="shared" si="11"/>
        <v>028</v>
      </c>
      <c r="E95" s="21">
        <f t="shared" si="11"/>
        <v>2017</v>
      </c>
      <c r="F95" s="21" t="str">
        <f t="shared" si="11"/>
        <v>LISERVE</v>
      </c>
      <c r="G95" s="21" t="str">
        <f t="shared" si="11"/>
        <v>08.165.946/0001-10</v>
      </c>
      <c r="H95" s="21" t="s">
        <v>162</v>
      </c>
      <c r="I95" s="21" t="s">
        <v>158</v>
      </c>
      <c r="J95" s="21" t="s">
        <v>159</v>
      </c>
      <c r="K95" s="21" t="s">
        <v>160</v>
      </c>
      <c r="L95" s="21" t="s">
        <v>161</v>
      </c>
      <c r="M95" s="21">
        <v>3027.51</v>
      </c>
      <c r="N95" s="21">
        <v>9005.15</v>
      </c>
      <c r="O95" s="122"/>
      <c r="P95" s="2"/>
      <c r="Q95" s="2"/>
      <c r="R95" s="2"/>
      <c r="S95" s="2"/>
      <c r="T95" s="2"/>
      <c r="U95" s="2"/>
      <c r="V95" s="2"/>
      <c r="W95" s="2"/>
    </row>
    <row r="96" spans="1:23" ht="20.5" thickBot="1">
      <c r="A96" s="21" t="str">
        <f t="shared" si="11"/>
        <v>Suape</v>
      </c>
      <c r="B96" s="21" t="str">
        <f t="shared" si="11"/>
        <v>Suape</v>
      </c>
      <c r="C96" s="21">
        <f t="shared" si="11"/>
        <v>0</v>
      </c>
      <c r="D96" s="21" t="str">
        <f t="shared" si="11"/>
        <v>028</v>
      </c>
      <c r="E96" s="21">
        <f t="shared" si="11"/>
        <v>2017</v>
      </c>
      <c r="F96" s="21" t="str">
        <f t="shared" si="11"/>
        <v>LISERVE</v>
      </c>
      <c r="G96" s="21" t="str">
        <f t="shared" si="11"/>
        <v>08.165.946/0001-10</v>
      </c>
      <c r="H96" s="21" t="s">
        <v>163</v>
      </c>
      <c r="I96" s="21" t="s">
        <v>158</v>
      </c>
      <c r="J96" s="21" t="s">
        <v>159</v>
      </c>
      <c r="K96" s="21" t="s">
        <v>160</v>
      </c>
      <c r="L96" s="21" t="s">
        <v>161</v>
      </c>
      <c r="M96" s="21">
        <v>3027.51</v>
      </c>
      <c r="N96" s="21">
        <v>9081.9500000000007</v>
      </c>
      <c r="O96" s="122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tr">
        <f t="shared" si="11"/>
        <v>Suape</v>
      </c>
      <c r="B97" s="21" t="str">
        <f t="shared" si="11"/>
        <v>Suape</v>
      </c>
      <c r="C97" s="21">
        <f t="shared" si="11"/>
        <v>0</v>
      </c>
      <c r="D97" s="21" t="str">
        <f t="shared" si="11"/>
        <v>028</v>
      </c>
      <c r="E97" s="21">
        <f t="shared" si="11"/>
        <v>2017</v>
      </c>
      <c r="F97" s="21" t="str">
        <f t="shared" si="11"/>
        <v>LISERVE</v>
      </c>
      <c r="G97" s="21" t="str">
        <f t="shared" si="11"/>
        <v>08.165.946/0001-10</v>
      </c>
      <c r="H97" s="21" t="s">
        <v>164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9081.9500000000007</v>
      </c>
      <c r="O97" s="122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si="11"/>
        <v>Suape</v>
      </c>
      <c r="B98" s="21" t="str">
        <f t="shared" si="11"/>
        <v>Suape</v>
      </c>
      <c r="C98" s="21">
        <f t="shared" si="11"/>
        <v>0</v>
      </c>
      <c r="D98" s="21" t="str">
        <f t="shared" si="11"/>
        <v>028</v>
      </c>
      <c r="E98" s="21">
        <f t="shared" si="11"/>
        <v>2017</v>
      </c>
      <c r="F98" s="21" t="str">
        <f t="shared" si="11"/>
        <v>LISERVE</v>
      </c>
      <c r="G98" s="21" t="str">
        <f t="shared" si="11"/>
        <v>08.165.946/0001-10</v>
      </c>
      <c r="H98" s="21" t="s">
        <v>165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9005.15</v>
      </c>
      <c r="O98" s="122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11"/>
        <v>Suape</v>
      </c>
      <c r="B99" s="21" t="str">
        <f t="shared" si="11"/>
        <v>Suape</v>
      </c>
      <c r="C99" s="21">
        <f t="shared" si="11"/>
        <v>0</v>
      </c>
      <c r="D99" s="21" t="str">
        <f t="shared" si="11"/>
        <v>028</v>
      </c>
      <c r="E99" s="21">
        <f t="shared" si="11"/>
        <v>2017</v>
      </c>
      <c r="F99" s="21" t="str">
        <f t="shared" si="11"/>
        <v>LISERVE</v>
      </c>
      <c r="G99" s="21" t="str">
        <f t="shared" si="11"/>
        <v>08.165.946/0001-10</v>
      </c>
      <c r="H99" s="21" t="s">
        <v>166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9005.15</v>
      </c>
      <c r="O99" s="122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11"/>
        <v>Suape</v>
      </c>
      <c r="B100" s="21" t="str">
        <f t="shared" si="11"/>
        <v>Suape</v>
      </c>
      <c r="C100" s="21">
        <f t="shared" si="11"/>
        <v>0</v>
      </c>
      <c r="D100" s="21" t="str">
        <f t="shared" si="11"/>
        <v>028</v>
      </c>
      <c r="E100" s="21">
        <f t="shared" si="11"/>
        <v>2017</v>
      </c>
      <c r="F100" s="21" t="str">
        <f t="shared" si="11"/>
        <v>LISERVE</v>
      </c>
      <c r="G100" s="21" t="str">
        <f t="shared" si="11"/>
        <v>08.165.946/0001-10</v>
      </c>
      <c r="H100" s="21" t="s">
        <v>167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9005.15</v>
      </c>
      <c r="O100" s="122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11"/>
        <v>Suape</v>
      </c>
      <c r="B101" s="21" t="str">
        <f t="shared" si="11"/>
        <v>Suape</v>
      </c>
      <c r="C101" s="21">
        <f t="shared" si="11"/>
        <v>0</v>
      </c>
      <c r="D101" s="21" t="str">
        <f t="shared" si="11"/>
        <v>028</v>
      </c>
      <c r="E101" s="21">
        <f t="shared" si="11"/>
        <v>2017</v>
      </c>
      <c r="F101" s="21" t="str">
        <f t="shared" si="11"/>
        <v>LISERVE</v>
      </c>
      <c r="G101" s="21" t="str">
        <f t="shared" si="11"/>
        <v>08.165.946/0001-10</v>
      </c>
      <c r="H101" s="21" t="s">
        <v>168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22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11"/>
        <v>Suape</v>
      </c>
      <c r="B102" s="21" t="str">
        <f t="shared" si="11"/>
        <v>Suape</v>
      </c>
      <c r="C102" s="21">
        <f t="shared" si="11"/>
        <v>0</v>
      </c>
      <c r="D102" s="21" t="str">
        <f t="shared" si="11"/>
        <v>028</v>
      </c>
      <c r="E102" s="21">
        <f t="shared" si="11"/>
        <v>2017</v>
      </c>
      <c r="F102" s="21" t="str">
        <f t="shared" si="11"/>
        <v>LISERVE</v>
      </c>
      <c r="G102" s="21" t="str">
        <f t="shared" si="11"/>
        <v>08.165.946/0001-10</v>
      </c>
      <c r="H102" s="21" t="s">
        <v>169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9005.15</v>
      </c>
      <c r="O102" s="122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11"/>
        <v>Suape</v>
      </c>
      <c r="B103" s="21" t="str">
        <f t="shared" si="11"/>
        <v>Suape</v>
      </c>
      <c r="C103" s="21">
        <f t="shared" si="11"/>
        <v>0</v>
      </c>
      <c r="D103" s="21" t="str">
        <f t="shared" si="11"/>
        <v>028</v>
      </c>
      <c r="E103" s="21">
        <f t="shared" si="11"/>
        <v>2017</v>
      </c>
      <c r="F103" s="21" t="str">
        <f t="shared" si="11"/>
        <v>LISERVE</v>
      </c>
      <c r="G103" s="21" t="str">
        <f t="shared" si="11"/>
        <v>08.165.946/0001-10</v>
      </c>
      <c r="H103" s="21" t="s">
        <v>170</v>
      </c>
      <c r="I103" s="21" t="s">
        <v>158</v>
      </c>
      <c r="J103" s="21" t="s">
        <v>159</v>
      </c>
      <c r="K103" s="21" t="s">
        <v>160</v>
      </c>
      <c r="L103" s="21" t="s">
        <v>171</v>
      </c>
      <c r="M103" s="21">
        <v>3027.51</v>
      </c>
      <c r="N103" s="21">
        <v>9081.9500000000007</v>
      </c>
      <c r="O103" s="122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11"/>
        <v>Suape</v>
      </c>
      <c r="B104" s="21" t="str">
        <f t="shared" si="11"/>
        <v>Suape</v>
      </c>
      <c r="C104" s="21">
        <f t="shared" si="11"/>
        <v>0</v>
      </c>
      <c r="D104" s="21" t="str">
        <f t="shared" si="11"/>
        <v>028</v>
      </c>
      <c r="E104" s="21">
        <f t="shared" si="11"/>
        <v>2017</v>
      </c>
      <c r="F104" s="21" t="str">
        <f t="shared" si="11"/>
        <v>LISERVE</v>
      </c>
      <c r="G104" s="21" t="str">
        <f t="shared" si="11"/>
        <v>08.165.946/0001-10</v>
      </c>
      <c r="H104" s="21" t="s">
        <v>172</v>
      </c>
      <c r="I104" s="21" t="s">
        <v>158</v>
      </c>
      <c r="J104" s="21" t="s">
        <v>159</v>
      </c>
      <c r="K104" s="21" t="s">
        <v>160</v>
      </c>
      <c r="L104" s="21" t="s">
        <v>161</v>
      </c>
      <c r="M104" s="21">
        <v>3027.51</v>
      </c>
      <c r="N104" s="21">
        <v>9005.15</v>
      </c>
      <c r="O104" s="122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11"/>
        <v>Suape</v>
      </c>
      <c r="B105" s="21" t="str">
        <f t="shared" si="11"/>
        <v>Suape</v>
      </c>
      <c r="C105" s="21">
        <f t="shared" si="11"/>
        <v>0</v>
      </c>
      <c r="D105" s="21" t="str">
        <f t="shared" si="11"/>
        <v>028</v>
      </c>
      <c r="E105" s="21">
        <f t="shared" si="11"/>
        <v>2017</v>
      </c>
      <c r="F105" s="21" t="str">
        <f t="shared" si="11"/>
        <v>LISERVE</v>
      </c>
      <c r="G105" s="21" t="str">
        <f t="shared" si="11"/>
        <v>08.165.946/0001-10</v>
      </c>
      <c r="H105" s="21" t="s">
        <v>173</v>
      </c>
      <c r="I105" s="21" t="s">
        <v>158</v>
      </c>
      <c r="J105" s="21" t="s">
        <v>159</v>
      </c>
      <c r="K105" s="21" t="s">
        <v>160</v>
      </c>
      <c r="L105" s="21" t="s">
        <v>161</v>
      </c>
      <c r="M105" s="21">
        <v>3027.51</v>
      </c>
      <c r="N105" s="21">
        <v>9005.15</v>
      </c>
      <c r="O105" s="122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11"/>
        <v>Suape</v>
      </c>
      <c r="B106" s="21" t="str">
        <f t="shared" si="11"/>
        <v>Suape</v>
      </c>
      <c r="C106" s="21">
        <f t="shared" si="11"/>
        <v>0</v>
      </c>
      <c r="D106" s="21" t="str">
        <f t="shared" si="11"/>
        <v>028</v>
      </c>
      <c r="E106" s="21">
        <f t="shared" si="11"/>
        <v>2017</v>
      </c>
      <c r="F106" s="21" t="str">
        <f t="shared" si="11"/>
        <v>LISERVE</v>
      </c>
      <c r="G106" s="21" t="str">
        <f t="shared" si="11"/>
        <v>08.165.946/0001-10</v>
      </c>
      <c r="H106" s="21" t="s">
        <v>174</v>
      </c>
      <c r="I106" s="21" t="s">
        <v>158</v>
      </c>
      <c r="J106" s="21" t="s">
        <v>159</v>
      </c>
      <c r="K106" s="21" t="s">
        <v>160</v>
      </c>
      <c r="L106" s="21" t="s">
        <v>171</v>
      </c>
      <c r="M106" s="21">
        <v>3027.51</v>
      </c>
      <c r="N106" s="21">
        <v>9081.9500000000007</v>
      </c>
      <c r="O106" s="122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11"/>
        <v>Suape</v>
      </c>
      <c r="B107" s="21" t="str">
        <f t="shared" si="11"/>
        <v>Suape</v>
      </c>
      <c r="C107" s="21">
        <f t="shared" si="11"/>
        <v>0</v>
      </c>
      <c r="D107" s="21" t="str">
        <f t="shared" si="11"/>
        <v>028</v>
      </c>
      <c r="E107" s="21">
        <f t="shared" si="11"/>
        <v>2017</v>
      </c>
      <c r="F107" s="21" t="str">
        <f t="shared" si="11"/>
        <v>LISERVE</v>
      </c>
      <c r="G107" s="21" t="str">
        <f t="shared" si="11"/>
        <v>08.165.946/0001-10</v>
      </c>
      <c r="H107" s="21" t="s">
        <v>175</v>
      </c>
      <c r="I107" s="21" t="s">
        <v>158</v>
      </c>
      <c r="J107" s="21" t="s">
        <v>159</v>
      </c>
      <c r="K107" s="21" t="s">
        <v>160</v>
      </c>
      <c r="L107" s="21" t="s">
        <v>161</v>
      </c>
      <c r="M107" s="21">
        <v>3027.51</v>
      </c>
      <c r="N107" s="21">
        <v>9005.15</v>
      </c>
      <c r="O107" s="122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11"/>
        <v>Suape</v>
      </c>
      <c r="B108" s="21" t="str">
        <f t="shared" si="11"/>
        <v>Suape</v>
      </c>
      <c r="C108" s="21">
        <f t="shared" si="11"/>
        <v>0</v>
      </c>
      <c r="D108" s="21" t="str">
        <f t="shared" si="11"/>
        <v>028</v>
      </c>
      <c r="E108" s="21">
        <f t="shared" si="11"/>
        <v>2017</v>
      </c>
      <c r="F108" s="21" t="str">
        <f t="shared" si="11"/>
        <v>LISERVE</v>
      </c>
      <c r="G108" s="21" t="str">
        <f t="shared" si="11"/>
        <v>08.165.946/0001-10</v>
      </c>
      <c r="H108" s="21" t="s">
        <v>176</v>
      </c>
      <c r="I108" s="21" t="s">
        <v>158</v>
      </c>
      <c r="J108" s="21" t="s">
        <v>159</v>
      </c>
      <c r="K108" s="21" t="s">
        <v>160</v>
      </c>
      <c r="L108" s="21" t="s">
        <v>161</v>
      </c>
      <c r="M108" s="21">
        <v>3027.51</v>
      </c>
      <c r="N108" s="21">
        <v>9005.15</v>
      </c>
      <c r="O108" s="122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11"/>
        <v>Suape</v>
      </c>
      <c r="B109" s="21" t="str">
        <f t="shared" si="11"/>
        <v>Suape</v>
      </c>
      <c r="C109" s="21">
        <f t="shared" si="11"/>
        <v>0</v>
      </c>
      <c r="D109" s="21" t="str">
        <f t="shared" si="11"/>
        <v>028</v>
      </c>
      <c r="E109" s="21">
        <f t="shared" si="11"/>
        <v>2017</v>
      </c>
      <c r="F109" s="21" t="str">
        <f t="shared" si="11"/>
        <v>LISERVE</v>
      </c>
      <c r="G109" s="21" t="str">
        <f t="shared" si="11"/>
        <v>08.165.946/0001-10</v>
      </c>
      <c r="H109" s="21" t="s">
        <v>177</v>
      </c>
      <c r="I109" s="21" t="s">
        <v>158</v>
      </c>
      <c r="J109" s="21" t="s">
        <v>159</v>
      </c>
      <c r="K109" s="21" t="s">
        <v>160</v>
      </c>
      <c r="L109" s="21" t="s">
        <v>161</v>
      </c>
      <c r="M109" s="21">
        <v>3027.51</v>
      </c>
      <c r="N109" s="21">
        <v>9006.15</v>
      </c>
      <c r="O109" s="122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11"/>
        <v>Suape</v>
      </c>
      <c r="B110" s="21" t="str">
        <f t="shared" si="11"/>
        <v>Suape</v>
      </c>
      <c r="C110" s="21">
        <f t="shared" si="11"/>
        <v>0</v>
      </c>
      <c r="D110" s="21" t="str">
        <f t="shared" si="11"/>
        <v>028</v>
      </c>
      <c r="E110" s="21">
        <f t="shared" si="11"/>
        <v>2017</v>
      </c>
      <c r="F110" s="21" t="str">
        <f t="shared" si="11"/>
        <v>LISERVE</v>
      </c>
      <c r="G110" s="21" t="str">
        <f t="shared" si="11"/>
        <v>08.165.946/0001-10</v>
      </c>
      <c r="H110" s="21" t="s">
        <v>178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9005.15</v>
      </c>
      <c r="O110" s="122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ref="A111:G126" si="12">A110</f>
        <v>Suape</v>
      </c>
      <c r="B111" s="21" t="str">
        <f t="shared" si="12"/>
        <v>Suape</v>
      </c>
      <c r="C111" s="21">
        <f t="shared" si="12"/>
        <v>0</v>
      </c>
      <c r="D111" s="21" t="str">
        <f t="shared" si="12"/>
        <v>028</v>
      </c>
      <c r="E111" s="21">
        <f t="shared" si="12"/>
        <v>2017</v>
      </c>
      <c r="F111" s="21" t="str">
        <f t="shared" si="12"/>
        <v>LISERVE</v>
      </c>
      <c r="G111" s="21" t="str">
        <f t="shared" si="12"/>
        <v>08.165.946/0001-10</v>
      </c>
      <c r="H111" s="21" t="s">
        <v>179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9005.15</v>
      </c>
      <c r="O111" s="122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si="12"/>
        <v>Suape</v>
      </c>
      <c r="B112" s="21" t="str">
        <f t="shared" si="12"/>
        <v>Suape</v>
      </c>
      <c r="C112" s="21">
        <f t="shared" si="12"/>
        <v>0</v>
      </c>
      <c r="D112" s="21" t="str">
        <f t="shared" si="12"/>
        <v>028</v>
      </c>
      <c r="E112" s="21">
        <f t="shared" si="12"/>
        <v>2017</v>
      </c>
      <c r="F112" s="21" t="str">
        <f t="shared" si="12"/>
        <v>LISERVE</v>
      </c>
      <c r="G112" s="21" t="str">
        <f t="shared" si="12"/>
        <v>08.165.946/0001-10</v>
      </c>
      <c r="H112" s="21" t="s">
        <v>180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9005.15</v>
      </c>
      <c r="O112" s="122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si="12"/>
        <v>Suape</v>
      </c>
      <c r="B113" s="21" t="str">
        <f t="shared" si="12"/>
        <v>Suape</v>
      </c>
      <c r="C113" s="21">
        <f t="shared" si="12"/>
        <v>0</v>
      </c>
      <c r="D113" s="21" t="str">
        <f t="shared" si="12"/>
        <v>028</v>
      </c>
      <c r="E113" s="21">
        <f t="shared" si="12"/>
        <v>2017</v>
      </c>
      <c r="F113" s="21" t="str">
        <f t="shared" si="12"/>
        <v>LISERVE</v>
      </c>
      <c r="G113" s="21" t="str">
        <f t="shared" si="12"/>
        <v>08.165.946/0001-10</v>
      </c>
      <c r="H113" s="21" t="s">
        <v>181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9005.15</v>
      </c>
      <c r="O113" s="122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si="12"/>
        <v>Suape</v>
      </c>
      <c r="B114" s="21" t="str">
        <f t="shared" si="12"/>
        <v>Suape</v>
      </c>
      <c r="C114" s="21">
        <f t="shared" si="12"/>
        <v>0</v>
      </c>
      <c r="D114" s="21" t="str">
        <f t="shared" si="12"/>
        <v>028</v>
      </c>
      <c r="E114" s="21">
        <f t="shared" si="12"/>
        <v>2017</v>
      </c>
      <c r="F114" s="21" t="str">
        <f t="shared" si="12"/>
        <v>LISERVE</v>
      </c>
      <c r="G114" s="21" t="str">
        <f t="shared" si="12"/>
        <v>08.165.946/0001-10</v>
      </c>
      <c r="H114" s="21" t="s">
        <v>182</v>
      </c>
      <c r="I114" s="21" t="s">
        <v>158</v>
      </c>
      <c r="J114" s="21" t="s">
        <v>159</v>
      </c>
      <c r="K114" s="21" t="s">
        <v>160</v>
      </c>
      <c r="L114" s="21" t="s">
        <v>171</v>
      </c>
      <c r="M114" s="21">
        <v>3027.51</v>
      </c>
      <c r="N114" s="21">
        <v>9081.9500000000007</v>
      </c>
      <c r="O114" s="122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12"/>
        <v>Suape</v>
      </c>
      <c r="B115" s="21" t="str">
        <f t="shared" si="12"/>
        <v>Suape</v>
      </c>
      <c r="C115" s="21">
        <f t="shared" si="12"/>
        <v>0</v>
      </c>
      <c r="D115" s="21" t="str">
        <f t="shared" si="12"/>
        <v>028</v>
      </c>
      <c r="E115" s="21">
        <f t="shared" si="12"/>
        <v>2017</v>
      </c>
      <c r="F115" s="21" t="str">
        <f t="shared" si="12"/>
        <v>LISERVE</v>
      </c>
      <c r="G115" s="21" t="str">
        <f t="shared" si="12"/>
        <v>08.165.946/0001-10</v>
      </c>
      <c r="H115" s="21" t="s">
        <v>183</v>
      </c>
      <c r="I115" s="21" t="s">
        <v>158</v>
      </c>
      <c r="J115" s="21" t="s">
        <v>159</v>
      </c>
      <c r="K115" s="21" t="s">
        <v>160</v>
      </c>
      <c r="L115" s="21" t="s">
        <v>161</v>
      </c>
      <c r="M115" s="21">
        <v>3027.51</v>
      </c>
      <c r="N115" s="21">
        <v>9005.15</v>
      </c>
      <c r="O115" s="122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12"/>
        <v>Suape</v>
      </c>
      <c r="B116" s="21" t="str">
        <f t="shared" si="12"/>
        <v>Suape</v>
      </c>
      <c r="C116" s="21">
        <f t="shared" si="12"/>
        <v>0</v>
      </c>
      <c r="D116" s="21" t="str">
        <f t="shared" si="12"/>
        <v>028</v>
      </c>
      <c r="E116" s="21">
        <f t="shared" si="12"/>
        <v>2017</v>
      </c>
      <c r="F116" s="21" t="str">
        <f t="shared" si="12"/>
        <v>LISERVE</v>
      </c>
      <c r="G116" s="21" t="str">
        <f t="shared" si="12"/>
        <v>08.165.946/0001-10</v>
      </c>
      <c r="H116" s="21" t="s">
        <v>184</v>
      </c>
      <c r="I116" s="21" t="s">
        <v>158</v>
      </c>
      <c r="J116" s="21" t="s">
        <v>159</v>
      </c>
      <c r="K116" s="21" t="s">
        <v>160</v>
      </c>
      <c r="L116" s="21" t="s">
        <v>161</v>
      </c>
      <c r="M116" s="21">
        <v>3027.51</v>
      </c>
      <c r="N116" s="21">
        <v>9081.9500000000007</v>
      </c>
      <c r="O116" s="122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12"/>
        <v>Suape</v>
      </c>
      <c r="B117" s="21" t="str">
        <f t="shared" si="12"/>
        <v>Suape</v>
      </c>
      <c r="C117" s="21">
        <f t="shared" si="12"/>
        <v>0</v>
      </c>
      <c r="D117" s="21" t="str">
        <f t="shared" si="12"/>
        <v>028</v>
      </c>
      <c r="E117" s="21">
        <f t="shared" si="12"/>
        <v>2017</v>
      </c>
      <c r="F117" s="21" t="str">
        <f t="shared" si="12"/>
        <v>LISERVE</v>
      </c>
      <c r="G117" s="21" t="str">
        <f t="shared" si="12"/>
        <v>08.165.946/0001-10</v>
      </c>
      <c r="H117" s="21" t="s">
        <v>185</v>
      </c>
      <c r="I117" s="21" t="s">
        <v>158</v>
      </c>
      <c r="J117" s="21" t="s">
        <v>159</v>
      </c>
      <c r="K117" s="21" t="s">
        <v>160</v>
      </c>
      <c r="L117" s="21" t="s">
        <v>161</v>
      </c>
      <c r="M117" s="21">
        <v>3027.51</v>
      </c>
      <c r="N117" s="21">
        <v>9005.15</v>
      </c>
      <c r="O117" s="122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12"/>
        <v>Suape</v>
      </c>
      <c r="B118" s="21" t="str">
        <f t="shared" si="12"/>
        <v>Suape</v>
      </c>
      <c r="C118" s="21">
        <f t="shared" si="12"/>
        <v>0</v>
      </c>
      <c r="D118" s="21" t="str">
        <f t="shared" si="12"/>
        <v>028</v>
      </c>
      <c r="E118" s="21">
        <f t="shared" si="12"/>
        <v>2017</v>
      </c>
      <c r="F118" s="21" t="str">
        <f t="shared" si="12"/>
        <v>LISERVE</v>
      </c>
      <c r="G118" s="21" t="str">
        <f t="shared" si="12"/>
        <v>08.165.946/0001-10</v>
      </c>
      <c r="H118" s="21" t="s">
        <v>186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9005.15</v>
      </c>
      <c r="O118" s="122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12"/>
        <v>Suape</v>
      </c>
      <c r="B119" s="21" t="str">
        <f t="shared" si="12"/>
        <v>Suape</v>
      </c>
      <c r="C119" s="21">
        <f t="shared" si="12"/>
        <v>0</v>
      </c>
      <c r="D119" s="21" t="str">
        <f t="shared" si="12"/>
        <v>028</v>
      </c>
      <c r="E119" s="21">
        <f t="shared" si="12"/>
        <v>2017</v>
      </c>
      <c r="F119" s="21" t="str">
        <f t="shared" si="12"/>
        <v>LISERVE</v>
      </c>
      <c r="G119" s="21" t="str">
        <f t="shared" si="12"/>
        <v>08.165.946/0001-10</v>
      </c>
      <c r="H119" s="21" t="s">
        <v>187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9005.15</v>
      </c>
      <c r="O119" s="122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12"/>
        <v>Suape</v>
      </c>
      <c r="B120" s="21" t="str">
        <f t="shared" si="12"/>
        <v>Suape</v>
      </c>
      <c r="C120" s="21">
        <f t="shared" si="12"/>
        <v>0</v>
      </c>
      <c r="D120" s="21" t="str">
        <f t="shared" si="12"/>
        <v>028</v>
      </c>
      <c r="E120" s="21">
        <f t="shared" si="12"/>
        <v>2017</v>
      </c>
      <c r="F120" s="21" t="str">
        <f t="shared" si="12"/>
        <v>LISERVE</v>
      </c>
      <c r="G120" s="21" t="str">
        <f t="shared" si="12"/>
        <v>08.165.946/0001-10</v>
      </c>
      <c r="H120" s="21" t="s">
        <v>188</v>
      </c>
      <c r="I120" s="21" t="s">
        <v>158</v>
      </c>
      <c r="J120" s="21" t="s">
        <v>159</v>
      </c>
      <c r="K120" s="21" t="s">
        <v>189</v>
      </c>
      <c r="L120" s="21" t="s">
        <v>161</v>
      </c>
      <c r="M120" s="21">
        <v>3027.51</v>
      </c>
      <c r="N120" s="21">
        <v>9005.15</v>
      </c>
      <c r="O120" s="122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12"/>
        <v>Suape</v>
      </c>
      <c r="B121" s="21" t="str">
        <f t="shared" si="12"/>
        <v>Suape</v>
      </c>
      <c r="C121" s="21">
        <f t="shared" si="12"/>
        <v>0</v>
      </c>
      <c r="D121" s="21" t="str">
        <f t="shared" si="12"/>
        <v>028</v>
      </c>
      <c r="E121" s="21">
        <f t="shared" si="12"/>
        <v>2017</v>
      </c>
      <c r="F121" s="21" t="str">
        <f t="shared" si="12"/>
        <v>LISERVE</v>
      </c>
      <c r="G121" s="21" t="str">
        <f t="shared" si="12"/>
        <v>08.165.946/0001-10</v>
      </c>
      <c r="H121" s="21" t="s">
        <v>190</v>
      </c>
      <c r="I121" s="21" t="s">
        <v>158</v>
      </c>
      <c r="J121" s="21" t="s">
        <v>159</v>
      </c>
      <c r="K121" s="21" t="s">
        <v>160</v>
      </c>
      <c r="L121" s="21" t="s">
        <v>171</v>
      </c>
      <c r="M121" s="21">
        <v>3027.51</v>
      </c>
      <c r="N121" s="21">
        <v>9081.9500000000007</v>
      </c>
      <c r="O121" s="122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12"/>
        <v>Suape</v>
      </c>
      <c r="B122" s="21" t="str">
        <f t="shared" si="12"/>
        <v>Suape</v>
      </c>
      <c r="C122" s="21">
        <f t="shared" si="12"/>
        <v>0</v>
      </c>
      <c r="D122" s="21" t="str">
        <f t="shared" si="12"/>
        <v>028</v>
      </c>
      <c r="E122" s="21">
        <f t="shared" si="12"/>
        <v>2017</v>
      </c>
      <c r="F122" s="21" t="str">
        <f t="shared" si="12"/>
        <v>LISERVE</v>
      </c>
      <c r="G122" s="21" t="str">
        <f t="shared" si="12"/>
        <v>08.165.946/0001-10</v>
      </c>
      <c r="H122" s="21" t="s">
        <v>191</v>
      </c>
      <c r="I122" s="21" t="s">
        <v>158</v>
      </c>
      <c r="J122" s="21" t="s">
        <v>159</v>
      </c>
      <c r="K122" s="21" t="s">
        <v>160</v>
      </c>
      <c r="L122" s="21" t="s">
        <v>161</v>
      </c>
      <c r="M122" s="21">
        <v>3027.51</v>
      </c>
      <c r="N122" s="21">
        <v>9005.15</v>
      </c>
      <c r="O122" s="122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12"/>
        <v>Suape</v>
      </c>
      <c r="B123" s="21" t="str">
        <f t="shared" si="12"/>
        <v>Suape</v>
      </c>
      <c r="C123" s="21">
        <f t="shared" si="12"/>
        <v>0</v>
      </c>
      <c r="D123" s="21" t="str">
        <f t="shared" si="12"/>
        <v>028</v>
      </c>
      <c r="E123" s="21">
        <f t="shared" si="12"/>
        <v>2017</v>
      </c>
      <c r="F123" s="21" t="str">
        <f t="shared" si="12"/>
        <v>LISERVE</v>
      </c>
      <c r="G123" s="21" t="str">
        <f t="shared" si="12"/>
        <v>08.165.946/0001-10</v>
      </c>
      <c r="H123" s="21" t="s">
        <v>192</v>
      </c>
      <c r="I123" s="21" t="s">
        <v>158</v>
      </c>
      <c r="J123" s="21" t="s">
        <v>159</v>
      </c>
      <c r="K123" s="21" t="s">
        <v>160</v>
      </c>
      <c r="L123" s="21" t="s">
        <v>161</v>
      </c>
      <c r="M123" s="21">
        <v>3027.51</v>
      </c>
      <c r="N123" s="21">
        <v>9005.15</v>
      </c>
      <c r="O123" s="122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12"/>
        <v>Suape</v>
      </c>
      <c r="B124" s="21" t="str">
        <f t="shared" si="12"/>
        <v>Suape</v>
      </c>
      <c r="C124" s="21">
        <f t="shared" si="12"/>
        <v>0</v>
      </c>
      <c r="D124" s="21" t="str">
        <f t="shared" si="12"/>
        <v>028</v>
      </c>
      <c r="E124" s="21">
        <f t="shared" si="12"/>
        <v>2017</v>
      </c>
      <c r="F124" s="21" t="str">
        <f t="shared" si="12"/>
        <v>LISERVE</v>
      </c>
      <c r="G124" s="21" t="str">
        <f t="shared" si="12"/>
        <v>08.165.946/0001-10</v>
      </c>
      <c r="H124" s="21" t="s">
        <v>193</v>
      </c>
      <c r="I124" s="21" t="s">
        <v>158</v>
      </c>
      <c r="J124" s="21" t="s">
        <v>159</v>
      </c>
      <c r="K124" s="21" t="s">
        <v>160</v>
      </c>
      <c r="L124" s="21" t="s">
        <v>161</v>
      </c>
      <c r="M124" s="21">
        <v>3027.51</v>
      </c>
      <c r="N124" s="21">
        <v>9005.15</v>
      </c>
      <c r="O124" s="122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12"/>
        <v>Suape</v>
      </c>
      <c r="B125" s="21" t="str">
        <f t="shared" si="12"/>
        <v>Suape</v>
      </c>
      <c r="C125" s="21">
        <f t="shared" si="12"/>
        <v>0</v>
      </c>
      <c r="D125" s="21" t="str">
        <f t="shared" si="12"/>
        <v>028</v>
      </c>
      <c r="E125" s="21">
        <f t="shared" si="12"/>
        <v>2017</v>
      </c>
      <c r="F125" s="21" t="str">
        <f t="shared" si="12"/>
        <v>LISERVE</v>
      </c>
      <c r="G125" s="21" t="str">
        <f t="shared" si="12"/>
        <v>08.165.946/0001-10</v>
      </c>
      <c r="H125" s="21" t="s">
        <v>194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22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12"/>
        <v>Suape</v>
      </c>
      <c r="B126" s="21" t="str">
        <f t="shared" si="12"/>
        <v>Suape</v>
      </c>
      <c r="C126" s="21">
        <f t="shared" si="12"/>
        <v>0</v>
      </c>
      <c r="D126" s="21" t="str">
        <f t="shared" si="12"/>
        <v>028</v>
      </c>
      <c r="E126" s="21">
        <f t="shared" si="12"/>
        <v>2017</v>
      </c>
      <c r="F126" s="21" t="str">
        <f t="shared" si="12"/>
        <v>LISERVE</v>
      </c>
      <c r="G126" s="21" t="str">
        <f t="shared" si="12"/>
        <v>08.165.946/0001-10</v>
      </c>
      <c r="H126" s="21" t="s">
        <v>195</v>
      </c>
      <c r="I126" s="21" t="s">
        <v>158</v>
      </c>
      <c r="J126" s="21" t="s">
        <v>196</v>
      </c>
      <c r="K126" s="21" t="s">
        <v>160</v>
      </c>
      <c r="L126" s="21" t="s">
        <v>161</v>
      </c>
      <c r="M126" s="21">
        <v>3942.25</v>
      </c>
      <c r="N126" s="21">
        <v>16452.55</v>
      </c>
      <c r="O126" s="122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ref="A127:G127" si="13">A126</f>
        <v>Suape</v>
      </c>
      <c r="B127" s="21" t="str">
        <f t="shared" si="13"/>
        <v>Suape</v>
      </c>
      <c r="C127" s="21">
        <f t="shared" si="13"/>
        <v>0</v>
      </c>
      <c r="D127" s="21" t="str">
        <f t="shared" si="13"/>
        <v>028</v>
      </c>
      <c r="E127" s="21">
        <f t="shared" si="13"/>
        <v>2017</v>
      </c>
      <c r="F127" s="21" t="str">
        <f t="shared" si="13"/>
        <v>LISERVE</v>
      </c>
      <c r="G127" s="21" t="str">
        <f t="shared" si="13"/>
        <v>08.165.946/0001-10</v>
      </c>
      <c r="H127" s="21" t="s">
        <v>197</v>
      </c>
      <c r="I127" s="21" t="s">
        <v>158</v>
      </c>
      <c r="J127" s="21" t="s">
        <v>196</v>
      </c>
      <c r="K127" s="21" t="s">
        <v>160</v>
      </c>
      <c r="L127" s="21" t="s">
        <v>161</v>
      </c>
      <c r="M127" s="21">
        <v>3942.25</v>
      </c>
      <c r="N127" s="21">
        <v>16452.55</v>
      </c>
      <c r="O127" s="123"/>
      <c r="P127" s="2"/>
      <c r="Q127" s="2"/>
      <c r="R127" s="2"/>
      <c r="S127" s="2"/>
      <c r="T127" s="2"/>
      <c r="U127" s="2"/>
      <c r="V127" s="2"/>
      <c r="W127" s="2"/>
    </row>
    <row r="128" spans="1:23" ht="30.5" thickBot="1">
      <c r="A128" s="7" t="s">
        <v>18</v>
      </c>
      <c r="B128" s="7" t="s">
        <v>18</v>
      </c>
      <c r="C128" s="7" t="s">
        <v>198</v>
      </c>
      <c r="D128" s="7" t="s">
        <v>199</v>
      </c>
      <c r="E128" s="7">
        <v>2021</v>
      </c>
      <c r="F128" s="7" t="s">
        <v>200</v>
      </c>
      <c r="G128" s="7" t="s">
        <v>201</v>
      </c>
      <c r="H128" s="7" t="s">
        <v>202</v>
      </c>
      <c r="I128" s="7" t="s">
        <v>203</v>
      </c>
      <c r="J128" s="7" t="s">
        <v>25</v>
      </c>
      <c r="K128" s="7" t="s">
        <v>204</v>
      </c>
      <c r="L128" s="7" t="s">
        <v>27</v>
      </c>
      <c r="M128" s="7">
        <v>1122.2</v>
      </c>
      <c r="N128" s="7">
        <v>2975.94</v>
      </c>
      <c r="O128" s="124"/>
      <c r="P128" s="2"/>
      <c r="Q128" s="2"/>
      <c r="R128" s="2"/>
      <c r="S128" s="2"/>
      <c r="T128" s="2"/>
      <c r="U128" s="2"/>
      <c r="V128" s="2"/>
      <c r="W128" s="2"/>
    </row>
    <row r="129" spans="1:23" ht="30">
      <c r="A129" s="7" t="str">
        <f t="shared" ref="A129:G131" si="14">A128</f>
        <v>Suape</v>
      </c>
      <c r="B129" s="7" t="str">
        <f t="shared" si="14"/>
        <v>Suape</v>
      </c>
      <c r="C129" s="7" t="str">
        <f t="shared" si="14"/>
        <v>Auxiliares de Apoio à serviço de Campo</v>
      </c>
      <c r="D129" s="7" t="str">
        <f t="shared" si="14"/>
        <v>048</v>
      </c>
      <c r="E129" s="7">
        <f t="shared" si="14"/>
        <v>2021</v>
      </c>
      <c r="F129" s="7" t="str">
        <f t="shared" si="14"/>
        <v>ATIVA SERVIÇOS DE APOIO ADMINISTRATIVO EIRELI</v>
      </c>
      <c r="G129" s="7" t="str">
        <f t="shared" si="14"/>
        <v>22.778.636/0001-00</v>
      </c>
      <c r="H129" s="7" t="s">
        <v>205</v>
      </c>
      <c r="I129" s="7" t="str">
        <f>I128</f>
        <v>SUAPE/DFP</v>
      </c>
      <c r="J129" s="7" t="s">
        <v>25</v>
      </c>
      <c r="K129" s="7" t="s">
        <v>204</v>
      </c>
      <c r="L129" s="7" t="s">
        <v>27</v>
      </c>
      <c r="M129" s="7">
        <v>1122.2</v>
      </c>
      <c r="N129" s="7">
        <v>2975.94</v>
      </c>
      <c r="O129" s="118"/>
      <c r="P129" s="2"/>
      <c r="Q129" s="2"/>
      <c r="R129" s="2"/>
      <c r="S129" s="2"/>
      <c r="T129" s="2"/>
      <c r="U129" s="2"/>
      <c r="V129" s="2"/>
      <c r="W129" s="2"/>
    </row>
    <row r="130" spans="1:23" ht="30">
      <c r="A130" s="7" t="str">
        <f t="shared" si="14"/>
        <v>Suape</v>
      </c>
      <c r="B130" s="7" t="str">
        <f t="shared" si="14"/>
        <v>Suape</v>
      </c>
      <c r="C130" s="7" t="str">
        <f t="shared" si="14"/>
        <v>Auxiliares de Apoio à serviço de Campo</v>
      </c>
      <c r="D130" s="7" t="str">
        <f t="shared" si="14"/>
        <v>048</v>
      </c>
      <c r="E130" s="7">
        <f t="shared" si="14"/>
        <v>2021</v>
      </c>
      <c r="F130" s="7" t="str">
        <f t="shared" si="14"/>
        <v>ATIVA SERVIÇOS DE APOIO ADMINISTRATIVO EIRELI</v>
      </c>
      <c r="G130" s="7" t="str">
        <f t="shared" si="14"/>
        <v>22.778.636/0001-00</v>
      </c>
      <c r="H130" s="7" t="s">
        <v>206</v>
      </c>
      <c r="I130" s="7" t="str">
        <f>I129</f>
        <v>SUAPE/DFP</v>
      </c>
      <c r="J130" s="7" t="s">
        <v>25</v>
      </c>
      <c r="K130" s="7" t="s">
        <v>204</v>
      </c>
      <c r="L130" s="7" t="s">
        <v>27</v>
      </c>
      <c r="M130" s="7">
        <v>1122.2</v>
      </c>
      <c r="N130" s="7">
        <v>2975.94</v>
      </c>
      <c r="O130" s="118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tr">
        <f t="shared" si="14"/>
        <v>Suape</v>
      </c>
      <c r="B131" s="7" t="str">
        <f t="shared" si="14"/>
        <v>Suape</v>
      </c>
      <c r="C131" s="7" t="str">
        <f t="shared" si="14"/>
        <v>Auxiliares de Apoio à serviço de Campo</v>
      </c>
      <c r="D131" s="7" t="str">
        <f t="shared" si="14"/>
        <v>048</v>
      </c>
      <c r="E131" s="7">
        <f t="shared" si="14"/>
        <v>2021</v>
      </c>
      <c r="F131" s="7" t="str">
        <f t="shared" si="14"/>
        <v>ATIVA SERVIÇOS DE APOIO ADMINISTRATIVO EIRELI</v>
      </c>
      <c r="G131" s="7" t="str">
        <f t="shared" si="14"/>
        <v>22.778.636/0001-00</v>
      </c>
      <c r="H131" s="7" t="s">
        <v>207</v>
      </c>
      <c r="I131" s="7" t="str">
        <f>I130</f>
        <v>SUAPE/DFP</v>
      </c>
      <c r="J131" s="7" t="s">
        <v>25</v>
      </c>
      <c r="K131" s="7" t="s">
        <v>204</v>
      </c>
      <c r="L131" s="7" t="s">
        <v>27</v>
      </c>
      <c r="M131" s="7">
        <v>1122.2</v>
      </c>
      <c r="N131" s="7">
        <v>2975.94</v>
      </c>
      <c r="O131" s="118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21" t="s">
        <v>18</v>
      </c>
      <c r="B132" s="21" t="s">
        <v>18</v>
      </c>
      <c r="C132" s="21" t="s">
        <v>208</v>
      </c>
      <c r="D132" s="21" t="s">
        <v>209</v>
      </c>
      <c r="E132" s="21">
        <v>2018</v>
      </c>
      <c r="F132" s="21" t="s">
        <v>210</v>
      </c>
      <c r="G132" s="21" t="s">
        <v>211</v>
      </c>
      <c r="H132" s="21" t="s">
        <v>212</v>
      </c>
      <c r="I132" s="21" t="s">
        <v>692</v>
      </c>
      <c r="J132" s="21" t="s">
        <v>216</v>
      </c>
      <c r="K132" s="21" t="s">
        <v>26</v>
      </c>
      <c r="L132" s="21" t="s">
        <v>217</v>
      </c>
      <c r="M132" s="21">
        <v>2226.33</v>
      </c>
      <c r="N132" s="21">
        <v>4553.8712379999997</v>
      </c>
      <c r="O132" s="118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21" t="str">
        <f t="shared" ref="A133:G144" si="15">A132</f>
        <v>Suape</v>
      </c>
      <c r="B133" s="21" t="str">
        <f t="shared" si="15"/>
        <v>Suape</v>
      </c>
      <c r="C133" s="21" t="str">
        <f t="shared" si="15"/>
        <v>Operação e manutenção de Centro de Prontidão Ambiental</v>
      </c>
      <c r="D133" s="21" t="str">
        <f t="shared" si="15"/>
        <v>023</v>
      </c>
      <c r="E133" s="21">
        <f t="shared" si="15"/>
        <v>2018</v>
      </c>
      <c r="F133" s="21" t="str">
        <f t="shared" si="15"/>
        <v>BRASBUNKER PARTICIPAÇÕES S/A</v>
      </c>
      <c r="G133" s="21" t="str">
        <f t="shared" si="15"/>
        <v>04.931.019/0001-02</v>
      </c>
      <c r="H133" s="21" t="s">
        <v>215</v>
      </c>
      <c r="I133" s="21" t="s">
        <v>692</v>
      </c>
      <c r="J133" s="21" t="s">
        <v>697</v>
      </c>
      <c r="K133" s="21" t="s">
        <v>26</v>
      </c>
      <c r="L133" s="21" t="s">
        <v>27</v>
      </c>
      <c r="M133" s="21">
        <v>9645.4500000000007</v>
      </c>
      <c r="N133" s="21">
        <v>17050.242870000002</v>
      </c>
      <c r="O133" s="99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21" t="str">
        <f t="shared" si="15"/>
        <v>Suape</v>
      </c>
      <c r="B134" s="21" t="str">
        <f t="shared" si="15"/>
        <v>Suape</v>
      </c>
      <c r="C134" s="21" t="str">
        <f t="shared" si="15"/>
        <v>Operação e manutenção de Centro de Prontidão Ambiental</v>
      </c>
      <c r="D134" s="21" t="str">
        <f t="shared" si="15"/>
        <v>023</v>
      </c>
      <c r="E134" s="21">
        <f t="shared" si="15"/>
        <v>2018</v>
      </c>
      <c r="F134" s="21" t="str">
        <f t="shared" si="15"/>
        <v>BRASBUNKER PARTICIPAÇÕES S/A</v>
      </c>
      <c r="G134" s="21" t="str">
        <f t="shared" si="15"/>
        <v>04.931.019/0001-02</v>
      </c>
      <c r="H134" s="21" t="s">
        <v>218</v>
      </c>
      <c r="I134" s="21" t="s">
        <v>692</v>
      </c>
      <c r="J134" s="21" t="s">
        <v>216</v>
      </c>
      <c r="K134" s="21" t="s">
        <v>26</v>
      </c>
      <c r="L134" s="21" t="s">
        <v>217</v>
      </c>
      <c r="M134" s="21">
        <v>2272.3000000000002</v>
      </c>
      <c r="N134" s="21">
        <v>4552.289780000001</v>
      </c>
      <c r="O134" s="99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tr">
        <f t="shared" si="15"/>
        <v>Suape</v>
      </c>
      <c r="B135" s="21" t="str">
        <f t="shared" si="15"/>
        <v>Suape</v>
      </c>
      <c r="C135" s="21" t="str">
        <f t="shared" si="15"/>
        <v>Operação e manutenção de Centro de Prontidão Ambiental</v>
      </c>
      <c r="D135" s="21" t="str">
        <f t="shared" si="15"/>
        <v>023</v>
      </c>
      <c r="E135" s="21">
        <f t="shared" si="15"/>
        <v>2018</v>
      </c>
      <c r="F135" s="21" t="str">
        <f t="shared" si="15"/>
        <v>BRASBUNKER PARTICIPAÇÕES S/A</v>
      </c>
      <c r="G135" s="21" t="str">
        <f t="shared" si="15"/>
        <v>04.931.019/0001-02</v>
      </c>
      <c r="H135" s="21" t="s">
        <v>220</v>
      </c>
      <c r="I135" s="21" t="s">
        <v>692</v>
      </c>
      <c r="J135" s="21" t="s">
        <v>233</v>
      </c>
      <c r="K135" s="21" t="s">
        <v>26</v>
      </c>
      <c r="L135" s="21" t="s">
        <v>27</v>
      </c>
      <c r="M135" s="21">
        <v>2059.9899999999998</v>
      </c>
      <c r="N135" s="21">
        <v>4202.1003139999993</v>
      </c>
      <c r="O135" s="99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si="15"/>
        <v>Suape</v>
      </c>
      <c r="B136" s="21" t="str">
        <f t="shared" si="15"/>
        <v>Suape</v>
      </c>
      <c r="C136" s="21" t="str">
        <f t="shared" si="15"/>
        <v>Operação e manutenção de Centro de Prontidão Ambiental</v>
      </c>
      <c r="D136" s="21" t="str">
        <f t="shared" si="15"/>
        <v>023</v>
      </c>
      <c r="E136" s="21">
        <f t="shared" si="15"/>
        <v>2018</v>
      </c>
      <c r="F136" s="21" t="str">
        <f t="shared" si="15"/>
        <v>BRASBUNKER PARTICIPAÇÕES S/A</v>
      </c>
      <c r="G136" s="21" t="str">
        <f t="shared" si="15"/>
        <v>04.931.019/0001-02</v>
      </c>
      <c r="H136" s="21" t="s">
        <v>221</v>
      </c>
      <c r="I136" s="21" t="s">
        <v>692</v>
      </c>
      <c r="J136" s="21" t="s">
        <v>216</v>
      </c>
      <c r="K136" s="21" t="s">
        <v>26</v>
      </c>
      <c r="L136" s="21" t="s">
        <v>217</v>
      </c>
      <c r="M136" s="21">
        <v>2076.4899999999998</v>
      </c>
      <c r="N136" s="21">
        <v>4227.9822139999997</v>
      </c>
      <c r="O136" s="99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15"/>
        <v>Suape</v>
      </c>
      <c r="B137" s="21" t="str">
        <f t="shared" si="15"/>
        <v>Suape</v>
      </c>
      <c r="C137" s="21" t="str">
        <f t="shared" si="15"/>
        <v>Operação e manutenção de Centro de Prontidão Ambiental</v>
      </c>
      <c r="D137" s="21" t="str">
        <f t="shared" si="15"/>
        <v>023</v>
      </c>
      <c r="E137" s="21">
        <f t="shared" si="15"/>
        <v>2018</v>
      </c>
      <c r="F137" s="21" t="str">
        <f t="shared" si="15"/>
        <v>BRASBUNKER PARTICIPAÇÕES S/A</v>
      </c>
      <c r="G137" s="21" t="str">
        <f t="shared" si="15"/>
        <v>04.931.019/0001-02</v>
      </c>
      <c r="H137" s="21" t="s">
        <v>222</v>
      </c>
      <c r="I137" s="21" t="s">
        <v>692</v>
      </c>
      <c r="J137" s="21" t="s">
        <v>698</v>
      </c>
      <c r="K137" s="21" t="s">
        <v>26</v>
      </c>
      <c r="L137" s="21" t="s">
        <v>217</v>
      </c>
      <c r="M137" s="21">
        <v>2030.82</v>
      </c>
      <c r="N137" s="21">
        <v>4266.5842519999997</v>
      </c>
      <c r="O137" s="99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15"/>
        <v>Suape</v>
      </c>
      <c r="B138" s="21" t="str">
        <f t="shared" si="15"/>
        <v>Suape</v>
      </c>
      <c r="C138" s="21" t="str">
        <f t="shared" si="15"/>
        <v>Operação e manutenção de Centro de Prontidão Ambiental</v>
      </c>
      <c r="D138" s="21" t="str">
        <f t="shared" si="15"/>
        <v>023</v>
      </c>
      <c r="E138" s="21">
        <f t="shared" si="15"/>
        <v>2018</v>
      </c>
      <c r="F138" s="21" t="str">
        <f t="shared" si="15"/>
        <v>BRASBUNKER PARTICIPAÇÕES S/A</v>
      </c>
      <c r="G138" s="21" t="str">
        <f t="shared" si="15"/>
        <v>04.931.019/0001-02</v>
      </c>
      <c r="H138" s="21" t="s">
        <v>223</v>
      </c>
      <c r="I138" s="21" t="s">
        <v>692</v>
      </c>
      <c r="J138" s="21" t="s">
        <v>216</v>
      </c>
      <c r="K138" s="21" t="s">
        <v>26</v>
      </c>
      <c r="L138" s="21" t="s">
        <v>217</v>
      </c>
      <c r="M138" s="21">
        <v>2076.4899999999998</v>
      </c>
      <c r="N138" s="21">
        <v>4227.9822139999997</v>
      </c>
      <c r="O138" s="99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15"/>
        <v>Suape</v>
      </c>
      <c r="B139" s="21" t="str">
        <f t="shared" si="15"/>
        <v>Suape</v>
      </c>
      <c r="C139" s="21" t="str">
        <f t="shared" si="15"/>
        <v>Operação e manutenção de Centro de Prontidão Ambiental</v>
      </c>
      <c r="D139" s="21" t="str">
        <f t="shared" si="15"/>
        <v>023</v>
      </c>
      <c r="E139" s="21">
        <f t="shared" si="15"/>
        <v>2018</v>
      </c>
      <c r="F139" s="21" t="str">
        <f t="shared" si="15"/>
        <v>BRASBUNKER PARTICIPAÇÕES S/A</v>
      </c>
      <c r="G139" s="21" t="str">
        <f t="shared" si="15"/>
        <v>04.931.019/0001-02</v>
      </c>
      <c r="H139" s="21" t="s">
        <v>224</v>
      </c>
      <c r="I139" s="21" t="s">
        <v>692</v>
      </c>
      <c r="J139" s="21" t="s">
        <v>216</v>
      </c>
      <c r="K139" s="21" t="s">
        <v>26</v>
      </c>
      <c r="L139" s="21" t="s">
        <v>217</v>
      </c>
      <c r="M139" s="21">
        <v>2076.4899999999998</v>
      </c>
      <c r="N139" s="21">
        <v>4227.9822139999997</v>
      </c>
      <c r="O139" s="99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15"/>
        <v>Suape</v>
      </c>
      <c r="B140" s="21" t="str">
        <f t="shared" si="15"/>
        <v>Suape</v>
      </c>
      <c r="C140" s="21" t="str">
        <f t="shared" si="15"/>
        <v>Operação e manutenção de Centro de Prontidão Ambiental</v>
      </c>
      <c r="D140" s="21" t="str">
        <f t="shared" si="15"/>
        <v>023</v>
      </c>
      <c r="E140" s="21">
        <f t="shared" si="15"/>
        <v>2018</v>
      </c>
      <c r="F140" s="21" t="str">
        <f t="shared" si="15"/>
        <v>BRASBUNKER PARTICIPAÇÕES S/A</v>
      </c>
      <c r="G140" s="21" t="str">
        <f t="shared" si="15"/>
        <v>04.931.019/0001-02</v>
      </c>
      <c r="H140" s="21" t="s">
        <v>225</v>
      </c>
      <c r="I140" s="21" t="s">
        <v>692</v>
      </c>
      <c r="J140" s="21" t="s">
        <v>216</v>
      </c>
      <c r="K140" s="21" t="s">
        <v>26</v>
      </c>
      <c r="L140" s="21" t="s">
        <v>217</v>
      </c>
      <c r="M140" s="21">
        <v>2076.4899999999998</v>
      </c>
      <c r="N140" s="21">
        <v>4227.9822139999997</v>
      </c>
      <c r="O140" s="99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15"/>
        <v>Suape</v>
      </c>
      <c r="B141" s="21" t="str">
        <f t="shared" si="15"/>
        <v>Suape</v>
      </c>
      <c r="C141" s="21" t="str">
        <f t="shared" si="15"/>
        <v>Operação e manutenção de Centro de Prontidão Ambiental</v>
      </c>
      <c r="D141" s="21" t="str">
        <f t="shared" si="15"/>
        <v>023</v>
      </c>
      <c r="E141" s="21">
        <f t="shared" si="15"/>
        <v>2018</v>
      </c>
      <c r="F141" s="21" t="str">
        <f t="shared" si="15"/>
        <v>BRASBUNKER PARTICIPAÇÕES S/A</v>
      </c>
      <c r="G141" s="21" t="str">
        <f t="shared" si="15"/>
        <v>04.931.019/0001-02</v>
      </c>
      <c r="H141" s="21" t="s">
        <v>226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2076.4899999999998</v>
      </c>
      <c r="N141" s="21">
        <v>4227.9822139999997</v>
      </c>
      <c r="O141" s="99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15"/>
        <v>Suape</v>
      </c>
      <c r="B142" s="21" t="str">
        <f t="shared" si="15"/>
        <v>Suape</v>
      </c>
      <c r="C142" s="21" t="str">
        <f t="shared" si="15"/>
        <v>Operação e manutenção de Centro de Prontidão Ambiental</v>
      </c>
      <c r="D142" s="21" t="str">
        <f t="shared" si="15"/>
        <v>023</v>
      </c>
      <c r="E142" s="21">
        <f t="shared" si="15"/>
        <v>2018</v>
      </c>
      <c r="F142" s="21" t="str">
        <f t="shared" si="15"/>
        <v>BRASBUNKER PARTICIPAÇÕES S/A</v>
      </c>
      <c r="G142" s="21" t="str">
        <f t="shared" si="15"/>
        <v>04.931.019/0001-02</v>
      </c>
      <c r="H142" s="21" t="s">
        <v>227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2076.4899999999998</v>
      </c>
      <c r="N142" s="21">
        <v>4227.9822139999997</v>
      </c>
      <c r="O142" s="99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15"/>
        <v>Suape</v>
      </c>
      <c r="B143" s="21" t="str">
        <f t="shared" si="15"/>
        <v>Suape</v>
      </c>
      <c r="C143" s="21" t="str">
        <f t="shared" si="15"/>
        <v>Operação e manutenção de Centro de Prontidão Ambiental</v>
      </c>
      <c r="D143" s="21" t="str">
        <f t="shared" si="15"/>
        <v>023</v>
      </c>
      <c r="E143" s="21">
        <f t="shared" si="15"/>
        <v>2018</v>
      </c>
      <c r="F143" s="21" t="str">
        <f t="shared" si="15"/>
        <v>BRASBUNKER PARTICIPAÇÕES S/A</v>
      </c>
      <c r="G143" s="21" t="str">
        <f t="shared" si="15"/>
        <v>04.931.019/0001-02</v>
      </c>
      <c r="H143" s="21" t="s">
        <v>228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2076.4899999999998</v>
      </c>
      <c r="N143" s="21">
        <v>4227.9822139999997</v>
      </c>
      <c r="O143" s="99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/>
      <c r="B144" s="21" t="str">
        <f t="shared" si="15"/>
        <v>Suape</v>
      </c>
      <c r="C144" s="21" t="str">
        <f t="shared" si="15"/>
        <v>Operação e manutenção de Centro de Prontidão Ambiental</v>
      </c>
      <c r="D144" s="21" t="str">
        <f t="shared" si="15"/>
        <v>023</v>
      </c>
      <c r="E144" s="21">
        <f t="shared" si="15"/>
        <v>2018</v>
      </c>
      <c r="F144" s="21" t="str">
        <f t="shared" si="15"/>
        <v>BRASBUNKER PARTICIPAÇÕES S/A</v>
      </c>
      <c r="G144" s="21" t="str">
        <f t="shared" si="15"/>
        <v>04.931.019/0001-02</v>
      </c>
      <c r="H144" s="21" t="s">
        <v>229</v>
      </c>
      <c r="I144" s="21" t="s">
        <v>692</v>
      </c>
      <c r="J144" s="21" t="s">
        <v>698</v>
      </c>
      <c r="K144" s="21" t="s">
        <v>26</v>
      </c>
      <c r="L144" s="21" t="s">
        <v>217</v>
      </c>
      <c r="M144" s="21">
        <v>2030.82</v>
      </c>
      <c r="N144" s="21">
        <v>4266.5842519999997</v>
      </c>
      <c r="O144" s="99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 t="str">
        <f t="shared" ref="A145:G145" si="16">A143</f>
        <v>Suape</v>
      </c>
      <c r="B145" s="21" t="str">
        <f t="shared" si="16"/>
        <v>Suape</v>
      </c>
      <c r="C145" s="21" t="str">
        <f t="shared" si="16"/>
        <v>Operação e manutenção de Centro de Prontidão Ambiental</v>
      </c>
      <c r="D145" s="21" t="str">
        <f t="shared" si="16"/>
        <v>023</v>
      </c>
      <c r="E145" s="21">
        <f t="shared" si="16"/>
        <v>2018</v>
      </c>
      <c r="F145" s="21" t="str">
        <f t="shared" si="16"/>
        <v>BRASBUNKER PARTICIPAÇÕES S/A</v>
      </c>
      <c r="G145" s="21" t="str">
        <f t="shared" si="16"/>
        <v>04.931.019/0001-02</v>
      </c>
      <c r="H145" s="21" t="s">
        <v>230</v>
      </c>
      <c r="I145" s="21" t="s">
        <v>692</v>
      </c>
      <c r="J145" s="21" t="s">
        <v>216</v>
      </c>
      <c r="K145" s="21" t="s">
        <v>26</v>
      </c>
      <c r="L145" s="21" t="s">
        <v>217</v>
      </c>
      <c r="M145" s="21">
        <v>2076.4899999999998</v>
      </c>
      <c r="N145" s="21">
        <v>4228.9822139999997</v>
      </c>
      <c r="O145" s="99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 t="str">
        <f t="shared" ref="A146:G148" si="17">A145</f>
        <v>Suape</v>
      </c>
      <c r="B146" s="21" t="str">
        <f t="shared" si="17"/>
        <v>Suape</v>
      </c>
      <c r="C146" s="21" t="str">
        <f t="shared" si="17"/>
        <v>Operação e manutenção de Centro de Prontidão Ambiental</v>
      </c>
      <c r="D146" s="21" t="str">
        <f t="shared" si="17"/>
        <v>023</v>
      </c>
      <c r="E146" s="21">
        <f t="shared" si="17"/>
        <v>2018</v>
      </c>
      <c r="F146" s="21" t="str">
        <f t="shared" si="17"/>
        <v>BRASBUNKER PARTICIPAÇÕES S/A</v>
      </c>
      <c r="G146" s="21" t="str">
        <f t="shared" si="17"/>
        <v>04.931.019/0001-02</v>
      </c>
      <c r="H146" s="21" t="s">
        <v>231</v>
      </c>
      <c r="I146" s="21" t="s">
        <v>692</v>
      </c>
      <c r="J146" s="21" t="s">
        <v>216</v>
      </c>
      <c r="K146" s="21" t="s">
        <v>26</v>
      </c>
      <c r="L146" s="21" t="s">
        <v>217</v>
      </c>
      <c r="M146" s="21">
        <v>2076.4899999999998</v>
      </c>
      <c r="N146" s="21">
        <v>4227.9822139999997</v>
      </c>
      <c r="O146" s="99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 t="str">
        <f t="shared" si="17"/>
        <v>Suape</v>
      </c>
      <c r="B147" s="21" t="str">
        <f t="shared" si="17"/>
        <v>Suape</v>
      </c>
      <c r="C147" s="21" t="str">
        <f t="shared" si="17"/>
        <v>Operação e manutenção de Centro de Prontidão Ambiental</v>
      </c>
      <c r="D147" s="21" t="str">
        <f t="shared" si="17"/>
        <v>023</v>
      </c>
      <c r="E147" s="21">
        <f t="shared" si="17"/>
        <v>2018</v>
      </c>
      <c r="F147" s="21" t="str">
        <f t="shared" si="17"/>
        <v>BRASBUNKER PARTICIPAÇÕES S/A</v>
      </c>
      <c r="G147" s="21" t="str">
        <f t="shared" si="17"/>
        <v>04.931.019/0001-02</v>
      </c>
      <c r="H147" s="21" t="s">
        <v>232</v>
      </c>
      <c r="I147" s="21" t="s">
        <v>692</v>
      </c>
      <c r="J147" s="21" t="s">
        <v>216</v>
      </c>
      <c r="K147" s="21" t="s">
        <v>26</v>
      </c>
      <c r="L147" s="21" t="s">
        <v>217</v>
      </c>
      <c r="M147" s="21">
        <v>2076.4899999999998</v>
      </c>
      <c r="N147" s="21">
        <v>4228.9822139999997</v>
      </c>
      <c r="O147" s="99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si="17"/>
        <v>Suape</v>
      </c>
      <c r="B148" s="21" t="str">
        <f t="shared" si="17"/>
        <v>Suape</v>
      </c>
      <c r="C148" s="21" t="str">
        <f t="shared" si="17"/>
        <v>Operação e manutenção de Centro de Prontidão Ambiental</v>
      </c>
      <c r="D148" s="21" t="str">
        <f t="shared" si="17"/>
        <v>023</v>
      </c>
      <c r="E148" s="21">
        <f t="shared" si="17"/>
        <v>2018</v>
      </c>
      <c r="F148" s="21" t="str">
        <f t="shared" si="17"/>
        <v>BRASBUNKER PARTICIPAÇÕES S/A</v>
      </c>
      <c r="G148" s="21" t="str">
        <f t="shared" si="17"/>
        <v>04.931.019/0001-02</v>
      </c>
      <c r="H148" s="21" t="s">
        <v>715</v>
      </c>
      <c r="I148" s="21" t="s">
        <v>692</v>
      </c>
      <c r="J148" s="21" t="s">
        <v>698</v>
      </c>
      <c r="K148" s="21" t="s">
        <v>26</v>
      </c>
      <c r="L148" s="21" t="s">
        <v>217</v>
      </c>
      <c r="M148" s="21">
        <v>2030.82</v>
      </c>
      <c r="N148" s="21">
        <v>4266.5842519999997</v>
      </c>
      <c r="O148" s="99"/>
      <c r="P148" s="2"/>
      <c r="Q148" s="2"/>
      <c r="R148" s="2"/>
      <c r="S148" s="2"/>
      <c r="T148" s="2"/>
      <c r="U148" s="2"/>
      <c r="V148" s="2"/>
      <c r="W148" s="2"/>
    </row>
    <row r="149" spans="1:23" ht="90">
      <c r="A149" s="29" t="str">
        <f>A147</f>
        <v>Suape</v>
      </c>
      <c r="B149" s="29" t="str">
        <f>B147</f>
        <v>Suape</v>
      </c>
      <c r="C149" s="29" t="s">
        <v>234</v>
      </c>
      <c r="D149" s="29" t="s">
        <v>235</v>
      </c>
      <c r="E149" s="29">
        <v>2020</v>
      </c>
      <c r="F149" s="29" t="s">
        <v>236</v>
      </c>
      <c r="G149" s="29" t="s">
        <v>237</v>
      </c>
      <c r="H149" s="29" t="s">
        <v>238</v>
      </c>
      <c r="I149" s="29" t="s">
        <v>239</v>
      </c>
      <c r="J149" s="29" t="s">
        <v>240</v>
      </c>
      <c r="K149" s="29" t="s">
        <v>241</v>
      </c>
      <c r="L149" s="29" t="s">
        <v>27</v>
      </c>
      <c r="M149" s="29">
        <v>1572.25</v>
      </c>
      <c r="N149" s="29">
        <v>4716.63</v>
      </c>
      <c r="O149" s="99"/>
      <c r="P149" s="2"/>
      <c r="Q149" s="2"/>
      <c r="R149" s="2"/>
      <c r="S149" s="2"/>
      <c r="T149" s="2"/>
      <c r="U149" s="2"/>
      <c r="V149" s="2"/>
      <c r="W149" s="2"/>
    </row>
    <row r="150" spans="1:23" ht="90">
      <c r="A150" s="7" t="str">
        <f t="shared" ref="A150:G165" si="18">A149</f>
        <v>Suape</v>
      </c>
      <c r="B150" s="7" t="str">
        <f t="shared" si="18"/>
        <v>Suape</v>
      </c>
      <c r="C150" s="7" t="str">
        <f t="shared" si="18"/>
        <v>SERVIÇO DE PONTIDÃO PARA ATENDIMENTO A VÍTIMAS DE ACIDENTES E MAL SUBTO, NA ÁREA PORTUÁRIA DE SUAPE, COM AMBULÂNCIA E EQUIPE, COMPOSTA POR CONDUTOR E TÉCNICO  24H.</v>
      </c>
      <c r="D150" s="7" t="str">
        <f t="shared" si="18"/>
        <v>046</v>
      </c>
      <c r="E150" s="7">
        <f t="shared" si="18"/>
        <v>2020</v>
      </c>
      <c r="F150" s="7" t="str">
        <f t="shared" si="18"/>
        <v>MED MAIS SOLUÇÕES EM SERVIÇOS ESPECIAIS EIRELI</v>
      </c>
      <c r="G150" s="7" t="str">
        <f t="shared" si="18"/>
        <v>09.557.452/0001-43</v>
      </c>
      <c r="H150" s="7" t="s">
        <v>242</v>
      </c>
      <c r="I150" s="7" t="str">
        <f t="shared" ref="I150:I156" si="19">I149</f>
        <v xml:space="preserve"> SUAPE/DMS</v>
      </c>
      <c r="J150" s="7" t="s">
        <v>243</v>
      </c>
      <c r="K150" s="7" t="s">
        <v>241</v>
      </c>
      <c r="L150" s="7" t="s">
        <v>27</v>
      </c>
      <c r="M150" s="7">
        <v>2669.76</v>
      </c>
      <c r="N150" s="7">
        <v>5084.5</v>
      </c>
      <c r="O150" s="129"/>
      <c r="P150" s="2"/>
      <c r="Q150" s="2"/>
      <c r="R150" s="2"/>
      <c r="S150" s="2"/>
      <c r="T150" s="2"/>
      <c r="U150" s="2"/>
      <c r="V150" s="2"/>
      <c r="W150" s="2"/>
    </row>
    <row r="151" spans="1:23" ht="90">
      <c r="A151" s="7" t="str">
        <f t="shared" si="18"/>
        <v>Suape</v>
      </c>
      <c r="B151" s="7" t="str">
        <f t="shared" si="18"/>
        <v>Suape</v>
      </c>
      <c r="C151" s="7" t="str">
        <f t="shared" si="18"/>
        <v>SERVIÇO DE PONTIDÃO PARA ATENDIMENTO A VÍTIMAS DE ACIDENTES E MAL SUBTO, NA ÁREA PORTUÁRIA DE SUAPE, COM AMBULÂNCIA E EQUIPE, COMPOSTA POR CONDUTOR E TÉCNICO  24H.</v>
      </c>
      <c r="D151" s="7" t="str">
        <f t="shared" si="18"/>
        <v>046</v>
      </c>
      <c r="E151" s="7">
        <f t="shared" si="18"/>
        <v>2020</v>
      </c>
      <c r="F151" s="7" t="str">
        <f t="shared" si="18"/>
        <v>MED MAIS SOLUÇÕES EM SERVIÇOS ESPECIAIS EIRELI</v>
      </c>
      <c r="G151" s="7" t="str">
        <f t="shared" si="18"/>
        <v>09.557.452/0001-43</v>
      </c>
      <c r="H151" s="7" t="s">
        <v>244</v>
      </c>
      <c r="I151" s="7" t="str">
        <f t="shared" si="19"/>
        <v xml:space="preserve"> SUAPE/DMS</v>
      </c>
      <c r="J151" s="7" t="s">
        <v>240</v>
      </c>
      <c r="K151" s="7" t="s">
        <v>241</v>
      </c>
      <c r="L151" s="7" t="s">
        <v>245</v>
      </c>
      <c r="M151" s="7">
        <v>1762.99</v>
      </c>
      <c r="N151" s="7">
        <v>5294.01</v>
      </c>
      <c r="O151" s="129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7" t="str">
        <f t="shared" si="18"/>
        <v>Suape</v>
      </c>
      <c r="B152" s="7" t="str">
        <f t="shared" si="18"/>
        <v>Suape</v>
      </c>
      <c r="C152" s="7" t="str">
        <f t="shared" si="18"/>
        <v>SERVIÇO DE PONTIDÃO PARA ATENDIMENTO A VÍTIMAS DE ACIDENTES E MAL SUBTO, NA ÁREA PORTUÁRIA DE SUAPE, COM AMBULÂNCIA E EQUIPE, COMPOSTA POR CONDUTOR E TÉCNICO  24H.</v>
      </c>
      <c r="D152" s="7" t="str">
        <f t="shared" si="18"/>
        <v>046</v>
      </c>
      <c r="E152" s="7">
        <f t="shared" si="18"/>
        <v>2020</v>
      </c>
      <c r="F152" s="7" t="str">
        <f t="shared" si="18"/>
        <v>MED MAIS SOLUÇÕES EM SERVIÇOS ESPECIAIS EIRELI</v>
      </c>
      <c r="G152" s="7" t="str">
        <f t="shared" si="18"/>
        <v>09.557.452/0001-43</v>
      </c>
      <c r="H152" s="7" t="s">
        <v>246</v>
      </c>
      <c r="I152" s="7" t="str">
        <f t="shared" si="19"/>
        <v xml:space="preserve"> SUAPE/DMS</v>
      </c>
      <c r="J152" s="7" t="s">
        <v>243</v>
      </c>
      <c r="K152" s="7" t="s">
        <v>241</v>
      </c>
      <c r="L152" s="7" t="s">
        <v>245</v>
      </c>
      <c r="M152" s="7">
        <v>2357.2399999999998</v>
      </c>
      <c r="N152" s="7">
        <v>5738.08</v>
      </c>
      <c r="O152" s="129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si="18"/>
        <v>Suape</v>
      </c>
      <c r="B153" s="7" t="str">
        <f t="shared" si="18"/>
        <v>Suape</v>
      </c>
      <c r="C153" s="7" t="str">
        <f t="shared" si="18"/>
        <v>SERVIÇO DE PONTIDÃO PARA ATENDIMENTO A VÍTIMAS DE ACIDENTES E MAL SUBTO, NA ÁREA PORTUÁRIA DE SUAPE, COM AMBULÂNCIA E EQUIPE, COMPOSTA POR CONDUTOR E TÉCNICO  24H.</v>
      </c>
      <c r="D153" s="7" t="str">
        <f t="shared" si="18"/>
        <v>046</v>
      </c>
      <c r="E153" s="7">
        <f t="shared" si="18"/>
        <v>2020</v>
      </c>
      <c r="F153" s="7" t="str">
        <f t="shared" si="18"/>
        <v>MED MAIS SOLUÇÕES EM SERVIÇOS ESPECIAIS EIRELI</v>
      </c>
      <c r="G153" s="7" t="str">
        <f t="shared" si="18"/>
        <v>09.557.452/0001-43</v>
      </c>
      <c r="H153" s="7" t="s">
        <v>247</v>
      </c>
      <c r="I153" s="7" t="str">
        <f t="shared" si="19"/>
        <v xml:space="preserve"> SUAPE/DMS</v>
      </c>
      <c r="J153" s="7" t="s">
        <v>240</v>
      </c>
      <c r="K153" s="7" t="s">
        <v>241</v>
      </c>
      <c r="L153" s="7" t="s">
        <v>27</v>
      </c>
      <c r="M153" s="7">
        <v>2033.78</v>
      </c>
      <c r="N153" s="7">
        <v>4716.63</v>
      </c>
      <c r="O153" s="129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18"/>
        <v>Suape</v>
      </c>
      <c r="B154" s="7" t="str">
        <f t="shared" si="18"/>
        <v>Suape</v>
      </c>
      <c r="C154" s="7" t="str">
        <f t="shared" si="18"/>
        <v>SERVIÇO DE PONTIDÃO PARA ATENDIMENTO A VÍTIMAS DE ACIDENTES E MAL SUBTO, NA ÁREA PORTUÁRIA DE SUAPE, COM AMBULÂNCIA E EQUIPE, COMPOSTA POR CONDUTOR E TÉCNICO  24H.</v>
      </c>
      <c r="D154" s="7" t="str">
        <f t="shared" si="18"/>
        <v>046</v>
      </c>
      <c r="E154" s="7">
        <f t="shared" si="18"/>
        <v>2020</v>
      </c>
      <c r="F154" s="7" t="str">
        <f t="shared" si="18"/>
        <v>MED MAIS SOLUÇÕES EM SERVIÇOS ESPECIAIS EIRELI</v>
      </c>
      <c r="G154" s="7" t="str">
        <f t="shared" si="18"/>
        <v>09.557.452/0001-43</v>
      </c>
      <c r="H154" s="7" t="s">
        <v>248</v>
      </c>
      <c r="I154" s="7" t="str">
        <f t="shared" si="19"/>
        <v xml:space="preserve"> SUAPE/DMS</v>
      </c>
      <c r="J154" s="7" t="s">
        <v>243</v>
      </c>
      <c r="K154" s="7" t="s">
        <v>241</v>
      </c>
      <c r="L154" s="7" t="s">
        <v>27</v>
      </c>
      <c r="M154" s="7">
        <v>2108.91</v>
      </c>
      <c r="N154" s="7">
        <v>5084.5</v>
      </c>
      <c r="O154" s="129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18"/>
        <v>Suape</v>
      </c>
      <c r="B155" s="7" t="str">
        <f t="shared" si="18"/>
        <v>Suape</v>
      </c>
      <c r="C155" s="7" t="str">
        <f t="shared" si="18"/>
        <v>SERVIÇO DE PONTIDÃO PARA ATENDIMENTO A VÍTIMAS DE ACIDENTES E MAL SUBTO, NA ÁREA PORTUÁRIA DE SUAPE, COM AMBULÂNCIA E EQUIPE, COMPOSTA POR CONDUTOR E TÉCNICO  24H.</v>
      </c>
      <c r="D155" s="7" t="str">
        <f t="shared" si="18"/>
        <v>046</v>
      </c>
      <c r="E155" s="7">
        <f t="shared" si="18"/>
        <v>2020</v>
      </c>
      <c r="F155" s="7" t="str">
        <f t="shared" si="18"/>
        <v>MED MAIS SOLUÇÕES EM SERVIÇOS ESPECIAIS EIRELI</v>
      </c>
      <c r="G155" s="7" t="str">
        <f t="shared" si="18"/>
        <v>09.557.452/0001-43</v>
      </c>
      <c r="H155" s="7" t="s">
        <v>249</v>
      </c>
      <c r="I155" s="7" t="str">
        <f t="shared" si="19"/>
        <v xml:space="preserve"> SUAPE/DMS</v>
      </c>
      <c r="J155" s="7" t="s">
        <v>240</v>
      </c>
      <c r="K155" s="7" t="s">
        <v>241</v>
      </c>
      <c r="L155" s="7" t="s">
        <v>245</v>
      </c>
      <c r="M155" s="7">
        <v>1760.28</v>
      </c>
      <c r="N155" s="7">
        <v>5294.01</v>
      </c>
      <c r="O155" s="129"/>
      <c r="P155" s="2"/>
      <c r="Q155" s="2"/>
      <c r="R155" s="2"/>
      <c r="S155" s="2"/>
      <c r="T155" s="2"/>
      <c r="U155" s="2"/>
      <c r="V155" s="2"/>
      <c r="W155" s="2"/>
    </row>
    <row r="156" spans="1:23" ht="90">
      <c r="A156" s="7" t="str">
        <f t="shared" si="18"/>
        <v>Suape</v>
      </c>
      <c r="B156" s="7" t="str">
        <f t="shared" si="18"/>
        <v>Suape</v>
      </c>
      <c r="C156" s="7" t="str">
        <f t="shared" si="18"/>
        <v>SERVIÇO DE PONTIDÃO PARA ATENDIMENTO A VÍTIMAS DE ACIDENTES E MAL SUBTO, NA ÁREA PORTUÁRIA DE SUAPE, COM AMBULÂNCIA E EQUIPE, COMPOSTA POR CONDUTOR E TÉCNICO  24H.</v>
      </c>
      <c r="D156" s="7" t="str">
        <f t="shared" si="18"/>
        <v>046</v>
      </c>
      <c r="E156" s="7">
        <f t="shared" si="18"/>
        <v>2020</v>
      </c>
      <c r="F156" s="7" t="str">
        <f t="shared" si="18"/>
        <v>MED MAIS SOLUÇÕES EM SERVIÇOS ESPECIAIS EIRELI</v>
      </c>
      <c r="G156" s="7" t="str">
        <f t="shared" si="18"/>
        <v>09.557.452/0001-43</v>
      </c>
      <c r="H156" s="7" t="s">
        <v>250</v>
      </c>
      <c r="I156" s="7" t="str">
        <f t="shared" si="19"/>
        <v xml:space="preserve"> SUAPE/DMS</v>
      </c>
      <c r="J156" s="7" t="s">
        <v>243</v>
      </c>
      <c r="K156" s="7" t="s">
        <v>241</v>
      </c>
      <c r="L156" s="7" t="s">
        <v>245</v>
      </c>
      <c r="M156" s="7">
        <v>1855.5</v>
      </c>
      <c r="N156" s="7">
        <v>5738.08</v>
      </c>
      <c r="O156" s="129"/>
      <c r="P156" s="2"/>
      <c r="Q156" s="2"/>
      <c r="R156" s="2"/>
      <c r="S156" s="2"/>
      <c r="T156" s="2"/>
      <c r="U156" s="2"/>
      <c r="V156" s="2"/>
      <c r="W156" s="2"/>
    </row>
    <row r="157" spans="1:23" ht="60.5" thickBot="1">
      <c r="A157" s="21" t="str">
        <f t="shared" si="18"/>
        <v>Suape</v>
      </c>
      <c r="B157" s="21" t="str">
        <f t="shared" si="18"/>
        <v>Suape</v>
      </c>
      <c r="C157" s="21" t="s">
        <v>251</v>
      </c>
      <c r="D157" s="21" t="s">
        <v>252</v>
      </c>
      <c r="E157" s="21">
        <v>2019</v>
      </c>
      <c r="F157" s="21" t="s">
        <v>210</v>
      </c>
      <c r="G157" s="21" t="s">
        <v>211</v>
      </c>
      <c r="H157" s="21" t="s">
        <v>253</v>
      </c>
      <c r="I157" s="21" t="s">
        <v>692</v>
      </c>
      <c r="J157" s="21" t="s">
        <v>685</v>
      </c>
      <c r="K157" s="21" t="s">
        <v>26</v>
      </c>
      <c r="L157" s="21" t="s">
        <v>27</v>
      </c>
      <c r="M157" s="21">
        <v>4377.5</v>
      </c>
      <c r="N157" s="21">
        <v>7837.3464999999997</v>
      </c>
      <c r="O157" s="128"/>
      <c r="P157" s="2"/>
      <c r="Q157" s="2"/>
      <c r="R157" s="2"/>
      <c r="S157" s="2"/>
      <c r="T157" s="2"/>
      <c r="U157" s="2"/>
      <c r="V157" s="2"/>
      <c r="W157" s="2"/>
    </row>
    <row r="158" spans="1:23" ht="60">
      <c r="A158" s="21" t="str">
        <f t="shared" si="18"/>
        <v>Suape</v>
      </c>
      <c r="B158" s="21" t="str">
        <f t="shared" si="18"/>
        <v>Suape</v>
      </c>
      <c r="C158" s="21" t="str">
        <f t="shared" si="18"/>
        <v>Prontidão dedicado a primeira resposta em cenários emergencias e atividades proativas/preventivas em terra.</v>
      </c>
      <c r="D158" s="21" t="str">
        <f t="shared" si="18"/>
        <v>088</v>
      </c>
      <c r="E158" s="21">
        <f t="shared" si="18"/>
        <v>2019</v>
      </c>
      <c r="F158" s="21" t="str">
        <f t="shared" si="18"/>
        <v>BRASBUNKER PARTICIPAÇÕES S/A</v>
      </c>
      <c r="G158" s="21" t="str">
        <f t="shared" si="18"/>
        <v>04.931.019/0001-02</v>
      </c>
      <c r="H158" s="21" t="s">
        <v>255</v>
      </c>
      <c r="I158" s="21" t="s">
        <v>692</v>
      </c>
      <c r="J158" s="21" t="s">
        <v>216</v>
      </c>
      <c r="K158" s="21" t="s">
        <v>257</v>
      </c>
      <c r="L158" s="21" t="s">
        <v>258</v>
      </c>
      <c r="M158" s="21">
        <v>2076.4899999999998</v>
      </c>
      <c r="N158" s="21">
        <v>4227.9822139999997</v>
      </c>
      <c r="O158" s="99"/>
      <c r="P158" s="2"/>
      <c r="Q158" s="2"/>
      <c r="R158" s="2"/>
      <c r="S158" s="2"/>
      <c r="T158" s="2"/>
      <c r="U158" s="2"/>
      <c r="V158" s="2"/>
      <c r="W158" s="2"/>
    </row>
    <row r="159" spans="1:23" ht="60">
      <c r="A159" s="21" t="str">
        <f t="shared" si="18"/>
        <v>Suape</v>
      </c>
      <c r="B159" s="21" t="str">
        <f t="shared" si="18"/>
        <v>Suape</v>
      </c>
      <c r="C159" s="21" t="str">
        <f t="shared" si="18"/>
        <v>Prontidão dedicado a primeira resposta em cenários emergencias e atividades proativas/preventivas em terra.</v>
      </c>
      <c r="D159" s="21" t="str">
        <f t="shared" si="18"/>
        <v>088</v>
      </c>
      <c r="E159" s="21">
        <f t="shared" si="18"/>
        <v>2019</v>
      </c>
      <c r="F159" s="21" t="str">
        <f t="shared" si="18"/>
        <v>BRASBUNKER PARTICIPAÇÕES S/A</v>
      </c>
      <c r="G159" s="21" t="str">
        <f t="shared" si="18"/>
        <v>04.931.019/0001-02</v>
      </c>
      <c r="H159" s="21" t="s">
        <v>259</v>
      </c>
      <c r="I159" s="21" t="s">
        <v>692</v>
      </c>
      <c r="J159" s="21" t="s">
        <v>216</v>
      </c>
      <c r="K159" s="21" t="s">
        <v>257</v>
      </c>
      <c r="L159" s="21" t="s">
        <v>258</v>
      </c>
      <c r="M159" s="21">
        <v>2076.4899999999998</v>
      </c>
      <c r="N159" s="21">
        <v>4227.9822139999997</v>
      </c>
      <c r="O159" s="99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18"/>
        <v>Suape</v>
      </c>
      <c r="B160" s="21" t="str">
        <f t="shared" si="18"/>
        <v>Suape</v>
      </c>
      <c r="C160" s="21" t="str">
        <f t="shared" si="18"/>
        <v>Prontidão dedicado a primeira resposta em cenários emergencias e atividades proativas/preventivas em terra.</v>
      </c>
      <c r="D160" s="21" t="str">
        <f t="shared" si="18"/>
        <v>088</v>
      </c>
      <c r="E160" s="21">
        <f t="shared" si="18"/>
        <v>2019</v>
      </c>
      <c r="F160" s="21" t="str">
        <f t="shared" si="18"/>
        <v>BRASBUNKER PARTICIPAÇÕES S/A</v>
      </c>
      <c r="G160" s="21" t="str">
        <f t="shared" si="18"/>
        <v>04.931.019/0001-02</v>
      </c>
      <c r="H160" s="21" t="s">
        <v>260</v>
      </c>
      <c r="I160" s="21" t="s">
        <v>692</v>
      </c>
      <c r="J160" s="21" t="s">
        <v>216</v>
      </c>
      <c r="K160" s="21" t="s">
        <v>257</v>
      </c>
      <c r="L160" s="21" t="s">
        <v>258</v>
      </c>
      <c r="M160" s="21">
        <v>2076.4899999999998</v>
      </c>
      <c r="N160" s="21">
        <v>4227.9822139999997</v>
      </c>
      <c r="O160" s="99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18"/>
        <v>Suape</v>
      </c>
      <c r="B161" s="21" t="str">
        <f t="shared" si="18"/>
        <v>Suape</v>
      </c>
      <c r="C161" s="21" t="str">
        <f t="shared" si="18"/>
        <v>Prontidão dedicado a primeira resposta em cenários emergencias e atividades proativas/preventivas em terra.</v>
      </c>
      <c r="D161" s="21" t="str">
        <f t="shared" si="18"/>
        <v>088</v>
      </c>
      <c r="E161" s="21">
        <f t="shared" si="18"/>
        <v>2019</v>
      </c>
      <c r="F161" s="21" t="str">
        <f t="shared" si="18"/>
        <v>BRASBUNKER PARTICIPAÇÕES S/A</v>
      </c>
      <c r="G161" s="21" t="str">
        <f t="shared" si="18"/>
        <v>04.931.019/0001-02</v>
      </c>
      <c r="H161" s="21" t="s">
        <v>261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2076.4899999999998</v>
      </c>
      <c r="N161" s="21">
        <v>4227.9822139999997</v>
      </c>
      <c r="O161" s="99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18"/>
        <v>Suape</v>
      </c>
      <c r="B162" s="21" t="str">
        <f t="shared" si="18"/>
        <v>Suape</v>
      </c>
      <c r="C162" s="21" t="str">
        <f t="shared" si="18"/>
        <v>Prontidão dedicado a primeira resposta em cenários emergencias e atividades proativas/preventivas em terra.</v>
      </c>
      <c r="D162" s="21" t="str">
        <f t="shared" si="18"/>
        <v>088</v>
      </c>
      <c r="E162" s="21">
        <f t="shared" si="18"/>
        <v>2019</v>
      </c>
      <c r="F162" s="21" t="str">
        <f t="shared" si="18"/>
        <v>BRASBUNKER PARTICIPAÇÕES S/A</v>
      </c>
      <c r="G162" s="21" t="str">
        <f t="shared" si="18"/>
        <v>04.931.019/0001-02</v>
      </c>
      <c r="H162" s="21" t="s">
        <v>262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2076.4899999999998</v>
      </c>
      <c r="N162" s="21">
        <v>4227.9822139999997</v>
      </c>
      <c r="O162" s="99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18"/>
        <v>Suape</v>
      </c>
      <c r="B163" s="21" t="str">
        <f t="shared" si="18"/>
        <v>Suape</v>
      </c>
      <c r="C163" s="21" t="str">
        <f t="shared" si="18"/>
        <v>Prontidão dedicado a primeira resposta em cenários emergencias e atividades proativas/preventivas em terra.</v>
      </c>
      <c r="D163" s="21" t="str">
        <f t="shared" si="18"/>
        <v>088</v>
      </c>
      <c r="E163" s="21">
        <f t="shared" si="18"/>
        <v>2019</v>
      </c>
      <c r="F163" s="21" t="str">
        <f t="shared" si="18"/>
        <v>BRASBUNKER PARTICIPAÇÕES S/A</v>
      </c>
      <c r="G163" s="21" t="str">
        <f t="shared" si="18"/>
        <v>04.931.019/0001-02</v>
      </c>
      <c r="H163" s="21" t="s">
        <v>263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2076.4899999999998</v>
      </c>
      <c r="N163" s="21">
        <v>4227.9822139999997</v>
      </c>
      <c r="O163" s="99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18"/>
        <v>Suape</v>
      </c>
      <c r="B164" s="21" t="str">
        <f t="shared" si="18"/>
        <v>Suape</v>
      </c>
      <c r="C164" s="21" t="str">
        <f t="shared" si="18"/>
        <v>Prontidão dedicado a primeira resposta em cenários emergencias e atividades proativas/preventivas em terra.</v>
      </c>
      <c r="D164" s="21" t="str">
        <f t="shared" si="18"/>
        <v>088</v>
      </c>
      <c r="E164" s="21">
        <f t="shared" si="18"/>
        <v>2019</v>
      </c>
      <c r="F164" s="21" t="str">
        <f t="shared" si="18"/>
        <v>BRASBUNKER PARTICIPAÇÕES S/A</v>
      </c>
      <c r="G164" s="21" t="str">
        <f t="shared" si="18"/>
        <v>04.931.019/0001-02</v>
      </c>
      <c r="H164" s="21" t="s">
        <v>264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2076.4899999999998</v>
      </c>
      <c r="N164" s="21">
        <v>4227.9822139999997</v>
      </c>
      <c r="O164" s="99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si="18"/>
        <v>Suape</v>
      </c>
      <c r="B165" s="21" t="str">
        <f t="shared" si="18"/>
        <v>Suape</v>
      </c>
      <c r="C165" s="21" t="str">
        <f t="shared" si="18"/>
        <v>Prontidão dedicado a primeira resposta em cenários emergencias e atividades proativas/preventivas em terra.</v>
      </c>
      <c r="D165" s="21" t="str">
        <f t="shared" si="18"/>
        <v>088</v>
      </c>
      <c r="E165" s="21">
        <f t="shared" si="18"/>
        <v>2019</v>
      </c>
      <c r="F165" s="21" t="str">
        <f t="shared" si="18"/>
        <v>BRASBUNKER PARTICIPAÇÕES S/A</v>
      </c>
      <c r="G165" s="21" t="str">
        <f t="shared" si="18"/>
        <v>04.931.019/0001-02</v>
      </c>
      <c r="H165" s="21" t="s">
        <v>265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2076.4899999999998</v>
      </c>
      <c r="N165" s="21">
        <v>4227.9822139999997</v>
      </c>
      <c r="O165" s="99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ref="A166:G181" si="20">A165</f>
        <v>Suape</v>
      </c>
      <c r="B166" s="21" t="str">
        <f t="shared" si="20"/>
        <v>Suape</v>
      </c>
      <c r="C166" s="21" t="str">
        <f t="shared" si="20"/>
        <v>Prontidão dedicado a primeira resposta em cenários emergencias e atividades proativas/preventivas em terra.</v>
      </c>
      <c r="D166" s="21" t="str">
        <f t="shared" si="20"/>
        <v>088</v>
      </c>
      <c r="E166" s="21">
        <f t="shared" si="20"/>
        <v>2019</v>
      </c>
      <c r="F166" s="21" t="str">
        <f t="shared" si="20"/>
        <v>BRASBUNKER PARTICIPAÇÕES S/A</v>
      </c>
      <c r="G166" s="21" t="str">
        <f t="shared" si="20"/>
        <v>04.931.019/0001-02</v>
      </c>
      <c r="H166" s="21" t="s">
        <v>266</v>
      </c>
      <c r="I166" s="21" t="s">
        <v>692</v>
      </c>
      <c r="J166" s="21" t="s">
        <v>686</v>
      </c>
      <c r="K166" s="21" t="s">
        <v>257</v>
      </c>
      <c r="L166" s="21" t="s">
        <v>258</v>
      </c>
      <c r="M166" s="21">
        <v>1575.6</v>
      </c>
      <c r="N166" s="21">
        <v>3433.7261600000002</v>
      </c>
      <c r="O166" s="99"/>
      <c r="P166" s="2"/>
      <c r="Q166" s="2"/>
      <c r="R166" s="2"/>
      <c r="S166" s="2"/>
      <c r="T166" s="2"/>
      <c r="U166" s="2"/>
      <c r="V166" s="2"/>
      <c r="W166" s="2"/>
    </row>
    <row r="167" spans="1:23" ht="30">
      <c r="A167" s="29" t="str">
        <f t="shared" si="20"/>
        <v>Suape</v>
      </c>
      <c r="B167" s="29" t="str">
        <f t="shared" si="20"/>
        <v>Suape</v>
      </c>
      <c r="C167" s="29" t="s">
        <v>268</v>
      </c>
      <c r="D167" s="29" t="s">
        <v>269</v>
      </c>
      <c r="E167" s="29">
        <v>2021</v>
      </c>
      <c r="F167" s="29" t="s">
        <v>270</v>
      </c>
      <c r="G167" s="29" t="s">
        <v>271</v>
      </c>
      <c r="H167" s="29" t="s">
        <v>272</v>
      </c>
      <c r="I167" s="29" t="s">
        <v>239</v>
      </c>
      <c r="J167" s="29" t="s">
        <v>273</v>
      </c>
      <c r="K167" s="29" t="s">
        <v>258</v>
      </c>
      <c r="L167" s="29" t="s">
        <v>274</v>
      </c>
      <c r="M167" s="29">
        <v>1865.07</v>
      </c>
      <c r="N167" s="29">
        <v>4143.53</v>
      </c>
      <c r="O167" s="99"/>
      <c r="P167" s="2"/>
      <c r="Q167" s="2"/>
      <c r="R167" s="2"/>
      <c r="S167" s="2"/>
      <c r="T167" s="2"/>
      <c r="U167" s="2"/>
      <c r="V167" s="2"/>
      <c r="W167" s="2"/>
    </row>
    <row r="168" spans="1:23" ht="30">
      <c r="A168" s="7" t="str">
        <f t="shared" si="20"/>
        <v>Suape</v>
      </c>
      <c r="B168" s="7" t="str">
        <f t="shared" si="20"/>
        <v>Suape</v>
      </c>
      <c r="C168" s="7" t="str">
        <f t="shared" si="20"/>
        <v>PRESTAÇÃO DE SERVIÇO CONTINUADO DE VIGILÂNCIA ARMADA</v>
      </c>
      <c r="D168" s="7" t="s">
        <v>269</v>
      </c>
      <c r="E168" s="7">
        <v>2021</v>
      </c>
      <c r="F168" s="7" t="s">
        <v>270</v>
      </c>
      <c r="G168" s="7" t="str">
        <f t="shared" ref="G168:G231" si="21">G167</f>
        <v>15.195.617/0001-87</v>
      </c>
      <c r="H168" s="7" t="s">
        <v>275</v>
      </c>
      <c r="I168" s="7" t="str">
        <f t="shared" ref="I168:I231" si="22">I167</f>
        <v xml:space="preserve"> SUAPE/DMS</v>
      </c>
      <c r="J168" s="7" t="s">
        <v>273</v>
      </c>
      <c r="K168" s="7" t="s">
        <v>258</v>
      </c>
      <c r="L168" s="7" t="s">
        <v>274</v>
      </c>
      <c r="M168" s="7">
        <v>1865.07</v>
      </c>
      <c r="N168" s="7">
        <v>4143.53</v>
      </c>
      <c r="O168" s="120"/>
      <c r="P168" s="2"/>
      <c r="Q168" s="2"/>
      <c r="R168" s="2"/>
      <c r="S168" s="2"/>
      <c r="T168" s="2"/>
      <c r="U168" s="2"/>
      <c r="V168" s="2"/>
      <c r="W168" s="2"/>
    </row>
    <row r="169" spans="1:23" ht="30">
      <c r="A169" s="7" t="str">
        <f t="shared" si="20"/>
        <v>Suape</v>
      </c>
      <c r="B169" s="7" t="str">
        <f t="shared" si="20"/>
        <v>Suape</v>
      </c>
      <c r="C169" s="7" t="str">
        <f t="shared" si="20"/>
        <v>PRESTAÇÃO DE SERVIÇO CONTINUADO DE VIGILÂNCIA ARMADA</v>
      </c>
      <c r="D169" s="7" t="s">
        <v>269</v>
      </c>
      <c r="E169" s="7">
        <v>2021</v>
      </c>
      <c r="F169" s="7" t="s">
        <v>270</v>
      </c>
      <c r="G169" s="7" t="str">
        <f t="shared" si="21"/>
        <v>15.195.617/0001-87</v>
      </c>
      <c r="H169" s="7" t="s">
        <v>277</v>
      </c>
      <c r="I169" s="7" t="str">
        <f t="shared" si="22"/>
        <v xml:space="preserve"> SUAPE/DMS</v>
      </c>
      <c r="J169" s="7" t="s">
        <v>273</v>
      </c>
      <c r="K169" s="7" t="s">
        <v>258</v>
      </c>
      <c r="L169" s="7" t="s">
        <v>278</v>
      </c>
      <c r="M169" s="7">
        <v>2069.0700000000002</v>
      </c>
      <c r="N169" s="7">
        <v>4426.47</v>
      </c>
      <c r="O169" s="120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str">
        <f t="shared" si="20"/>
        <v>Suape</v>
      </c>
      <c r="B170" s="7" t="str">
        <f t="shared" si="20"/>
        <v>Suape</v>
      </c>
      <c r="C170" s="7" t="str">
        <f t="shared" si="20"/>
        <v>PRESTAÇÃO DE SERVIÇO CONTINUADO DE VIGILÂNCIA ARMADA</v>
      </c>
      <c r="D170" s="7" t="s">
        <v>269</v>
      </c>
      <c r="E170" s="7">
        <v>2021</v>
      </c>
      <c r="F170" s="7" t="s">
        <v>270</v>
      </c>
      <c r="G170" s="7" t="str">
        <f t="shared" si="21"/>
        <v>15.195.617/0001-87</v>
      </c>
      <c r="H170" s="7" t="s">
        <v>280</v>
      </c>
      <c r="I170" s="7" t="str">
        <f t="shared" si="22"/>
        <v xml:space="preserve"> SUAPE/DMS</v>
      </c>
      <c r="J170" s="7" t="s">
        <v>273</v>
      </c>
      <c r="K170" s="7" t="s">
        <v>258</v>
      </c>
      <c r="L170" s="7" t="s">
        <v>278</v>
      </c>
      <c r="M170" s="7">
        <v>2069.0700000000002</v>
      </c>
      <c r="N170" s="7">
        <v>4426.47</v>
      </c>
      <c r="O170" s="12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str">
        <f t="shared" si="20"/>
        <v>Suape</v>
      </c>
      <c r="B171" s="7" t="str">
        <f t="shared" si="20"/>
        <v>Suape</v>
      </c>
      <c r="C171" s="7" t="str">
        <f t="shared" si="20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si="21"/>
        <v>15.195.617/0001-87</v>
      </c>
      <c r="H171" s="7" t="s">
        <v>282</v>
      </c>
      <c r="I171" s="7" t="str">
        <f t="shared" si="22"/>
        <v xml:space="preserve"> SUAPE/DMS</v>
      </c>
      <c r="J171" s="7" t="s">
        <v>273</v>
      </c>
      <c r="K171" s="7" t="s">
        <v>258</v>
      </c>
      <c r="L171" s="7" t="s">
        <v>278</v>
      </c>
      <c r="M171" s="7">
        <v>2069.0700000000002</v>
      </c>
      <c r="N171" s="7">
        <v>4426.47</v>
      </c>
      <c r="O171" s="12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str">
        <f t="shared" si="20"/>
        <v>Suape</v>
      </c>
      <c r="B172" s="7" t="str">
        <f t="shared" si="20"/>
        <v>Suape</v>
      </c>
      <c r="C172" s="7" t="str">
        <f t="shared" si="20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21"/>
        <v>15.195.617/0001-87</v>
      </c>
      <c r="H172" s="7" t="s">
        <v>284</v>
      </c>
      <c r="I172" s="7" t="str">
        <f t="shared" si="22"/>
        <v xml:space="preserve"> SUAPE/DMS</v>
      </c>
      <c r="J172" s="7" t="s">
        <v>273</v>
      </c>
      <c r="K172" s="7" t="s">
        <v>258</v>
      </c>
      <c r="L172" s="7" t="s">
        <v>274</v>
      </c>
      <c r="M172" s="7">
        <v>1865.07</v>
      </c>
      <c r="N172" s="7">
        <v>4143.53</v>
      </c>
      <c r="O172" s="120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str">
        <f t="shared" si="20"/>
        <v>Suape</v>
      </c>
      <c r="B173" s="7" t="str">
        <f t="shared" si="20"/>
        <v>Suape</v>
      </c>
      <c r="C173" s="7" t="str">
        <f t="shared" si="20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21"/>
        <v>15.195.617/0001-87</v>
      </c>
      <c r="H173" s="7" t="s">
        <v>286</v>
      </c>
      <c r="I173" s="7" t="str">
        <f t="shared" si="22"/>
        <v xml:space="preserve"> SUAPE/DMS</v>
      </c>
      <c r="J173" s="7" t="s">
        <v>273</v>
      </c>
      <c r="K173" s="7" t="s">
        <v>258</v>
      </c>
      <c r="L173" s="7" t="s">
        <v>274</v>
      </c>
      <c r="M173" s="7">
        <v>1865.07</v>
      </c>
      <c r="N173" s="7">
        <v>4143.53</v>
      </c>
      <c r="O173" s="120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str">
        <f t="shared" si="20"/>
        <v>Suape</v>
      </c>
      <c r="B174" s="7" t="str">
        <f t="shared" si="20"/>
        <v>Suape</v>
      </c>
      <c r="C174" s="7" t="str">
        <f t="shared" si="20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21"/>
        <v>15.195.617/0001-87</v>
      </c>
      <c r="H174" s="7" t="s">
        <v>288</v>
      </c>
      <c r="I174" s="7" t="str">
        <f t="shared" si="22"/>
        <v xml:space="preserve"> SUAPE/DMS</v>
      </c>
      <c r="J174" s="7" t="s">
        <v>273</v>
      </c>
      <c r="K174" s="7" t="s">
        <v>258</v>
      </c>
      <c r="L174" s="7" t="s">
        <v>278</v>
      </c>
      <c r="M174" s="7">
        <v>2069.0700000000002</v>
      </c>
      <c r="N174" s="7">
        <v>4426.47</v>
      </c>
      <c r="O174" s="12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str">
        <f t="shared" si="20"/>
        <v>Suape</v>
      </c>
      <c r="B175" s="7" t="str">
        <f t="shared" si="20"/>
        <v>Suape</v>
      </c>
      <c r="C175" s="7" t="str">
        <f t="shared" si="20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21"/>
        <v>15.195.617/0001-87</v>
      </c>
      <c r="H175" s="7" t="s">
        <v>290</v>
      </c>
      <c r="I175" s="7" t="str">
        <f t="shared" si="22"/>
        <v xml:space="preserve"> SUAPE/DMS</v>
      </c>
      <c r="J175" s="7" t="s">
        <v>273</v>
      </c>
      <c r="K175" s="7" t="s">
        <v>258</v>
      </c>
      <c r="L175" s="7" t="s">
        <v>274</v>
      </c>
      <c r="M175" s="7">
        <v>1865.07</v>
      </c>
      <c r="N175" s="7">
        <v>4143.53</v>
      </c>
      <c r="O175" s="12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str">
        <f t="shared" si="20"/>
        <v>Suape</v>
      </c>
      <c r="B176" s="7" t="str">
        <f t="shared" si="20"/>
        <v>Suape</v>
      </c>
      <c r="C176" s="7" t="str">
        <f t="shared" si="20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21"/>
        <v>15.195.617/0001-87</v>
      </c>
      <c r="H176" s="7" t="s">
        <v>292</v>
      </c>
      <c r="I176" s="7" t="str">
        <f t="shared" si="22"/>
        <v xml:space="preserve"> SUAPE/DMS</v>
      </c>
      <c r="J176" s="7" t="s">
        <v>273</v>
      </c>
      <c r="K176" s="7" t="s">
        <v>258</v>
      </c>
      <c r="L176" s="7" t="s">
        <v>278</v>
      </c>
      <c r="M176" s="7">
        <v>2069.0700000000002</v>
      </c>
      <c r="N176" s="7">
        <v>4426.47</v>
      </c>
      <c r="O176" s="120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str">
        <f t="shared" si="20"/>
        <v>Suape</v>
      </c>
      <c r="B177" s="7" t="str">
        <f t="shared" si="20"/>
        <v>Suape</v>
      </c>
      <c r="C177" s="7" t="str">
        <f t="shared" si="20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21"/>
        <v>15.195.617/0001-87</v>
      </c>
      <c r="H177" s="7" t="s">
        <v>294</v>
      </c>
      <c r="I177" s="7" t="str">
        <f t="shared" si="22"/>
        <v xml:space="preserve"> SUAPE/DMS</v>
      </c>
      <c r="J177" s="7" t="s">
        <v>273</v>
      </c>
      <c r="K177" s="7" t="s">
        <v>258</v>
      </c>
      <c r="L177" s="7" t="s">
        <v>278</v>
      </c>
      <c r="M177" s="7">
        <v>2069.0700000000002</v>
      </c>
      <c r="N177" s="7">
        <v>4426.47</v>
      </c>
      <c r="O177" s="120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str">
        <f t="shared" si="20"/>
        <v>Suape</v>
      </c>
      <c r="B178" s="7" t="str">
        <f t="shared" si="20"/>
        <v>Suape</v>
      </c>
      <c r="C178" s="7" t="str">
        <f t="shared" si="20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21"/>
        <v>15.195.617/0001-87</v>
      </c>
      <c r="H178" s="7" t="s">
        <v>296</v>
      </c>
      <c r="I178" s="7" t="str">
        <f t="shared" si="22"/>
        <v xml:space="preserve"> SUAPE/DMS</v>
      </c>
      <c r="J178" s="7" t="s">
        <v>273</v>
      </c>
      <c r="K178" s="7" t="s">
        <v>258</v>
      </c>
      <c r="L178" s="7" t="s">
        <v>274</v>
      </c>
      <c r="M178" s="7">
        <v>1865.07</v>
      </c>
      <c r="N178" s="7">
        <v>4143.53</v>
      </c>
      <c r="O178" s="120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str">
        <f t="shared" si="20"/>
        <v>Suape</v>
      </c>
      <c r="B179" s="7" t="str">
        <f t="shared" si="20"/>
        <v>Suape</v>
      </c>
      <c r="C179" s="7" t="str">
        <f t="shared" si="20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21"/>
        <v>15.195.617/0001-87</v>
      </c>
      <c r="H179" s="7" t="s">
        <v>298</v>
      </c>
      <c r="I179" s="7" t="str">
        <f t="shared" si="22"/>
        <v xml:space="preserve"> SUAPE/DMS</v>
      </c>
      <c r="J179" s="7" t="s">
        <v>273</v>
      </c>
      <c r="K179" s="7" t="s">
        <v>258</v>
      </c>
      <c r="L179" s="7" t="s">
        <v>274</v>
      </c>
      <c r="M179" s="7">
        <v>1865.07</v>
      </c>
      <c r="N179" s="7">
        <v>4143.53</v>
      </c>
      <c r="O179" s="120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str">
        <f t="shared" si="20"/>
        <v>Suape</v>
      </c>
      <c r="B180" s="7" t="str">
        <f t="shared" si="20"/>
        <v>Suape</v>
      </c>
      <c r="C180" s="7" t="str">
        <f t="shared" si="20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21"/>
        <v>15.195.617/0001-87</v>
      </c>
      <c r="H180" s="7" t="s">
        <v>300</v>
      </c>
      <c r="I180" s="7" t="str">
        <f t="shared" si="22"/>
        <v xml:space="preserve"> SUAPE/DMS</v>
      </c>
      <c r="J180" s="7" t="s">
        <v>273</v>
      </c>
      <c r="K180" s="7" t="s">
        <v>258</v>
      </c>
      <c r="L180" s="7" t="s">
        <v>278</v>
      </c>
      <c r="M180" s="7">
        <v>2069.0700000000002</v>
      </c>
      <c r="N180" s="7">
        <v>4426.47</v>
      </c>
      <c r="O180" s="120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str">
        <f t="shared" si="20"/>
        <v>Suape</v>
      </c>
      <c r="B181" s="7" t="str">
        <f t="shared" si="20"/>
        <v>Suape</v>
      </c>
      <c r="C181" s="7" t="str">
        <f t="shared" si="20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21"/>
        <v>15.195.617/0001-87</v>
      </c>
      <c r="H181" s="7" t="s">
        <v>302</v>
      </c>
      <c r="I181" s="7" t="str">
        <f t="shared" si="22"/>
        <v xml:space="preserve"> SUAPE/DMS</v>
      </c>
      <c r="J181" s="7" t="s">
        <v>273</v>
      </c>
      <c r="K181" s="7" t="s">
        <v>258</v>
      </c>
      <c r="L181" s="7" t="s">
        <v>278</v>
      </c>
      <c r="M181" s="7">
        <v>2069.0700000000002</v>
      </c>
      <c r="N181" s="7">
        <v>4426.47</v>
      </c>
      <c r="O181" s="120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str">
        <f t="shared" ref="A182:C197" si="23">A181</f>
        <v>Suape</v>
      </c>
      <c r="B182" s="7" t="str">
        <f t="shared" si="23"/>
        <v>Suape</v>
      </c>
      <c r="C182" s="7" t="str">
        <f t="shared" si="23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21"/>
        <v>15.195.617/0001-87</v>
      </c>
      <c r="H182" s="7" t="s">
        <v>304</v>
      </c>
      <c r="I182" s="7" t="str">
        <f t="shared" si="22"/>
        <v xml:space="preserve"> SUAPE/DMS</v>
      </c>
      <c r="J182" s="7" t="s">
        <v>273</v>
      </c>
      <c r="K182" s="7" t="s">
        <v>258</v>
      </c>
      <c r="L182" s="7" t="s">
        <v>278</v>
      </c>
      <c r="M182" s="7">
        <v>2069.0700000000002</v>
      </c>
      <c r="N182" s="7">
        <v>4426.47</v>
      </c>
      <c r="O182" s="120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str">
        <f t="shared" si="23"/>
        <v>Suape</v>
      </c>
      <c r="B183" s="7" t="str">
        <f t="shared" si="23"/>
        <v>Suape</v>
      </c>
      <c r="C183" s="7" t="str">
        <f t="shared" si="23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21"/>
        <v>15.195.617/0001-87</v>
      </c>
      <c r="H183" s="7" t="s">
        <v>306</v>
      </c>
      <c r="I183" s="7" t="str">
        <f t="shared" si="22"/>
        <v xml:space="preserve"> SUAPE/DMS</v>
      </c>
      <c r="J183" s="7" t="s">
        <v>273</v>
      </c>
      <c r="K183" s="7" t="s">
        <v>258</v>
      </c>
      <c r="L183" s="7" t="s">
        <v>278</v>
      </c>
      <c r="M183" s="7">
        <v>2069.0700000000002</v>
      </c>
      <c r="N183" s="7">
        <v>4426.47</v>
      </c>
      <c r="O183" s="120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str">
        <f t="shared" si="23"/>
        <v>Suape</v>
      </c>
      <c r="B184" s="7" t="str">
        <f t="shared" si="23"/>
        <v>Suape</v>
      </c>
      <c r="C184" s="7" t="str">
        <f t="shared" si="23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21"/>
        <v>15.195.617/0001-87</v>
      </c>
      <c r="H184" s="7" t="s">
        <v>308</v>
      </c>
      <c r="I184" s="7" t="str">
        <f t="shared" si="22"/>
        <v xml:space="preserve"> SUAPE/DMS</v>
      </c>
      <c r="J184" s="7" t="s">
        <v>273</v>
      </c>
      <c r="K184" s="7" t="s">
        <v>258</v>
      </c>
      <c r="L184" s="7" t="s">
        <v>274</v>
      </c>
      <c r="M184" s="7">
        <v>1865.07</v>
      </c>
      <c r="N184" s="7">
        <v>4143.53</v>
      </c>
      <c r="O184" s="120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str">
        <f t="shared" si="23"/>
        <v>Suape</v>
      </c>
      <c r="B185" s="7" t="str">
        <f t="shared" si="23"/>
        <v>Suape</v>
      </c>
      <c r="C185" s="7" t="str">
        <f t="shared" si="23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21"/>
        <v>15.195.617/0001-87</v>
      </c>
      <c r="H185" s="7" t="s">
        <v>310</v>
      </c>
      <c r="I185" s="7" t="str">
        <f t="shared" si="22"/>
        <v xml:space="preserve"> SUAPE/DMS</v>
      </c>
      <c r="J185" s="7" t="s">
        <v>273</v>
      </c>
      <c r="K185" s="7" t="s">
        <v>258</v>
      </c>
      <c r="L185" s="7" t="s">
        <v>278</v>
      </c>
      <c r="M185" s="7">
        <v>2069.0700000000002</v>
      </c>
      <c r="N185" s="7">
        <v>4426.47</v>
      </c>
      <c r="O185" s="120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str">
        <f t="shared" si="23"/>
        <v>Suape</v>
      </c>
      <c r="B186" s="7" t="str">
        <f t="shared" si="23"/>
        <v>Suape</v>
      </c>
      <c r="C186" s="7" t="str">
        <f t="shared" si="23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21"/>
        <v>15.195.617/0001-87</v>
      </c>
      <c r="H186" s="7" t="s">
        <v>312</v>
      </c>
      <c r="I186" s="7" t="str">
        <f t="shared" si="22"/>
        <v xml:space="preserve"> SUAPE/DMS</v>
      </c>
      <c r="J186" s="7" t="s">
        <v>273</v>
      </c>
      <c r="K186" s="7" t="s">
        <v>258</v>
      </c>
      <c r="L186" s="7" t="s">
        <v>278</v>
      </c>
      <c r="M186" s="7">
        <v>2069.0700000000002</v>
      </c>
      <c r="N186" s="7">
        <v>4426.47</v>
      </c>
      <c r="O186" s="120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str">
        <f t="shared" si="23"/>
        <v>Suape</v>
      </c>
      <c r="B187" s="7" t="str">
        <f t="shared" si="23"/>
        <v>Suape</v>
      </c>
      <c r="C187" s="7" t="str">
        <f t="shared" si="23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21"/>
        <v>15.195.617/0001-87</v>
      </c>
      <c r="H187" s="7" t="s">
        <v>314</v>
      </c>
      <c r="I187" s="7" t="str">
        <f t="shared" si="22"/>
        <v xml:space="preserve"> SUAPE/DMS</v>
      </c>
      <c r="J187" s="7" t="s">
        <v>273</v>
      </c>
      <c r="K187" s="7" t="s">
        <v>258</v>
      </c>
      <c r="L187" s="7" t="s">
        <v>278</v>
      </c>
      <c r="M187" s="7">
        <v>2069.0700000000002</v>
      </c>
      <c r="N187" s="7">
        <v>4426.47</v>
      </c>
      <c r="O187" s="120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str">
        <f t="shared" si="23"/>
        <v>Suape</v>
      </c>
      <c r="B188" s="7" t="str">
        <f t="shared" si="23"/>
        <v>Suape</v>
      </c>
      <c r="C188" s="7" t="str">
        <f t="shared" si="23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21"/>
        <v>15.195.617/0001-87</v>
      </c>
      <c r="H188" s="7" t="s">
        <v>316</v>
      </c>
      <c r="I188" s="7" t="str">
        <f t="shared" si="22"/>
        <v xml:space="preserve"> SUAPE/DMS</v>
      </c>
      <c r="J188" s="7" t="s">
        <v>273</v>
      </c>
      <c r="K188" s="7" t="s">
        <v>258</v>
      </c>
      <c r="L188" s="7" t="s">
        <v>274</v>
      </c>
      <c r="M188" s="7">
        <v>1865.07</v>
      </c>
      <c r="N188" s="7">
        <v>4143.53</v>
      </c>
      <c r="O188" s="120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str">
        <f t="shared" si="23"/>
        <v>Suape</v>
      </c>
      <c r="B189" s="7" t="str">
        <f t="shared" si="23"/>
        <v>Suape</v>
      </c>
      <c r="C189" s="7" t="str">
        <f t="shared" si="23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21"/>
        <v>15.195.617/0001-87</v>
      </c>
      <c r="H189" s="7" t="s">
        <v>318</v>
      </c>
      <c r="I189" s="7" t="str">
        <f t="shared" si="22"/>
        <v xml:space="preserve"> SUAPE/DMS</v>
      </c>
      <c r="J189" s="7" t="s">
        <v>273</v>
      </c>
      <c r="K189" s="7" t="s">
        <v>258</v>
      </c>
      <c r="L189" s="7" t="s">
        <v>274</v>
      </c>
      <c r="M189" s="7">
        <v>1865.07</v>
      </c>
      <c r="N189" s="7">
        <v>4143.53</v>
      </c>
      <c r="O189" s="120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str">
        <f t="shared" si="23"/>
        <v>Suape</v>
      </c>
      <c r="B190" s="7" t="str">
        <f t="shared" si="23"/>
        <v>Suape</v>
      </c>
      <c r="C190" s="7" t="str">
        <f t="shared" si="23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21"/>
        <v>15.195.617/0001-87</v>
      </c>
      <c r="H190" s="7" t="s">
        <v>320</v>
      </c>
      <c r="I190" s="7" t="str">
        <f t="shared" si="22"/>
        <v xml:space="preserve"> SUAPE/DMS</v>
      </c>
      <c r="J190" s="7" t="s">
        <v>273</v>
      </c>
      <c r="K190" s="7" t="s">
        <v>258</v>
      </c>
      <c r="L190" s="7" t="s">
        <v>278</v>
      </c>
      <c r="M190" s="7">
        <v>2069.0700000000002</v>
      </c>
      <c r="N190" s="7">
        <v>4426.47</v>
      </c>
      <c r="O190" s="120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str">
        <f t="shared" si="23"/>
        <v>Suape</v>
      </c>
      <c r="B191" s="7" t="str">
        <f t="shared" si="23"/>
        <v>Suape</v>
      </c>
      <c r="C191" s="7" t="str">
        <f t="shared" si="23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21"/>
        <v>15.195.617/0001-87</v>
      </c>
      <c r="H191" s="7" t="s">
        <v>322</v>
      </c>
      <c r="I191" s="7" t="str">
        <f t="shared" si="22"/>
        <v xml:space="preserve"> SUAPE/DMS</v>
      </c>
      <c r="J191" s="7" t="s">
        <v>273</v>
      </c>
      <c r="K191" s="7" t="s">
        <v>258</v>
      </c>
      <c r="L191" s="7" t="s">
        <v>278</v>
      </c>
      <c r="M191" s="7">
        <v>2069.0700000000002</v>
      </c>
      <c r="N191" s="7">
        <v>4426.47</v>
      </c>
      <c r="O191" s="120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str">
        <f t="shared" si="23"/>
        <v>Suape</v>
      </c>
      <c r="B192" s="7" t="str">
        <f t="shared" si="23"/>
        <v>Suape</v>
      </c>
      <c r="C192" s="7" t="str">
        <f t="shared" si="23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21"/>
        <v>15.195.617/0001-87</v>
      </c>
      <c r="H192" s="7" t="s">
        <v>324</v>
      </c>
      <c r="I192" s="7" t="str">
        <f t="shared" si="22"/>
        <v xml:space="preserve"> SUAPE/DMS</v>
      </c>
      <c r="J192" s="7" t="s">
        <v>273</v>
      </c>
      <c r="K192" s="7" t="s">
        <v>258</v>
      </c>
      <c r="L192" s="7" t="s">
        <v>274</v>
      </c>
      <c r="M192" s="7">
        <v>1865.07</v>
      </c>
      <c r="N192" s="7">
        <v>4143.53</v>
      </c>
      <c r="O192" s="120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str">
        <f t="shared" si="23"/>
        <v>Suape</v>
      </c>
      <c r="B193" s="7" t="str">
        <f t="shared" si="23"/>
        <v>Suape</v>
      </c>
      <c r="C193" s="7" t="str">
        <f t="shared" si="23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21"/>
        <v>15.195.617/0001-87</v>
      </c>
      <c r="H193" s="7" t="s">
        <v>326</v>
      </c>
      <c r="I193" s="7" t="str">
        <f t="shared" si="22"/>
        <v xml:space="preserve"> SUAPE/DMS</v>
      </c>
      <c r="J193" s="7" t="s">
        <v>273</v>
      </c>
      <c r="K193" s="7" t="s">
        <v>258</v>
      </c>
      <c r="L193" s="7" t="s">
        <v>278</v>
      </c>
      <c r="M193" s="7">
        <v>2069.0700000000002</v>
      </c>
      <c r="N193" s="7">
        <v>4426.47</v>
      </c>
      <c r="O193" s="120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str">
        <f t="shared" si="23"/>
        <v>Suape</v>
      </c>
      <c r="B194" s="7" t="str">
        <f t="shared" si="23"/>
        <v>Suape</v>
      </c>
      <c r="C194" s="7" t="str">
        <f t="shared" si="23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21"/>
        <v>15.195.617/0001-87</v>
      </c>
      <c r="H194" s="7" t="s">
        <v>328</v>
      </c>
      <c r="I194" s="7" t="str">
        <f t="shared" si="22"/>
        <v xml:space="preserve"> SUAPE/DMS</v>
      </c>
      <c r="J194" s="7" t="s">
        <v>273</v>
      </c>
      <c r="K194" s="7" t="s">
        <v>258</v>
      </c>
      <c r="L194" s="7" t="s">
        <v>274</v>
      </c>
      <c r="M194" s="7">
        <v>1865.07</v>
      </c>
      <c r="N194" s="7">
        <v>4143.53</v>
      </c>
      <c r="O194" s="120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str">
        <f t="shared" si="23"/>
        <v>Suape</v>
      </c>
      <c r="B195" s="7" t="str">
        <f t="shared" si="23"/>
        <v>Suape</v>
      </c>
      <c r="C195" s="7" t="str">
        <f t="shared" si="23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21"/>
        <v>15.195.617/0001-87</v>
      </c>
      <c r="H195" s="7" t="s">
        <v>330</v>
      </c>
      <c r="I195" s="7" t="str">
        <f t="shared" si="22"/>
        <v xml:space="preserve"> SUAPE/DMS</v>
      </c>
      <c r="J195" s="7" t="s">
        <v>273</v>
      </c>
      <c r="K195" s="7" t="s">
        <v>258</v>
      </c>
      <c r="L195" s="7" t="s">
        <v>278</v>
      </c>
      <c r="M195" s="7">
        <v>2069.0700000000002</v>
      </c>
      <c r="N195" s="7">
        <v>4426.47</v>
      </c>
      <c r="O195" s="120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str">
        <f t="shared" si="23"/>
        <v>Suape</v>
      </c>
      <c r="B196" s="7" t="str">
        <f t="shared" si="23"/>
        <v>Suape</v>
      </c>
      <c r="C196" s="7" t="str">
        <f t="shared" si="23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21"/>
        <v>15.195.617/0001-87</v>
      </c>
      <c r="H196" s="7" t="s">
        <v>332</v>
      </c>
      <c r="I196" s="7" t="str">
        <f t="shared" si="22"/>
        <v xml:space="preserve"> SUAPE/DMS</v>
      </c>
      <c r="J196" s="7" t="s">
        <v>273</v>
      </c>
      <c r="K196" s="7" t="s">
        <v>258</v>
      </c>
      <c r="L196" s="7" t="s">
        <v>278</v>
      </c>
      <c r="M196" s="7">
        <v>2069.0700000000002</v>
      </c>
      <c r="N196" s="7">
        <v>4426.47</v>
      </c>
      <c r="O196" s="120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str">
        <f t="shared" si="23"/>
        <v>Suape</v>
      </c>
      <c r="B197" s="7" t="str">
        <f t="shared" si="23"/>
        <v>Suape</v>
      </c>
      <c r="C197" s="7" t="str">
        <f t="shared" si="23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21"/>
        <v>15.195.617/0001-87</v>
      </c>
      <c r="H197" s="7" t="s">
        <v>334</v>
      </c>
      <c r="I197" s="7" t="str">
        <f t="shared" si="22"/>
        <v xml:space="preserve"> SUAPE/DMS</v>
      </c>
      <c r="J197" s="7" t="s">
        <v>273</v>
      </c>
      <c r="K197" s="7" t="s">
        <v>258</v>
      </c>
      <c r="L197" s="7" t="s">
        <v>274</v>
      </c>
      <c r="M197" s="7">
        <v>1865.07</v>
      </c>
      <c r="N197" s="7">
        <v>4143.53</v>
      </c>
      <c r="O197" s="120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str">
        <f t="shared" ref="A198:C213" si="24">A197</f>
        <v>Suape</v>
      </c>
      <c r="B198" s="7" t="str">
        <f t="shared" si="24"/>
        <v>Suape</v>
      </c>
      <c r="C198" s="7" t="str">
        <f t="shared" si="24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21"/>
        <v>15.195.617/0001-87</v>
      </c>
      <c r="H198" s="7" t="s">
        <v>336</v>
      </c>
      <c r="I198" s="7" t="str">
        <f t="shared" si="22"/>
        <v xml:space="preserve"> SUAPE/DMS</v>
      </c>
      <c r="J198" s="7" t="s">
        <v>273</v>
      </c>
      <c r="K198" s="7" t="s">
        <v>258</v>
      </c>
      <c r="L198" s="7" t="s">
        <v>274</v>
      </c>
      <c r="M198" s="7">
        <v>1865.07</v>
      </c>
      <c r="N198" s="7">
        <v>4143.53</v>
      </c>
      <c r="O198" s="120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str">
        <f t="shared" si="24"/>
        <v>Suape</v>
      </c>
      <c r="B199" s="7" t="str">
        <f t="shared" si="24"/>
        <v>Suape</v>
      </c>
      <c r="C199" s="7" t="str">
        <f t="shared" si="24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21"/>
        <v>15.195.617/0001-87</v>
      </c>
      <c r="H199" s="7" t="s">
        <v>338</v>
      </c>
      <c r="I199" s="7" t="str">
        <f t="shared" si="22"/>
        <v xml:space="preserve"> SUAPE/DMS</v>
      </c>
      <c r="J199" s="7" t="s">
        <v>273</v>
      </c>
      <c r="K199" s="7" t="s">
        <v>258</v>
      </c>
      <c r="L199" s="7" t="s">
        <v>274</v>
      </c>
      <c r="M199" s="7">
        <v>1865.07</v>
      </c>
      <c r="N199" s="7">
        <v>4143.53</v>
      </c>
      <c r="O199" s="120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str">
        <f t="shared" si="24"/>
        <v>Suape</v>
      </c>
      <c r="B200" s="7" t="str">
        <f t="shared" si="24"/>
        <v>Suape</v>
      </c>
      <c r="C200" s="7" t="str">
        <f t="shared" si="24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21"/>
        <v>15.195.617/0001-87</v>
      </c>
      <c r="H200" s="7" t="s">
        <v>340</v>
      </c>
      <c r="I200" s="7" t="str">
        <f t="shared" si="22"/>
        <v xml:space="preserve"> SUAPE/DMS</v>
      </c>
      <c r="J200" s="7" t="s">
        <v>273</v>
      </c>
      <c r="K200" s="7" t="s">
        <v>258</v>
      </c>
      <c r="L200" s="7" t="s">
        <v>278</v>
      </c>
      <c r="M200" s="7">
        <v>2069.0700000000002</v>
      </c>
      <c r="N200" s="7">
        <v>4426.47</v>
      </c>
      <c r="O200" s="120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str">
        <f t="shared" si="24"/>
        <v>Suape</v>
      </c>
      <c r="B201" s="7" t="str">
        <f t="shared" si="24"/>
        <v>Suape</v>
      </c>
      <c r="C201" s="7" t="str">
        <f t="shared" si="24"/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si="21"/>
        <v>15.195.617/0001-87</v>
      </c>
      <c r="H201" s="7" t="s">
        <v>342</v>
      </c>
      <c r="I201" s="7" t="str">
        <f t="shared" si="22"/>
        <v xml:space="preserve"> SUAPE/DMS</v>
      </c>
      <c r="J201" s="7" t="s">
        <v>273</v>
      </c>
      <c r="K201" s="7" t="s">
        <v>258</v>
      </c>
      <c r="L201" s="7" t="s">
        <v>274</v>
      </c>
      <c r="M201" s="7">
        <v>1865.07</v>
      </c>
      <c r="N201" s="7">
        <v>4143.53</v>
      </c>
      <c r="O201" s="120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str">
        <f t="shared" si="24"/>
        <v>Suape</v>
      </c>
      <c r="B202" s="7" t="str">
        <f t="shared" si="24"/>
        <v>Suape</v>
      </c>
      <c r="C202" s="7" t="str">
        <f t="shared" si="24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21"/>
        <v>15.195.617/0001-87</v>
      </c>
      <c r="H202" s="7" t="s">
        <v>344</v>
      </c>
      <c r="I202" s="7" t="str">
        <f t="shared" si="22"/>
        <v xml:space="preserve"> SUAPE/DMS</v>
      </c>
      <c r="J202" s="7" t="s">
        <v>273</v>
      </c>
      <c r="K202" s="7" t="s">
        <v>258</v>
      </c>
      <c r="L202" s="7" t="s">
        <v>278</v>
      </c>
      <c r="M202" s="7">
        <v>2069.0700000000002</v>
      </c>
      <c r="N202" s="7">
        <v>4426.47</v>
      </c>
      <c r="O202" s="120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str">
        <f t="shared" si="24"/>
        <v>Suape</v>
      </c>
      <c r="B203" s="7" t="str">
        <f t="shared" si="24"/>
        <v>Suape</v>
      </c>
      <c r="C203" s="7" t="str">
        <f t="shared" si="24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21"/>
        <v>15.195.617/0001-87</v>
      </c>
      <c r="H203" s="7" t="s">
        <v>346</v>
      </c>
      <c r="I203" s="7" t="str">
        <f t="shared" si="22"/>
        <v xml:space="preserve"> SUAPE/DMS</v>
      </c>
      <c r="J203" s="7" t="s">
        <v>273</v>
      </c>
      <c r="K203" s="7" t="s">
        <v>258</v>
      </c>
      <c r="L203" s="7" t="s">
        <v>278</v>
      </c>
      <c r="M203" s="7">
        <v>2069.0700000000002</v>
      </c>
      <c r="N203" s="7">
        <v>4426.47</v>
      </c>
      <c r="O203" s="120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str">
        <f t="shared" si="24"/>
        <v>Suape</v>
      </c>
      <c r="B204" s="7" t="str">
        <f t="shared" si="24"/>
        <v>Suape</v>
      </c>
      <c r="C204" s="7" t="str">
        <f t="shared" si="24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21"/>
        <v>15.195.617/0001-87</v>
      </c>
      <c r="H204" s="7" t="s">
        <v>348</v>
      </c>
      <c r="I204" s="7" t="str">
        <f t="shared" si="22"/>
        <v xml:space="preserve"> SUAPE/DMS</v>
      </c>
      <c r="J204" s="7" t="s">
        <v>273</v>
      </c>
      <c r="K204" s="7" t="s">
        <v>258</v>
      </c>
      <c r="L204" s="7" t="s">
        <v>274</v>
      </c>
      <c r="M204" s="7">
        <v>1865.07</v>
      </c>
      <c r="N204" s="7">
        <v>4143.53</v>
      </c>
      <c r="O204" s="120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str">
        <f t="shared" si="24"/>
        <v>Suape</v>
      </c>
      <c r="B205" s="7" t="str">
        <f t="shared" si="24"/>
        <v>Suape</v>
      </c>
      <c r="C205" s="7" t="str">
        <f t="shared" si="24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21"/>
        <v>15.195.617/0001-87</v>
      </c>
      <c r="H205" s="7" t="s">
        <v>350</v>
      </c>
      <c r="I205" s="7" t="str">
        <f t="shared" si="22"/>
        <v xml:space="preserve"> SUAPE/DMS</v>
      </c>
      <c r="J205" s="7" t="s">
        <v>273</v>
      </c>
      <c r="K205" s="7" t="s">
        <v>258</v>
      </c>
      <c r="L205" s="7" t="s">
        <v>278</v>
      </c>
      <c r="M205" s="7">
        <v>2069.0700000000002</v>
      </c>
      <c r="N205" s="7">
        <v>4426.47</v>
      </c>
      <c r="O205" s="120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str">
        <f t="shared" si="24"/>
        <v>Suape</v>
      </c>
      <c r="B206" s="7" t="str">
        <f t="shared" si="24"/>
        <v>Suape</v>
      </c>
      <c r="C206" s="7" t="str">
        <f t="shared" si="24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21"/>
        <v>15.195.617/0001-87</v>
      </c>
      <c r="H206" s="7" t="s">
        <v>352</v>
      </c>
      <c r="I206" s="7" t="str">
        <f t="shared" si="22"/>
        <v xml:space="preserve"> SUAPE/DMS</v>
      </c>
      <c r="J206" s="7" t="s">
        <v>273</v>
      </c>
      <c r="K206" s="7" t="s">
        <v>258</v>
      </c>
      <c r="L206" s="7" t="s">
        <v>274</v>
      </c>
      <c r="M206" s="7">
        <v>1865.07</v>
      </c>
      <c r="N206" s="7">
        <v>4143.53</v>
      </c>
      <c r="O206" s="120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str">
        <f t="shared" si="24"/>
        <v>Suape</v>
      </c>
      <c r="B207" s="7" t="str">
        <f t="shared" si="24"/>
        <v>Suape</v>
      </c>
      <c r="C207" s="7" t="str">
        <f t="shared" si="24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21"/>
        <v>15.195.617/0001-87</v>
      </c>
      <c r="H207" s="7" t="s">
        <v>354</v>
      </c>
      <c r="I207" s="7" t="str">
        <f t="shared" si="22"/>
        <v xml:space="preserve"> SUAPE/DMS</v>
      </c>
      <c r="J207" s="7" t="s">
        <v>273</v>
      </c>
      <c r="K207" s="7" t="s">
        <v>258</v>
      </c>
      <c r="L207" s="7" t="s">
        <v>278</v>
      </c>
      <c r="M207" s="7">
        <v>2069.0700000000002</v>
      </c>
      <c r="N207" s="7">
        <v>4426.47</v>
      </c>
      <c r="O207" s="120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str">
        <f t="shared" si="24"/>
        <v>Suape</v>
      </c>
      <c r="B208" s="7" t="str">
        <f t="shared" si="24"/>
        <v>Suape</v>
      </c>
      <c r="C208" s="7" t="str">
        <f t="shared" si="24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21"/>
        <v>15.195.617/0001-87</v>
      </c>
      <c r="H208" s="7" t="s">
        <v>356</v>
      </c>
      <c r="I208" s="7" t="str">
        <f t="shared" si="22"/>
        <v xml:space="preserve"> SUAPE/DMS</v>
      </c>
      <c r="J208" s="7" t="s">
        <v>273</v>
      </c>
      <c r="K208" s="7" t="s">
        <v>258</v>
      </c>
      <c r="L208" s="7" t="s">
        <v>278</v>
      </c>
      <c r="M208" s="7">
        <v>2069.0700000000002</v>
      </c>
      <c r="N208" s="7">
        <v>4426.47</v>
      </c>
      <c r="O208" s="120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str">
        <f t="shared" si="24"/>
        <v>Suape</v>
      </c>
      <c r="B209" s="7" t="str">
        <f t="shared" si="24"/>
        <v>Suape</v>
      </c>
      <c r="C209" s="7" t="str">
        <f t="shared" si="24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21"/>
        <v>15.195.617/0001-87</v>
      </c>
      <c r="H209" s="7" t="s">
        <v>358</v>
      </c>
      <c r="I209" s="7" t="str">
        <f t="shared" si="22"/>
        <v xml:space="preserve"> SUAPE/DMS</v>
      </c>
      <c r="J209" s="7" t="s">
        <v>273</v>
      </c>
      <c r="K209" s="7" t="s">
        <v>258</v>
      </c>
      <c r="L209" s="7" t="s">
        <v>278</v>
      </c>
      <c r="M209" s="7">
        <v>2069.0700000000002</v>
      </c>
      <c r="N209" s="7">
        <v>4426.47</v>
      </c>
      <c r="O209" s="120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str">
        <f t="shared" si="24"/>
        <v>Suape</v>
      </c>
      <c r="B210" s="7" t="str">
        <f t="shared" si="24"/>
        <v>Suape</v>
      </c>
      <c r="C210" s="7" t="str">
        <f t="shared" si="24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21"/>
        <v>15.195.617/0001-87</v>
      </c>
      <c r="H210" s="7" t="s">
        <v>360</v>
      </c>
      <c r="I210" s="7" t="str">
        <f t="shared" si="22"/>
        <v xml:space="preserve"> SUAPE/DMS</v>
      </c>
      <c r="J210" s="7" t="s">
        <v>273</v>
      </c>
      <c r="K210" s="7" t="s">
        <v>258</v>
      </c>
      <c r="L210" s="7" t="s">
        <v>278</v>
      </c>
      <c r="M210" s="7">
        <v>2069.0700000000002</v>
      </c>
      <c r="N210" s="7">
        <v>4426.47</v>
      </c>
      <c r="O210" s="120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str">
        <f t="shared" si="24"/>
        <v>Suape</v>
      </c>
      <c r="B211" s="7" t="str">
        <f t="shared" si="24"/>
        <v>Suape</v>
      </c>
      <c r="C211" s="7" t="str">
        <f t="shared" si="24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21"/>
        <v>15.195.617/0001-87</v>
      </c>
      <c r="H211" s="7" t="s">
        <v>362</v>
      </c>
      <c r="I211" s="7" t="str">
        <f t="shared" si="22"/>
        <v xml:space="preserve"> SUAPE/DMS</v>
      </c>
      <c r="J211" s="7" t="s">
        <v>273</v>
      </c>
      <c r="K211" s="7" t="s">
        <v>258</v>
      </c>
      <c r="L211" s="7" t="s">
        <v>274</v>
      </c>
      <c r="M211" s="7">
        <v>1865.07</v>
      </c>
      <c r="N211" s="7">
        <v>4143.53</v>
      </c>
      <c r="O211" s="120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str">
        <f t="shared" si="24"/>
        <v>Suape</v>
      </c>
      <c r="B212" s="7" t="str">
        <f t="shared" si="24"/>
        <v>Suape</v>
      </c>
      <c r="C212" s="7" t="str">
        <f t="shared" si="24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21"/>
        <v>15.195.617/0001-87</v>
      </c>
      <c r="H212" s="7" t="s">
        <v>364</v>
      </c>
      <c r="I212" s="7" t="str">
        <f t="shared" si="22"/>
        <v xml:space="preserve"> SUAPE/DMS</v>
      </c>
      <c r="J212" s="7" t="s">
        <v>273</v>
      </c>
      <c r="K212" s="7" t="s">
        <v>258</v>
      </c>
      <c r="L212" s="7" t="s">
        <v>274</v>
      </c>
      <c r="M212" s="7">
        <v>1865.07</v>
      </c>
      <c r="N212" s="7">
        <v>4143.53</v>
      </c>
      <c r="O212" s="120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str">
        <f t="shared" si="24"/>
        <v>Suape</v>
      </c>
      <c r="B213" s="7" t="str">
        <f t="shared" si="24"/>
        <v>Suape</v>
      </c>
      <c r="C213" s="7" t="str">
        <f t="shared" si="24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21"/>
        <v>15.195.617/0001-87</v>
      </c>
      <c r="H213" s="7" t="s">
        <v>366</v>
      </c>
      <c r="I213" s="7" t="str">
        <f t="shared" si="22"/>
        <v xml:space="preserve"> SUAPE/DMS</v>
      </c>
      <c r="J213" s="7" t="s">
        <v>273</v>
      </c>
      <c r="K213" s="7" t="s">
        <v>258</v>
      </c>
      <c r="L213" s="7" t="s">
        <v>278</v>
      </c>
      <c r="M213" s="7">
        <v>2069.0700000000002</v>
      </c>
      <c r="N213" s="7">
        <v>4426.47</v>
      </c>
      <c r="O213" s="120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str">
        <f t="shared" ref="A214:C229" si="25">A213</f>
        <v>Suape</v>
      </c>
      <c r="B214" s="7" t="str">
        <f t="shared" si="25"/>
        <v>Suape</v>
      </c>
      <c r="C214" s="7" t="str">
        <f t="shared" si="25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21"/>
        <v>15.195.617/0001-87</v>
      </c>
      <c r="H214" s="7" t="s">
        <v>368</v>
      </c>
      <c r="I214" s="7" t="str">
        <f t="shared" si="22"/>
        <v xml:space="preserve"> SUAPE/DMS</v>
      </c>
      <c r="J214" s="7" t="s">
        <v>273</v>
      </c>
      <c r="K214" s="7" t="s">
        <v>258</v>
      </c>
      <c r="L214" s="7" t="s">
        <v>278</v>
      </c>
      <c r="M214" s="7">
        <v>2069.0700000000002</v>
      </c>
      <c r="N214" s="7">
        <v>4426.47</v>
      </c>
      <c r="O214" s="120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str">
        <f t="shared" si="25"/>
        <v>Suape</v>
      </c>
      <c r="B215" s="7" t="str">
        <f t="shared" si="25"/>
        <v>Suape</v>
      </c>
      <c r="C215" s="7" t="str">
        <f t="shared" si="25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21"/>
        <v>15.195.617/0001-87</v>
      </c>
      <c r="H215" s="7" t="s">
        <v>370</v>
      </c>
      <c r="I215" s="7" t="str">
        <f t="shared" si="22"/>
        <v xml:space="preserve"> SUAPE/DMS</v>
      </c>
      <c r="J215" s="7" t="s">
        <v>273</v>
      </c>
      <c r="K215" s="7" t="s">
        <v>258</v>
      </c>
      <c r="L215" s="7" t="s">
        <v>274</v>
      </c>
      <c r="M215" s="7">
        <v>1865.07</v>
      </c>
      <c r="N215" s="7">
        <v>4143.53</v>
      </c>
      <c r="O215" s="120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str">
        <f t="shared" si="25"/>
        <v>Suape</v>
      </c>
      <c r="B216" s="7" t="str">
        <f t="shared" si="25"/>
        <v>Suape</v>
      </c>
      <c r="C216" s="7" t="str">
        <f t="shared" si="25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21"/>
        <v>15.195.617/0001-87</v>
      </c>
      <c r="H216" s="7" t="s">
        <v>372</v>
      </c>
      <c r="I216" s="7" t="str">
        <f t="shared" si="22"/>
        <v xml:space="preserve"> SUAPE/DMS</v>
      </c>
      <c r="J216" s="7" t="s">
        <v>273</v>
      </c>
      <c r="K216" s="7" t="s">
        <v>258</v>
      </c>
      <c r="L216" s="7" t="s">
        <v>278</v>
      </c>
      <c r="M216" s="7">
        <v>2069.0700000000002</v>
      </c>
      <c r="N216" s="7">
        <v>4426.47</v>
      </c>
      <c r="O216" s="120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str">
        <f t="shared" si="25"/>
        <v>Suape</v>
      </c>
      <c r="B217" s="7" t="str">
        <f t="shared" si="25"/>
        <v>Suape</v>
      </c>
      <c r="C217" s="7" t="str">
        <f t="shared" si="25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21"/>
        <v>15.195.617/0001-87</v>
      </c>
      <c r="H217" s="7" t="s">
        <v>374</v>
      </c>
      <c r="I217" s="7" t="str">
        <f t="shared" si="22"/>
        <v xml:space="preserve"> SUAPE/DMS</v>
      </c>
      <c r="J217" s="7" t="s">
        <v>273</v>
      </c>
      <c r="K217" s="7" t="s">
        <v>258</v>
      </c>
      <c r="L217" s="7" t="s">
        <v>274</v>
      </c>
      <c r="M217" s="7">
        <v>1865.07</v>
      </c>
      <c r="N217" s="7">
        <v>4143.53</v>
      </c>
      <c r="O217" s="120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str">
        <f t="shared" si="25"/>
        <v>Suape</v>
      </c>
      <c r="B218" s="7" t="str">
        <f t="shared" si="25"/>
        <v>Suape</v>
      </c>
      <c r="C218" s="7" t="str">
        <f t="shared" si="25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21"/>
        <v>15.195.617/0001-87</v>
      </c>
      <c r="H218" s="7" t="s">
        <v>376</v>
      </c>
      <c r="I218" s="7" t="str">
        <f t="shared" si="22"/>
        <v xml:space="preserve"> SUAPE/DMS</v>
      </c>
      <c r="J218" s="7" t="s">
        <v>273</v>
      </c>
      <c r="K218" s="7" t="s">
        <v>258</v>
      </c>
      <c r="L218" s="7" t="s">
        <v>274</v>
      </c>
      <c r="M218" s="7">
        <v>1865.07</v>
      </c>
      <c r="N218" s="7">
        <v>4143.53</v>
      </c>
      <c r="O218" s="120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str">
        <f t="shared" si="25"/>
        <v>Suape</v>
      </c>
      <c r="B219" s="7" t="str">
        <f t="shared" si="25"/>
        <v>Suape</v>
      </c>
      <c r="C219" s="7" t="str">
        <f t="shared" si="25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21"/>
        <v>15.195.617/0001-87</v>
      </c>
      <c r="H219" s="7" t="s">
        <v>378</v>
      </c>
      <c r="I219" s="7" t="str">
        <f t="shared" si="22"/>
        <v xml:space="preserve"> SUAPE/DMS</v>
      </c>
      <c r="J219" s="7" t="s">
        <v>273</v>
      </c>
      <c r="K219" s="7" t="s">
        <v>258</v>
      </c>
      <c r="L219" s="7" t="s">
        <v>274</v>
      </c>
      <c r="M219" s="7">
        <v>1865.07</v>
      </c>
      <c r="N219" s="7">
        <v>4143.53</v>
      </c>
      <c r="O219" s="120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str">
        <f t="shared" si="25"/>
        <v>Suape</v>
      </c>
      <c r="B220" s="7" t="str">
        <f t="shared" si="25"/>
        <v>Suape</v>
      </c>
      <c r="C220" s="7" t="str">
        <f t="shared" si="25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21"/>
        <v>15.195.617/0001-87</v>
      </c>
      <c r="H220" s="7" t="s">
        <v>380</v>
      </c>
      <c r="I220" s="7" t="str">
        <f t="shared" si="22"/>
        <v xml:space="preserve"> SUAPE/DMS</v>
      </c>
      <c r="J220" s="7" t="s">
        <v>273</v>
      </c>
      <c r="K220" s="7" t="s">
        <v>258</v>
      </c>
      <c r="L220" s="7" t="s">
        <v>278</v>
      </c>
      <c r="M220" s="7">
        <v>2069.0700000000002</v>
      </c>
      <c r="N220" s="7">
        <v>4426.47</v>
      </c>
      <c r="O220" s="120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str">
        <f t="shared" si="25"/>
        <v>Suape</v>
      </c>
      <c r="B221" s="7" t="str">
        <f t="shared" si="25"/>
        <v>Suape</v>
      </c>
      <c r="C221" s="7" t="str">
        <f t="shared" si="25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21"/>
        <v>15.195.617/0001-87</v>
      </c>
      <c r="H221" s="7" t="s">
        <v>382</v>
      </c>
      <c r="I221" s="7" t="str">
        <f t="shared" si="22"/>
        <v xml:space="preserve"> SUAPE/DMS</v>
      </c>
      <c r="J221" s="7" t="s">
        <v>273</v>
      </c>
      <c r="K221" s="7" t="s">
        <v>258</v>
      </c>
      <c r="L221" s="7" t="s">
        <v>274</v>
      </c>
      <c r="M221" s="7">
        <v>1865.07</v>
      </c>
      <c r="N221" s="7">
        <v>4143.53</v>
      </c>
      <c r="O221" s="120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str">
        <f t="shared" si="25"/>
        <v>Suape</v>
      </c>
      <c r="B222" s="7" t="str">
        <f t="shared" si="25"/>
        <v>Suape</v>
      </c>
      <c r="C222" s="7" t="str">
        <f t="shared" si="25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21"/>
        <v>15.195.617/0001-87</v>
      </c>
      <c r="H222" s="7" t="s">
        <v>384</v>
      </c>
      <c r="I222" s="7" t="str">
        <f t="shared" si="22"/>
        <v xml:space="preserve"> SUAPE/DMS</v>
      </c>
      <c r="J222" s="7" t="s">
        <v>273</v>
      </c>
      <c r="K222" s="7" t="s">
        <v>258</v>
      </c>
      <c r="L222" s="7" t="s">
        <v>274</v>
      </c>
      <c r="M222" s="7">
        <v>1865.07</v>
      </c>
      <c r="N222" s="7">
        <v>4143.53</v>
      </c>
      <c r="O222" s="120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str">
        <f t="shared" si="25"/>
        <v>Suape</v>
      </c>
      <c r="B223" s="7" t="str">
        <f t="shared" si="25"/>
        <v>Suape</v>
      </c>
      <c r="C223" s="7" t="str">
        <f t="shared" si="25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21"/>
        <v>15.195.617/0001-87</v>
      </c>
      <c r="H223" s="7" t="s">
        <v>386</v>
      </c>
      <c r="I223" s="7" t="str">
        <f t="shared" si="22"/>
        <v xml:space="preserve"> SUAPE/DMS</v>
      </c>
      <c r="J223" s="7" t="s">
        <v>273</v>
      </c>
      <c r="K223" s="7" t="s">
        <v>258</v>
      </c>
      <c r="L223" s="7" t="s">
        <v>278</v>
      </c>
      <c r="M223" s="7">
        <v>2069.0700000000002</v>
      </c>
      <c r="N223" s="7">
        <v>4426.47</v>
      </c>
      <c r="O223" s="120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str">
        <f t="shared" si="25"/>
        <v>Suape</v>
      </c>
      <c r="B224" s="7" t="str">
        <f t="shared" si="25"/>
        <v>Suape</v>
      </c>
      <c r="C224" s="7" t="str">
        <f t="shared" si="25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21"/>
        <v>15.195.617/0001-87</v>
      </c>
      <c r="H224" s="7" t="s">
        <v>388</v>
      </c>
      <c r="I224" s="7" t="str">
        <f t="shared" si="22"/>
        <v xml:space="preserve"> SUAPE/DMS</v>
      </c>
      <c r="J224" s="7" t="s">
        <v>273</v>
      </c>
      <c r="K224" s="7" t="s">
        <v>258</v>
      </c>
      <c r="L224" s="7" t="s">
        <v>274</v>
      </c>
      <c r="M224" s="7">
        <v>1865.07</v>
      </c>
      <c r="N224" s="7">
        <v>4143.53</v>
      </c>
      <c r="O224" s="120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str">
        <f t="shared" si="25"/>
        <v>Suape</v>
      </c>
      <c r="B225" s="7" t="str">
        <f t="shared" si="25"/>
        <v>Suape</v>
      </c>
      <c r="C225" s="7" t="str">
        <f t="shared" si="25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21"/>
        <v>15.195.617/0001-87</v>
      </c>
      <c r="H225" s="7" t="s">
        <v>390</v>
      </c>
      <c r="I225" s="7" t="str">
        <f t="shared" si="22"/>
        <v xml:space="preserve"> SUAPE/DMS</v>
      </c>
      <c r="J225" s="7" t="s">
        <v>273</v>
      </c>
      <c r="K225" s="7" t="s">
        <v>258</v>
      </c>
      <c r="L225" s="7" t="s">
        <v>274</v>
      </c>
      <c r="M225" s="7">
        <v>1865.07</v>
      </c>
      <c r="N225" s="7">
        <v>4143.53</v>
      </c>
      <c r="O225" s="120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str">
        <f t="shared" si="25"/>
        <v>Suape</v>
      </c>
      <c r="B226" s="7" t="str">
        <f t="shared" si="25"/>
        <v>Suape</v>
      </c>
      <c r="C226" s="7" t="str">
        <f t="shared" si="25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21"/>
        <v>15.195.617/0001-87</v>
      </c>
      <c r="H226" s="7" t="s">
        <v>392</v>
      </c>
      <c r="I226" s="7" t="str">
        <f t="shared" si="22"/>
        <v xml:space="preserve"> SUAPE/DMS</v>
      </c>
      <c r="J226" s="7" t="s">
        <v>273</v>
      </c>
      <c r="K226" s="7" t="s">
        <v>258</v>
      </c>
      <c r="L226" s="7" t="s">
        <v>274</v>
      </c>
      <c r="M226" s="7">
        <v>1865.07</v>
      </c>
      <c r="N226" s="7">
        <v>4143.53</v>
      </c>
      <c r="O226" s="120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str">
        <f t="shared" si="25"/>
        <v>Suape</v>
      </c>
      <c r="B227" s="7" t="str">
        <f t="shared" si="25"/>
        <v>Suape</v>
      </c>
      <c r="C227" s="7" t="str">
        <f t="shared" si="25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21"/>
        <v>15.195.617/0001-87</v>
      </c>
      <c r="H227" s="7" t="s">
        <v>394</v>
      </c>
      <c r="I227" s="7" t="str">
        <f t="shared" si="22"/>
        <v xml:space="preserve"> SUAPE/DMS</v>
      </c>
      <c r="J227" s="7" t="s">
        <v>273</v>
      </c>
      <c r="K227" s="7" t="s">
        <v>258</v>
      </c>
      <c r="L227" s="7" t="s">
        <v>274</v>
      </c>
      <c r="M227" s="7">
        <v>1865.07</v>
      </c>
      <c r="N227" s="7">
        <v>4143.53</v>
      </c>
      <c r="O227" s="120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str">
        <f t="shared" si="25"/>
        <v>Suape</v>
      </c>
      <c r="B228" s="7" t="str">
        <f t="shared" si="25"/>
        <v>Suape</v>
      </c>
      <c r="C228" s="7" t="str">
        <f t="shared" si="25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21"/>
        <v>15.195.617/0001-87</v>
      </c>
      <c r="H228" s="7" t="s">
        <v>396</v>
      </c>
      <c r="I228" s="7" t="str">
        <f t="shared" si="22"/>
        <v xml:space="preserve"> SUAPE/DMS</v>
      </c>
      <c r="J228" s="7" t="s">
        <v>273</v>
      </c>
      <c r="K228" s="7" t="s">
        <v>258</v>
      </c>
      <c r="L228" s="7" t="s">
        <v>278</v>
      </c>
      <c r="M228" s="7">
        <v>2069.0700000000002</v>
      </c>
      <c r="N228" s="7">
        <v>4426.47</v>
      </c>
      <c r="O228" s="120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str">
        <f t="shared" si="25"/>
        <v>Suape</v>
      </c>
      <c r="B229" s="7" t="str">
        <f t="shared" si="25"/>
        <v>Suape</v>
      </c>
      <c r="C229" s="7" t="str">
        <f t="shared" si="25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21"/>
        <v>15.195.617/0001-87</v>
      </c>
      <c r="H229" s="7" t="s">
        <v>398</v>
      </c>
      <c r="I229" s="7" t="str">
        <f t="shared" si="22"/>
        <v xml:space="preserve"> SUAPE/DMS</v>
      </c>
      <c r="J229" s="7" t="s">
        <v>273</v>
      </c>
      <c r="K229" s="7" t="s">
        <v>258</v>
      </c>
      <c r="L229" s="7" t="s">
        <v>278</v>
      </c>
      <c r="M229" s="7">
        <v>2069.0700000000002</v>
      </c>
      <c r="N229" s="7">
        <v>4426.47</v>
      </c>
      <c r="O229" s="120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str">
        <f t="shared" ref="A230:C245" si="26">A229</f>
        <v>Suape</v>
      </c>
      <c r="B230" s="7" t="str">
        <f t="shared" si="26"/>
        <v>Suape</v>
      </c>
      <c r="C230" s="7" t="str">
        <f t="shared" si="26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21"/>
        <v>15.195.617/0001-87</v>
      </c>
      <c r="H230" s="7" t="s">
        <v>400</v>
      </c>
      <c r="I230" s="7" t="str">
        <f t="shared" si="22"/>
        <v xml:space="preserve"> SUAPE/DMS</v>
      </c>
      <c r="J230" s="7" t="s">
        <v>273</v>
      </c>
      <c r="K230" s="7" t="s">
        <v>258</v>
      </c>
      <c r="L230" s="7" t="s">
        <v>274</v>
      </c>
      <c r="M230" s="7">
        <v>1865.07</v>
      </c>
      <c r="N230" s="7">
        <v>4143.53</v>
      </c>
      <c r="O230" s="120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str">
        <f t="shared" si="26"/>
        <v>Suape</v>
      </c>
      <c r="B231" s="7" t="str">
        <f t="shared" si="26"/>
        <v>Suape</v>
      </c>
      <c r="C231" s="7" t="str">
        <f t="shared" si="26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21"/>
        <v>15.195.617/0001-87</v>
      </c>
      <c r="H231" s="7" t="s">
        <v>402</v>
      </c>
      <c r="I231" s="7" t="str">
        <f t="shared" si="22"/>
        <v xml:space="preserve"> SUAPE/DMS</v>
      </c>
      <c r="J231" s="7" t="s">
        <v>273</v>
      </c>
      <c r="K231" s="7" t="s">
        <v>258</v>
      </c>
      <c r="L231" s="7" t="s">
        <v>274</v>
      </c>
      <c r="M231" s="7">
        <v>1865.07</v>
      </c>
      <c r="N231" s="7">
        <v>4143.53</v>
      </c>
      <c r="O231" s="120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str">
        <f t="shared" si="26"/>
        <v>Suape</v>
      </c>
      <c r="B232" s="7" t="str">
        <f t="shared" si="26"/>
        <v>Suape</v>
      </c>
      <c r="C232" s="7" t="str">
        <f t="shared" si="26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ref="G232:G295" si="27">G231</f>
        <v>15.195.617/0001-87</v>
      </c>
      <c r="H232" s="7" t="s">
        <v>404</v>
      </c>
      <c r="I232" s="7" t="str">
        <f t="shared" ref="I232:I295" si="28">I231</f>
        <v xml:space="preserve"> SUAPE/DMS</v>
      </c>
      <c r="J232" s="7" t="s">
        <v>655</v>
      </c>
      <c r="K232" s="7" t="s">
        <v>204</v>
      </c>
      <c r="L232" s="7" t="s">
        <v>274</v>
      </c>
      <c r="M232" s="7">
        <v>8462.52</v>
      </c>
      <c r="N232" s="7">
        <v>12859.69</v>
      </c>
      <c r="O232" s="120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str">
        <f t="shared" si="26"/>
        <v>Suape</v>
      </c>
      <c r="B233" s="7" t="str">
        <f t="shared" si="26"/>
        <v>Suape</v>
      </c>
      <c r="C233" s="7" t="str">
        <f t="shared" si="26"/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si="27"/>
        <v>15.195.617/0001-87</v>
      </c>
      <c r="H233" s="7" t="s">
        <v>406</v>
      </c>
      <c r="I233" s="7" t="str">
        <f t="shared" si="28"/>
        <v xml:space="preserve"> SUAPE/DMS</v>
      </c>
      <c r="J233" s="7" t="s">
        <v>273</v>
      </c>
      <c r="K233" s="7" t="s">
        <v>258</v>
      </c>
      <c r="L233" s="7" t="s">
        <v>274</v>
      </c>
      <c r="M233" s="7">
        <v>1865.07</v>
      </c>
      <c r="N233" s="7">
        <v>4143.53</v>
      </c>
      <c r="O233" s="120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str">
        <f t="shared" si="26"/>
        <v>Suape</v>
      </c>
      <c r="B234" s="7" t="str">
        <f t="shared" si="26"/>
        <v>Suape</v>
      </c>
      <c r="C234" s="7" t="str">
        <f t="shared" si="26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si="27"/>
        <v>15.195.617/0001-87</v>
      </c>
      <c r="H234" s="7" t="s">
        <v>408</v>
      </c>
      <c r="I234" s="7" t="str">
        <f t="shared" si="28"/>
        <v xml:space="preserve"> SUAPE/DMS</v>
      </c>
      <c r="J234" s="7" t="s">
        <v>273</v>
      </c>
      <c r="K234" s="7" t="s">
        <v>258</v>
      </c>
      <c r="L234" s="7" t="s">
        <v>278</v>
      </c>
      <c r="M234" s="7">
        <v>2069.0700000000002</v>
      </c>
      <c r="N234" s="7">
        <v>4426.47</v>
      </c>
      <c r="O234" s="120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str">
        <f t="shared" si="26"/>
        <v>Suape</v>
      </c>
      <c r="B235" s="7" t="str">
        <f t="shared" si="26"/>
        <v>Suape</v>
      </c>
      <c r="C235" s="7" t="str">
        <f t="shared" si="26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si="27"/>
        <v>15.195.617/0001-87</v>
      </c>
      <c r="H235" s="7" t="s">
        <v>410</v>
      </c>
      <c r="I235" s="7" t="str">
        <f t="shared" si="28"/>
        <v xml:space="preserve"> SUAPE/DMS</v>
      </c>
      <c r="J235" s="7" t="s">
        <v>273</v>
      </c>
      <c r="K235" s="7" t="s">
        <v>258</v>
      </c>
      <c r="L235" s="7" t="s">
        <v>274</v>
      </c>
      <c r="M235" s="7">
        <v>1865.07</v>
      </c>
      <c r="N235" s="7">
        <v>4143.53</v>
      </c>
      <c r="O235" s="120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str">
        <f t="shared" si="26"/>
        <v>Suape</v>
      </c>
      <c r="B236" s="7" t="str">
        <f t="shared" si="26"/>
        <v>Suape</v>
      </c>
      <c r="C236" s="7" t="str">
        <f t="shared" si="26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27"/>
        <v>15.195.617/0001-87</v>
      </c>
      <c r="H236" s="7" t="s">
        <v>412</v>
      </c>
      <c r="I236" s="7" t="str">
        <f t="shared" si="28"/>
        <v xml:space="preserve"> SUAPE/DMS</v>
      </c>
      <c r="J236" s="7" t="s">
        <v>273</v>
      </c>
      <c r="K236" s="7" t="s">
        <v>258</v>
      </c>
      <c r="L236" s="7" t="s">
        <v>278</v>
      </c>
      <c r="M236" s="7">
        <v>2069.0700000000002</v>
      </c>
      <c r="N236" s="7">
        <v>4426.47</v>
      </c>
      <c r="O236" s="120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str">
        <f t="shared" si="26"/>
        <v>Suape</v>
      </c>
      <c r="B237" s="7" t="str">
        <f t="shared" si="26"/>
        <v>Suape</v>
      </c>
      <c r="C237" s="7" t="str">
        <f t="shared" si="26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27"/>
        <v>15.195.617/0001-87</v>
      </c>
      <c r="H237" s="7" t="s">
        <v>414</v>
      </c>
      <c r="I237" s="7" t="str">
        <f t="shared" si="28"/>
        <v xml:space="preserve"> SUAPE/DMS</v>
      </c>
      <c r="J237" s="7" t="s">
        <v>273</v>
      </c>
      <c r="K237" s="7" t="s">
        <v>258</v>
      </c>
      <c r="L237" s="7" t="s">
        <v>274</v>
      </c>
      <c r="M237" s="7">
        <v>1865.07</v>
      </c>
      <c r="N237" s="7">
        <v>4143.53</v>
      </c>
      <c r="O237" s="120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str">
        <f t="shared" si="26"/>
        <v>Suape</v>
      </c>
      <c r="B238" s="7" t="str">
        <f t="shared" si="26"/>
        <v>Suape</v>
      </c>
      <c r="C238" s="7" t="str">
        <f t="shared" si="26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27"/>
        <v>15.195.617/0001-87</v>
      </c>
      <c r="H238" s="7" t="s">
        <v>416</v>
      </c>
      <c r="I238" s="7" t="str">
        <f t="shared" si="28"/>
        <v xml:space="preserve"> SUAPE/DMS</v>
      </c>
      <c r="J238" s="7" t="s">
        <v>273</v>
      </c>
      <c r="K238" s="7" t="s">
        <v>258</v>
      </c>
      <c r="L238" s="7" t="s">
        <v>274</v>
      </c>
      <c r="M238" s="7">
        <v>1865.07</v>
      </c>
      <c r="N238" s="7">
        <v>4143.53</v>
      </c>
      <c r="O238" s="120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str">
        <f t="shared" si="26"/>
        <v>Suape</v>
      </c>
      <c r="B239" s="7" t="str">
        <f t="shared" si="26"/>
        <v>Suape</v>
      </c>
      <c r="C239" s="7" t="str">
        <f t="shared" si="26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27"/>
        <v>15.195.617/0001-87</v>
      </c>
      <c r="H239" s="7" t="s">
        <v>418</v>
      </c>
      <c r="I239" s="7" t="str">
        <f t="shared" si="28"/>
        <v xml:space="preserve"> SUAPE/DMS</v>
      </c>
      <c r="J239" s="7" t="s">
        <v>273</v>
      </c>
      <c r="K239" s="7" t="s">
        <v>258</v>
      </c>
      <c r="L239" s="7" t="s">
        <v>274</v>
      </c>
      <c r="M239" s="7">
        <v>1865.07</v>
      </c>
      <c r="N239" s="7">
        <v>4143.53</v>
      </c>
      <c r="O239" s="120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str">
        <f t="shared" si="26"/>
        <v>Suape</v>
      </c>
      <c r="B240" s="7" t="str">
        <f t="shared" si="26"/>
        <v>Suape</v>
      </c>
      <c r="C240" s="7" t="str">
        <f t="shared" si="26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27"/>
        <v>15.195.617/0001-87</v>
      </c>
      <c r="H240" s="7" t="s">
        <v>420</v>
      </c>
      <c r="I240" s="7" t="str">
        <f t="shared" si="28"/>
        <v xml:space="preserve"> SUAPE/DMS</v>
      </c>
      <c r="J240" s="7" t="s">
        <v>273</v>
      </c>
      <c r="K240" s="7" t="s">
        <v>258</v>
      </c>
      <c r="L240" s="7" t="s">
        <v>278</v>
      </c>
      <c r="M240" s="7">
        <v>2069.0700000000002</v>
      </c>
      <c r="N240" s="7">
        <v>4426.47</v>
      </c>
      <c r="O240" s="120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str">
        <f t="shared" si="26"/>
        <v>Suape</v>
      </c>
      <c r="B241" s="7" t="str">
        <f t="shared" si="26"/>
        <v>Suape</v>
      </c>
      <c r="C241" s="7" t="str">
        <f t="shared" si="26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27"/>
        <v>15.195.617/0001-87</v>
      </c>
      <c r="H241" s="7" t="s">
        <v>422</v>
      </c>
      <c r="I241" s="7" t="str">
        <f t="shared" si="28"/>
        <v xml:space="preserve"> SUAPE/DMS</v>
      </c>
      <c r="J241" s="7" t="s">
        <v>273</v>
      </c>
      <c r="K241" s="7" t="s">
        <v>258</v>
      </c>
      <c r="L241" s="7" t="s">
        <v>278</v>
      </c>
      <c r="M241" s="7">
        <v>2069.0700000000002</v>
      </c>
      <c r="N241" s="7">
        <v>4426.47</v>
      </c>
      <c r="O241" s="120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str">
        <f t="shared" si="26"/>
        <v>Suape</v>
      </c>
      <c r="B242" s="7" t="str">
        <f t="shared" si="26"/>
        <v>Suape</v>
      </c>
      <c r="C242" s="7" t="str">
        <f t="shared" si="26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27"/>
        <v>15.195.617/0001-87</v>
      </c>
      <c r="H242" s="7" t="s">
        <v>424</v>
      </c>
      <c r="I242" s="7" t="str">
        <f t="shared" si="28"/>
        <v xml:space="preserve"> SUAPE/DMS</v>
      </c>
      <c r="J242" s="7" t="s">
        <v>273</v>
      </c>
      <c r="K242" s="7" t="s">
        <v>258</v>
      </c>
      <c r="L242" s="7" t="s">
        <v>278</v>
      </c>
      <c r="M242" s="7">
        <v>2069.0700000000002</v>
      </c>
      <c r="N242" s="7">
        <v>4426.47</v>
      </c>
      <c r="O242" s="120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str">
        <f t="shared" si="26"/>
        <v>Suape</v>
      </c>
      <c r="B243" s="7" t="str">
        <f t="shared" si="26"/>
        <v>Suape</v>
      </c>
      <c r="C243" s="7" t="str">
        <f t="shared" si="26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27"/>
        <v>15.195.617/0001-87</v>
      </c>
      <c r="H243" s="7" t="s">
        <v>426</v>
      </c>
      <c r="I243" s="7" t="str">
        <f t="shared" si="28"/>
        <v xml:space="preserve"> SUAPE/DMS</v>
      </c>
      <c r="J243" s="7" t="s">
        <v>273</v>
      </c>
      <c r="K243" s="7" t="s">
        <v>258</v>
      </c>
      <c r="L243" s="7" t="s">
        <v>278</v>
      </c>
      <c r="M243" s="7">
        <v>2069.0700000000002</v>
      </c>
      <c r="N243" s="7">
        <v>4426.47</v>
      </c>
      <c r="O243" s="120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str">
        <f t="shared" si="26"/>
        <v>Suape</v>
      </c>
      <c r="B244" s="7" t="str">
        <f t="shared" si="26"/>
        <v>Suape</v>
      </c>
      <c r="C244" s="7" t="str">
        <f t="shared" si="26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27"/>
        <v>15.195.617/0001-87</v>
      </c>
      <c r="H244" s="7" t="s">
        <v>428</v>
      </c>
      <c r="I244" s="7" t="str">
        <f t="shared" si="28"/>
        <v xml:space="preserve"> SUAPE/DMS</v>
      </c>
      <c r="J244" s="7" t="s">
        <v>273</v>
      </c>
      <c r="K244" s="7" t="s">
        <v>258</v>
      </c>
      <c r="L244" s="7" t="s">
        <v>278</v>
      </c>
      <c r="M244" s="7">
        <v>2069.0700000000002</v>
      </c>
      <c r="N244" s="7">
        <v>4426.47</v>
      </c>
      <c r="O244" s="120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str">
        <f t="shared" si="26"/>
        <v>Suape</v>
      </c>
      <c r="B245" s="7" t="str">
        <f t="shared" si="26"/>
        <v>Suape</v>
      </c>
      <c r="C245" s="7" t="str">
        <f t="shared" si="26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27"/>
        <v>15.195.617/0001-87</v>
      </c>
      <c r="H245" s="7" t="s">
        <v>430</v>
      </c>
      <c r="I245" s="7" t="str">
        <f t="shared" si="28"/>
        <v xml:space="preserve"> SUAPE/DMS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4426.47</v>
      </c>
      <c r="O245" s="120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str">
        <f t="shared" ref="A246:C261" si="29">A245</f>
        <v>Suape</v>
      </c>
      <c r="B246" s="7" t="str">
        <f t="shared" si="29"/>
        <v>Suape</v>
      </c>
      <c r="C246" s="7" t="str">
        <f t="shared" si="29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27"/>
        <v>15.195.617/0001-87</v>
      </c>
      <c r="H246" s="7" t="s">
        <v>432</v>
      </c>
      <c r="I246" s="7" t="str">
        <f t="shared" si="28"/>
        <v xml:space="preserve"> SUAPE/DMS</v>
      </c>
      <c r="J246" s="7" t="s">
        <v>273</v>
      </c>
      <c r="K246" s="7" t="s">
        <v>258</v>
      </c>
      <c r="L246" s="7" t="s">
        <v>278</v>
      </c>
      <c r="M246" s="7">
        <v>2069.0700000000002</v>
      </c>
      <c r="N246" s="7">
        <v>4426.47</v>
      </c>
      <c r="O246" s="120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str">
        <f t="shared" si="29"/>
        <v>Suape</v>
      </c>
      <c r="B247" s="7" t="str">
        <f t="shared" si="29"/>
        <v>Suape</v>
      </c>
      <c r="C247" s="7" t="str">
        <f t="shared" si="29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27"/>
        <v>15.195.617/0001-87</v>
      </c>
      <c r="H247" s="7" t="s">
        <v>434</v>
      </c>
      <c r="I247" s="7" t="str">
        <f t="shared" si="28"/>
        <v xml:space="preserve"> SUAPE/DMS</v>
      </c>
      <c r="J247" s="7" t="s">
        <v>273</v>
      </c>
      <c r="K247" s="7" t="s">
        <v>258</v>
      </c>
      <c r="L247" s="7" t="s">
        <v>278</v>
      </c>
      <c r="M247" s="7">
        <v>2069.0700000000002</v>
      </c>
      <c r="N247" s="7">
        <v>4426.47</v>
      </c>
      <c r="O247" s="120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str">
        <f t="shared" si="29"/>
        <v>Suape</v>
      </c>
      <c r="B248" s="7" t="str">
        <f t="shared" si="29"/>
        <v>Suape</v>
      </c>
      <c r="C248" s="7" t="str">
        <f t="shared" si="29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27"/>
        <v>15.195.617/0001-87</v>
      </c>
      <c r="H248" s="7" t="s">
        <v>436</v>
      </c>
      <c r="I248" s="7" t="str">
        <f t="shared" si="28"/>
        <v xml:space="preserve"> SUAPE/DMS</v>
      </c>
      <c r="J248" s="7" t="s">
        <v>273</v>
      </c>
      <c r="K248" s="7" t="s">
        <v>258</v>
      </c>
      <c r="L248" s="7" t="s">
        <v>274</v>
      </c>
      <c r="M248" s="7">
        <v>1865.07</v>
      </c>
      <c r="N248" s="7">
        <v>4143.53</v>
      </c>
      <c r="O248" s="120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str">
        <f t="shared" si="29"/>
        <v>Suape</v>
      </c>
      <c r="B249" s="7" t="str">
        <f t="shared" si="29"/>
        <v>Suape</v>
      </c>
      <c r="C249" s="7" t="str">
        <f t="shared" si="29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27"/>
        <v>15.195.617/0001-87</v>
      </c>
      <c r="H249" s="7" t="s">
        <v>438</v>
      </c>
      <c r="I249" s="7" t="str">
        <f t="shared" si="28"/>
        <v xml:space="preserve"> SUAPE/DMS</v>
      </c>
      <c r="J249" s="7" t="s">
        <v>273</v>
      </c>
      <c r="K249" s="7" t="s">
        <v>258</v>
      </c>
      <c r="L249" s="7" t="s">
        <v>278</v>
      </c>
      <c r="M249" s="7">
        <v>2069.0700000000002</v>
      </c>
      <c r="N249" s="7">
        <v>4426.47</v>
      </c>
      <c r="O249" s="120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str">
        <f t="shared" si="29"/>
        <v>Suape</v>
      </c>
      <c r="B250" s="7" t="str">
        <f t="shared" si="29"/>
        <v>Suape</v>
      </c>
      <c r="C250" s="7" t="str">
        <f t="shared" si="29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27"/>
        <v>15.195.617/0001-87</v>
      </c>
      <c r="H250" s="7" t="s">
        <v>440</v>
      </c>
      <c r="I250" s="7" t="str">
        <f t="shared" si="28"/>
        <v xml:space="preserve"> SUAPE/DMS</v>
      </c>
      <c r="J250" s="7" t="s">
        <v>273</v>
      </c>
      <c r="K250" s="7" t="s">
        <v>258</v>
      </c>
      <c r="L250" s="7" t="s">
        <v>274</v>
      </c>
      <c r="M250" s="7">
        <v>1865.07</v>
      </c>
      <c r="N250" s="7">
        <v>4143.53</v>
      </c>
      <c r="O250" s="120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str">
        <f t="shared" si="29"/>
        <v>Suape</v>
      </c>
      <c r="B251" s="7" t="str">
        <f t="shared" si="29"/>
        <v>Suape</v>
      </c>
      <c r="C251" s="7" t="str">
        <f t="shared" si="29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27"/>
        <v>15.195.617/0001-87</v>
      </c>
      <c r="H251" s="7" t="s">
        <v>442</v>
      </c>
      <c r="I251" s="7" t="str">
        <f t="shared" si="28"/>
        <v xml:space="preserve"> SUAPE/DMS</v>
      </c>
      <c r="J251" s="7" t="s">
        <v>273</v>
      </c>
      <c r="K251" s="7" t="s">
        <v>258</v>
      </c>
      <c r="L251" s="7" t="s">
        <v>274</v>
      </c>
      <c r="M251" s="7">
        <v>1865.07</v>
      </c>
      <c r="N251" s="7">
        <v>4143.53</v>
      </c>
      <c r="O251" s="120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str">
        <f t="shared" si="29"/>
        <v>Suape</v>
      </c>
      <c r="B252" s="7" t="str">
        <f t="shared" si="29"/>
        <v>Suape</v>
      </c>
      <c r="C252" s="7" t="str">
        <f t="shared" si="29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27"/>
        <v>15.195.617/0001-87</v>
      </c>
      <c r="H252" s="7" t="s">
        <v>444</v>
      </c>
      <c r="I252" s="7" t="str">
        <f t="shared" si="28"/>
        <v xml:space="preserve"> SUAPE/DMS</v>
      </c>
      <c r="J252" s="7" t="s">
        <v>273</v>
      </c>
      <c r="K252" s="7" t="s">
        <v>258</v>
      </c>
      <c r="L252" s="7" t="s">
        <v>274</v>
      </c>
      <c r="M252" s="7">
        <v>1865.07</v>
      </c>
      <c r="N252" s="7">
        <v>4143.53</v>
      </c>
      <c r="O252" s="120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str">
        <f t="shared" si="29"/>
        <v>Suape</v>
      </c>
      <c r="B253" s="7" t="str">
        <f t="shared" si="29"/>
        <v>Suape</v>
      </c>
      <c r="C253" s="7" t="str">
        <f t="shared" si="29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27"/>
        <v>15.195.617/0001-87</v>
      </c>
      <c r="H253" s="7" t="s">
        <v>446</v>
      </c>
      <c r="I253" s="7" t="str">
        <f t="shared" si="28"/>
        <v xml:space="preserve"> SUAPE/DMS</v>
      </c>
      <c r="J253" s="7" t="s">
        <v>273</v>
      </c>
      <c r="K253" s="7" t="s">
        <v>258</v>
      </c>
      <c r="L253" s="7" t="s">
        <v>274</v>
      </c>
      <c r="M253" s="7">
        <v>1865.07</v>
      </c>
      <c r="N253" s="7">
        <v>4143.53</v>
      </c>
      <c r="O253" s="121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str">
        <f t="shared" si="29"/>
        <v>Suape</v>
      </c>
      <c r="B254" s="7" t="str">
        <f t="shared" si="29"/>
        <v>Suape</v>
      </c>
      <c r="C254" s="7" t="str">
        <f t="shared" si="29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27"/>
        <v>15.195.617/0001-87</v>
      </c>
      <c r="H254" s="7" t="s">
        <v>448</v>
      </c>
      <c r="I254" s="7" t="str">
        <f t="shared" si="28"/>
        <v xml:space="preserve"> SUAPE/DMS</v>
      </c>
      <c r="J254" s="7" t="s">
        <v>273</v>
      </c>
      <c r="K254" s="7" t="s">
        <v>258</v>
      </c>
      <c r="L254" s="7" t="s">
        <v>274</v>
      </c>
      <c r="M254" s="7">
        <v>1865.07</v>
      </c>
      <c r="N254" s="7">
        <v>4143.53</v>
      </c>
      <c r="O254" s="120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str">
        <f t="shared" si="29"/>
        <v>Suape</v>
      </c>
      <c r="B255" s="7" t="str">
        <f t="shared" si="29"/>
        <v>Suape</v>
      </c>
      <c r="C255" s="7" t="str">
        <f t="shared" si="29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27"/>
        <v>15.195.617/0001-87</v>
      </c>
      <c r="H255" s="7" t="s">
        <v>450</v>
      </c>
      <c r="I255" s="7" t="str">
        <f t="shared" si="28"/>
        <v xml:space="preserve"> SUAPE/DMS</v>
      </c>
      <c r="J255" s="7" t="s">
        <v>273</v>
      </c>
      <c r="K255" s="7" t="s">
        <v>258</v>
      </c>
      <c r="L255" s="7" t="s">
        <v>278</v>
      </c>
      <c r="M255" s="7">
        <v>2069.0700000000002</v>
      </c>
      <c r="N255" s="7">
        <v>4426.47</v>
      </c>
      <c r="O255" s="120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str">
        <f t="shared" si="29"/>
        <v>Suape</v>
      </c>
      <c r="B256" s="7" t="str">
        <f t="shared" si="29"/>
        <v>Suape</v>
      </c>
      <c r="C256" s="7" t="str">
        <f t="shared" si="29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27"/>
        <v>15.195.617/0001-87</v>
      </c>
      <c r="H256" s="7" t="s">
        <v>452</v>
      </c>
      <c r="I256" s="7" t="str">
        <f t="shared" si="28"/>
        <v xml:space="preserve"> SUAPE/DMS</v>
      </c>
      <c r="J256" s="7" t="s">
        <v>273</v>
      </c>
      <c r="K256" s="7" t="s">
        <v>258</v>
      </c>
      <c r="L256" s="7" t="s">
        <v>274</v>
      </c>
      <c r="M256" s="7">
        <v>1865.07</v>
      </c>
      <c r="N256" s="7">
        <v>4143.53</v>
      </c>
      <c r="O256" s="120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str">
        <f t="shared" si="29"/>
        <v>Suape</v>
      </c>
      <c r="B257" s="7" t="str">
        <f t="shared" si="29"/>
        <v>Suape</v>
      </c>
      <c r="C257" s="7" t="str">
        <f t="shared" si="29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27"/>
        <v>15.195.617/0001-87</v>
      </c>
      <c r="H257" s="7" t="s">
        <v>454</v>
      </c>
      <c r="I257" s="7" t="str">
        <f t="shared" si="28"/>
        <v xml:space="preserve"> SUAPE/DMS</v>
      </c>
      <c r="J257" s="7" t="s">
        <v>273</v>
      </c>
      <c r="K257" s="7" t="s">
        <v>258</v>
      </c>
      <c r="L257" s="7" t="s">
        <v>278</v>
      </c>
      <c r="M257" s="7">
        <v>2069.0700000000002</v>
      </c>
      <c r="N257" s="7">
        <v>4426.47</v>
      </c>
      <c r="O257" s="120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str">
        <f t="shared" si="29"/>
        <v>Suape</v>
      </c>
      <c r="B258" s="7" t="str">
        <f t="shared" si="29"/>
        <v>Suape</v>
      </c>
      <c r="C258" s="7" t="str">
        <f t="shared" si="29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27"/>
        <v>15.195.617/0001-87</v>
      </c>
      <c r="H258" s="7" t="s">
        <v>456</v>
      </c>
      <c r="I258" s="7" t="str">
        <f t="shared" si="28"/>
        <v xml:space="preserve"> SUAPE/DMS</v>
      </c>
      <c r="J258" s="7" t="s">
        <v>273</v>
      </c>
      <c r="K258" s="7" t="s">
        <v>258</v>
      </c>
      <c r="L258" s="7" t="s">
        <v>274</v>
      </c>
      <c r="M258" s="7">
        <v>1865.07</v>
      </c>
      <c r="N258" s="7">
        <v>4143.53</v>
      </c>
      <c r="O258" s="120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str">
        <f t="shared" si="29"/>
        <v>Suape</v>
      </c>
      <c r="B259" s="7" t="str">
        <f t="shared" si="29"/>
        <v>Suape</v>
      </c>
      <c r="C259" s="7" t="str">
        <f t="shared" si="29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27"/>
        <v>15.195.617/0001-87</v>
      </c>
      <c r="H259" s="7" t="s">
        <v>458</v>
      </c>
      <c r="I259" s="7" t="str">
        <f t="shared" si="28"/>
        <v xml:space="preserve"> SUAPE/DMS</v>
      </c>
      <c r="J259" s="7" t="s">
        <v>273</v>
      </c>
      <c r="K259" s="7" t="s">
        <v>258</v>
      </c>
      <c r="L259" s="7" t="s">
        <v>274</v>
      </c>
      <c r="M259" s="7">
        <v>1865.07</v>
      </c>
      <c r="N259" s="7">
        <v>4143.53</v>
      </c>
      <c r="O259" s="120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str">
        <f t="shared" si="29"/>
        <v>Suape</v>
      </c>
      <c r="B260" s="7" t="str">
        <f t="shared" si="29"/>
        <v>Suape</v>
      </c>
      <c r="C260" s="7" t="str">
        <f t="shared" si="29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27"/>
        <v>15.195.617/0001-87</v>
      </c>
      <c r="H260" s="7" t="s">
        <v>460</v>
      </c>
      <c r="I260" s="7" t="str">
        <f t="shared" si="28"/>
        <v xml:space="preserve"> SUAPE/DMS</v>
      </c>
      <c r="J260" s="7" t="s">
        <v>273</v>
      </c>
      <c r="K260" s="7" t="s">
        <v>258</v>
      </c>
      <c r="L260" s="7" t="s">
        <v>278</v>
      </c>
      <c r="M260" s="7">
        <v>2069.0700000000002</v>
      </c>
      <c r="N260" s="7">
        <v>4426.47</v>
      </c>
      <c r="O260" s="120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str">
        <f t="shared" si="29"/>
        <v>Suape</v>
      </c>
      <c r="B261" s="7" t="str">
        <f t="shared" si="29"/>
        <v>Suape</v>
      </c>
      <c r="C261" s="7" t="str">
        <f t="shared" si="29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27"/>
        <v>15.195.617/0001-87</v>
      </c>
      <c r="H261" s="7" t="s">
        <v>462</v>
      </c>
      <c r="I261" s="7" t="str">
        <f t="shared" si="28"/>
        <v xml:space="preserve"> SUAPE/DMS</v>
      </c>
      <c r="J261" s="7" t="s">
        <v>273</v>
      </c>
      <c r="K261" s="7" t="s">
        <v>258</v>
      </c>
      <c r="L261" s="7" t="s">
        <v>278</v>
      </c>
      <c r="M261" s="7">
        <v>2069.0700000000002</v>
      </c>
      <c r="N261" s="7">
        <v>4426.47</v>
      </c>
      <c r="O261" s="120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str">
        <f t="shared" ref="A262:C277" si="30">A261</f>
        <v>Suape</v>
      </c>
      <c r="B262" s="7" t="str">
        <f t="shared" si="30"/>
        <v>Suape</v>
      </c>
      <c r="C262" s="7" t="str">
        <f t="shared" si="30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27"/>
        <v>15.195.617/0001-87</v>
      </c>
      <c r="H262" s="7" t="s">
        <v>464</v>
      </c>
      <c r="I262" s="7" t="str">
        <f t="shared" si="28"/>
        <v xml:space="preserve"> SUAPE/DMS</v>
      </c>
      <c r="J262" s="7" t="s">
        <v>273</v>
      </c>
      <c r="K262" s="7" t="s">
        <v>258</v>
      </c>
      <c r="L262" s="7" t="s">
        <v>274</v>
      </c>
      <c r="M262" s="7">
        <v>1865.07</v>
      </c>
      <c r="N262" s="7">
        <v>4143.53</v>
      </c>
      <c r="O262" s="120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str">
        <f t="shared" si="30"/>
        <v>Suape</v>
      </c>
      <c r="B263" s="7" t="str">
        <f t="shared" si="30"/>
        <v>Suape</v>
      </c>
      <c r="C263" s="7" t="str">
        <f t="shared" si="30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27"/>
        <v>15.195.617/0001-87</v>
      </c>
      <c r="H263" s="7" t="s">
        <v>466</v>
      </c>
      <c r="I263" s="7" t="str">
        <f t="shared" si="28"/>
        <v xml:space="preserve"> SUAPE/DMS</v>
      </c>
      <c r="J263" s="7" t="s">
        <v>273</v>
      </c>
      <c r="K263" s="7" t="s">
        <v>258</v>
      </c>
      <c r="L263" s="7" t="s">
        <v>274</v>
      </c>
      <c r="M263" s="7">
        <v>1865.07</v>
      </c>
      <c r="N263" s="7">
        <v>4143.53</v>
      </c>
      <c r="O263" s="120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str">
        <f t="shared" si="30"/>
        <v>Suape</v>
      </c>
      <c r="B264" s="7" t="str">
        <f t="shared" si="30"/>
        <v>Suape</v>
      </c>
      <c r="C264" s="7" t="str">
        <f t="shared" si="30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27"/>
        <v>15.195.617/0001-87</v>
      </c>
      <c r="H264" s="7" t="s">
        <v>468</v>
      </c>
      <c r="I264" s="7" t="str">
        <f t="shared" si="28"/>
        <v xml:space="preserve"> SUAPE/DMS</v>
      </c>
      <c r="J264" s="7" t="s">
        <v>273</v>
      </c>
      <c r="K264" s="7" t="s">
        <v>258</v>
      </c>
      <c r="L264" s="7" t="s">
        <v>274</v>
      </c>
      <c r="M264" s="7">
        <v>1865.07</v>
      </c>
      <c r="N264" s="7">
        <v>4143.53</v>
      </c>
      <c r="O264" s="120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str">
        <f t="shared" si="30"/>
        <v>Suape</v>
      </c>
      <c r="B265" s="7" t="str">
        <f t="shared" si="30"/>
        <v>Suape</v>
      </c>
      <c r="C265" s="7" t="str">
        <f t="shared" si="30"/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si="27"/>
        <v>15.195.617/0001-87</v>
      </c>
      <c r="H265" s="7" t="s">
        <v>470</v>
      </c>
      <c r="I265" s="7" t="str">
        <f t="shared" si="28"/>
        <v xml:space="preserve"> SUAPE/DMS</v>
      </c>
      <c r="J265" s="7" t="s">
        <v>273</v>
      </c>
      <c r="K265" s="7" t="s">
        <v>258</v>
      </c>
      <c r="L265" s="7" t="s">
        <v>274</v>
      </c>
      <c r="M265" s="7">
        <v>1865.07</v>
      </c>
      <c r="N265" s="7">
        <v>4143.53</v>
      </c>
      <c r="O265" s="120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str">
        <f t="shared" si="30"/>
        <v>Suape</v>
      </c>
      <c r="B266" s="7" t="str">
        <f t="shared" si="30"/>
        <v>Suape</v>
      </c>
      <c r="C266" s="7" t="str">
        <f t="shared" si="30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27"/>
        <v>15.195.617/0001-87</v>
      </c>
      <c r="H266" s="7" t="s">
        <v>472</v>
      </c>
      <c r="I266" s="7" t="str">
        <f t="shared" si="28"/>
        <v xml:space="preserve"> SUAPE/DMS</v>
      </c>
      <c r="J266" s="7" t="s">
        <v>273</v>
      </c>
      <c r="K266" s="7" t="s">
        <v>258</v>
      </c>
      <c r="L266" s="7" t="s">
        <v>274</v>
      </c>
      <c r="M266" s="7">
        <v>1865.07</v>
      </c>
      <c r="N266" s="7">
        <v>4143.53</v>
      </c>
      <c r="O266" s="120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str">
        <f t="shared" si="30"/>
        <v>Suape</v>
      </c>
      <c r="B267" s="7" t="str">
        <f t="shared" si="30"/>
        <v>Suape</v>
      </c>
      <c r="C267" s="7" t="str">
        <f t="shared" si="30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27"/>
        <v>15.195.617/0001-87</v>
      </c>
      <c r="H267" s="7" t="s">
        <v>474</v>
      </c>
      <c r="I267" s="7" t="str">
        <f t="shared" si="28"/>
        <v xml:space="preserve"> SUAPE/DMS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4143.53</v>
      </c>
      <c r="O267" s="120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str">
        <f t="shared" si="30"/>
        <v>Suape</v>
      </c>
      <c r="B268" s="7" t="str">
        <f t="shared" si="30"/>
        <v>Suape</v>
      </c>
      <c r="C268" s="7" t="str">
        <f t="shared" si="30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27"/>
        <v>15.195.617/0001-87</v>
      </c>
      <c r="H268" s="7" t="s">
        <v>476</v>
      </c>
      <c r="I268" s="7" t="str">
        <f t="shared" si="28"/>
        <v xml:space="preserve"> SUAPE/DMS</v>
      </c>
      <c r="J268" s="7" t="s">
        <v>273</v>
      </c>
      <c r="K268" s="7" t="s">
        <v>258</v>
      </c>
      <c r="L268" s="7" t="s">
        <v>278</v>
      </c>
      <c r="M268" s="7">
        <v>2069.0700000000002</v>
      </c>
      <c r="N268" s="7">
        <v>4426.47</v>
      </c>
      <c r="O268" s="120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str">
        <f t="shared" si="30"/>
        <v>Suape</v>
      </c>
      <c r="B269" s="7" t="str">
        <f t="shared" si="30"/>
        <v>Suape</v>
      </c>
      <c r="C269" s="7" t="str">
        <f t="shared" si="30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27"/>
        <v>15.195.617/0001-87</v>
      </c>
      <c r="H269" s="7" t="s">
        <v>478</v>
      </c>
      <c r="I269" s="7" t="str">
        <f t="shared" si="28"/>
        <v xml:space="preserve"> SUAPE/DMS</v>
      </c>
      <c r="J269" s="7" t="s">
        <v>273</v>
      </c>
      <c r="K269" s="7" t="s">
        <v>258</v>
      </c>
      <c r="L269" s="7" t="s">
        <v>274</v>
      </c>
      <c r="M269" s="7">
        <v>1865.07</v>
      </c>
      <c r="N269" s="7">
        <v>4143.53</v>
      </c>
      <c r="O269" s="120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str">
        <f t="shared" si="30"/>
        <v>Suape</v>
      </c>
      <c r="B270" s="7" t="str">
        <f t="shared" si="30"/>
        <v>Suape</v>
      </c>
      <c r="C270" s="7" t="str">
        <f t="shared" si="30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27"/>
        <v>15.195.617/0001-87</v>
      </c>
      <c r="H270" s="7" t="s">
        <v>480</v>
      </c>
      <c r="I270" s="7" t="str">
        <f t="shared" si="28"/>
        <v xml:space="preserve"> SUAPE/DMS</v>
      </c>
      <c r="J270" s="7" t="s">
        <v>273</v>
      </c>
      <c r="K270" s="7" t="s">
        <v>258</v>
      </c>
      <c r="L270" s="7" t="s">
        <v>274</v>
      </c>
      <c r="M270" s="7">
        <v>1865.07</v>
      </c>
      <c r="N270" s="7">
        <v>4143.53</v>
      </c>
      <c r="O270" s="120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str">
        <f t="shared" si="30"/>
        <v>Suape</v>
      </c>
      <c r="B271" s="7" t="str">
        <f t="shared" si="30"/>
        <v>Suape</v>
      </c>
      <c r="C271" s="7" t="str">
        <f t="shared" si="30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27"/>
        <v>15.195.617/0001-87</v>
      </c>
      <c r="H271" s="7" t="s">
        <v>482</v>
      </c>
      <c r="I271" s="7" t="str">
        <f t="shared" si="28"/>
        <v xml:space="preserve"> SUAPE/DMS</v>
      </c>
      <c r="J271" s="7" t="s">
        <v>655</v>
      </c>
      <c r="K271" s="7" t="s">
        <v>258</v>
      </c>
      <c r="L271" s="7" t="s">
        <v>274</v>
      </c>
      <c r="M271" s="7">
        <v>1865.07</v>
      </c>
      <c r="N271" s="7">
        <v>4143.53</v>
      </c>
      <c r="O271" s="120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str">
        <f t="shared" si="30"/>
        <v>Suape</v>
      </c>
      <c r="B272" s="7" t="str">
        <f t="shared" si="30"/>
        <v>Suape</v>
      </c>
      <c r="C272" s="7" t="str">
        <f t="shared" si="30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27"/>
        <v>15.195.617/0001-87</v>
      </c>
      <c r="H272" s="7" t="s">
        <v>484</v>
      </c>
      <c r="I272" s="7" t="str">
        <f t="shared" si="28"/>
        <v xml:space="preserve"> SUAPE/DMS</v>
      </c>
      <c r="J272" s="7" t="s">
        <v>273</v>
      </c>
      <c r="K272" s="7" t="s">
        <v>258</v>
      </c>
      <c r="L272" s="7" t="s">
        <v>274</v>
      </c>
      <c r="M272" s="7">
        <v>1865.07</v>
      </c>
      <c r="N272" s="7">
        <v>4143.53</v>
      </c>
      <c r="O272" s="120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str">
        <f t="shared" si="30"/>
        <v>Suape</v>
      </c>
      <c r="B273" s="7" t="str">
        <f t="shared" si="30"/>
        <v>Suape</v>
      </c>
      <c r="C273" s="7" t="str">
        <f t="shared" si="30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27"/>
        <v>15.195.617/0001-87</v>
      </c>
      <c r="H273" s="7" t="s">
        <v>486</v>
      </c>
      <c r="I273" s="7" t="str">
        <f t="shared" si="28"/>
        <v xml:space="preserve"> SUAPE/DMS</v>
      </c>
      <c r="J273" s="7" t="s">
        <v>273</v>
      </c>
      <c r="K273" s="7" t="s">
        <v>258</v>
      </c>
      <c r="L273" s="7" t="s">
        <v>278</v>
      </c>
      <c r="M273" s="7">
        <v>2069.0700000000002</v>
      </c>
      <c r="N273" s="7">
        <v>4426.47</v>
      </c>
      <c r="O273" s="120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str">
        <f t="shared" si="30"/>
        <v>Suape</v>
      </c>
      <c r="B274" s="7" t="str">
        <f t="shared" si="30"/>
        <v>Suape</v>
      </c>
      <c r="C274" s="7" t="str">
        <f t="shared" si="30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27"/>
        <v>15.195.617/0001-87</v>
      </c>
      <c r="H274" s="7" t="s">
        <v>488</v>
      </c>
      <c r="I274" s="7" t="str">
        <f t="shared" si="28"/>
        <v xml:space="preserve"> SUAPE/DMS</v>
      </c>
      <c r="J274" s="7" t="s">
        <v>273</v>
      </c>
      <c r="K274" s="7" t="s">
        <v>258</v>
      </c>
      <c r="L274" s="7" t="s">
        <v>274</v>
      </c>
      <c r="M274" s="7">
        <v>1865.07</v>
      </c>
      <c r="N274" s="7">
        <v>4143.53</v>
      </c>
      <c r="O274" s="120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str">
        <f t="shared" si="30"/>
        <v>Suape</v>
      </c>
      <c r="B275" s="7" t="str">
        <f t="shared" si="30"/>
        <v>Suape</v>
      </c>
      <c r="C275" s="7" t="str">
        <f t="shared" si="30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27"/>
        <v>15.195.617/0001-87</v>
      </c>
      <c r="H275" s="7" t="s">
        <v>490</v>
      </c>
      <c r="I275" s="7" t="str">
        <f t="shared" si="28"/>
        <v xml:space="preserve"> SUAPE/DMS</v>
      </c>
      <c r="J275" s="7" t="s">
        <v>273</v>
      </c>
      <c r="K275" s="7" t="s">
        <v>258</v>
      </c>
      <c r="L275" s="7" t="s">
        <v>274</v>
      </c>
      <c r="M275" s="7">
        <v>1865.07</v>
      </c>
      <c r="N275" s="7">
        <v>4143.53</v>
      </c>
      <c r="O275" s="120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str">
        <f t="shared" si="30"/>
        <v>Suape</v>
      </c>
      <c r="B276" s="7" t="str">
        <f t="shared" si="30"/>
        <v>Suape</v>
      </c>
      <c r="C276" s="7" t="str">
        <f t="shared" si="30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27"/>
        <v>15.195.617/0001-87</v>
      </c>
      <c r="H276" s="7" t="s">
        <v>492</v>
      </c>
      <c r="I276" s="7" t="str">
        <f t="shared" si="28"/>
        <v xml:space="preserve"> SUAPE/DMS</v>
      </c>
      <c r="J276" s="7" t="s">
        <v>273</v>
      </c>
      <c r="K276" s="7" t="s">
        <v>258</v>
      </c>
      <c r="L276" s="7" t="s">
        <v>278</v>
      </c>
      <c r="M276" s="7">
        <v>2069.0700000000002</v>
      </c>
      <c r="N276" s="7">
        <v>4426.47</v>
      </c>
      <c r="O276" s="120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str">
        <f t="shared" si="30"/>
        <v>Suape</v>
      </c>
      <c r="B277" s="7" t="str">
        <f t="shared" si="30"/>
        <v>Suape</v>
      </c>
      <c r="C277" s="7" t="str">
        <f t="shared" si="30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27"/>
        <v>15.195.617/0001-87</v>
      </c>
      <c r="H277" s="7" t="s">
        <v>494</v>
      </c>
      <c r="I277" s="7" t="str">
        <f t="shared" si="28"/>
        <v xml:space="preserve"> SUAPE/DMS</v>
      </c>
      <c r="J277" s="7" t="s">
        <v>273</v>
      </c>
      <c r="K277" s="7" t="s">
        <v>258</v>
      </c>
      <c r="L277" s="7" t="s">
        <v>278</v>
      </c>
      <c r="M277" s="7">
        <v>2069.0700000000002</v>
      </c>
      <c r="N277" s="7">
        <v>4426.47</v>
      </c>
      <c r="O277" s="120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str">
        <f t="shared" ref="A278:C293" si="31">A277</f>
        <v>Suape</v>
      </c>
      <c r="B278" s="7" t="str">
        <f t="shared" si="31"/>
        <v>Suape</v>
      </c>
      <c r="C278" s="7" t="str">
        <f t="shared" si="31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27"/>
        <v>15.195.617/0001-87</v>
      </c>
      <c r="H278" s="7" t="s">
        <v>496</v>
      </c>
      <c r="I278" s="7" t="str">
        <f t="shared" si="28"/>
        <v xml:space="preserve"> SUAPE/DMS</v>
      </c>
      <c r="J278" s="7" t="s">
        <v>273</v>
      </c>
      <c r="K278" s="7" t="s">
        <v>258</v>
      </c>
      <c r="L278" s="7" t="s">
        <v>274</v>
      </c>
      <c r="M278" s="7">
        <v>1865.07</v>
      </c>
      <c r="N278" s="7">
        <v>4143.53</v>
      </c>
      <c r="O278" s="120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str">
        <f t="shared" si="31"/>
        <v>Suape</v>
      </c>
      <c r="B279" s="7" t="str">
        <f t="shared" si="31"/>
        <v>Suape</v>
      </c>
      <c r="C279" s="7" t="str">
        <f t="shared" si="31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27"/>
        <v>15.195.617/0001-87</v>
      </c>
      <c r="H279" s="7" t="s">
        <v>498</v>
      </c>
      <c r="I279" s="7" t="str">
        <f t="shared" si="28"/>
        <v xml:space="preserve"> SUAPE/DMS</v>
      </c>
      <c r="J279" s="7" t="s">
        <v>273</v>
      </c>
      <c r="K279" s="7" t="s">
        <v>258</v>
      </c>
      <c r="L279" s="7" t="s">
        <v>274</v>
      </c>
      <c r="M279" s="7">
        <v>1865.07</v>
      </c>
      <c r="N279" s="7">
        <v>4143.53</v>
      </c>
      <c r="O279" s="120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str">
        <f t="shared" si="31"/>
        <v>Suape</v>
      </c>
      <c r="B280" s="7" t="str">
        <f t="shared" si="31"/>
        <v>Suape</v>
      </c>
      <c r="C280" s="7" t="str">
        <f t="shared" si="31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27"/>
        <v>15.195.617/0001-87</v>
      </c>
      <c r="H280" s="7" t="s">
        <v>500</v>
      </c>
      <c r="I280" s="7" t="str">
        <f t="shared" si="28"/>
        <v xml:space="preserve"> SUAPE/DMS</v>
      </c>
      <c r="J280" s="7" t="s">
        <v>273</v>
      </c>
      <c r="K280" s="7" t="s">
        <v>258</v>
      </c>
      <c r="L280" s="7" t="s">
        <v>278</v>
      </c>
      <c r="M280" s="7">
        <v>2069.0700000000002</v>
      </c>
      <c r="N280" s="7">
        <v>4426.47</v>
      </c>
      <c r="O280" s="120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str">
        <f t="shared" si="31"/>
        <v>Suape</v>
      </c>
      <c r="B281" s="7" t="str">
        <f t="shared" si="31"/>
        <v>Suape</v>
      </c>
      <c r="C281" s="7" t="str">
        <f t="shared" si="31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27"/>
        <v>15.195.617/0001-87</v>
      </c>
      <c r="H281" s="7" t="s">
        <v>502</v>
      </c>
      <c r="I281" s="7" t="str">
        <f t="shared" si="28"/>
        <v xml:space="preserve"> SUAPE/DMS</v>
      </c>
      <c r="J281" s="7" t="s">
        <v>273</v>
      </c>
      <c r="K281" s="7" t="s">
        <v>258</v>
      </c>
      <c r="L281" s="7" t="s">
        <v>274</v>
      </c>
      <c r="M281" s="7">
        <v>1865.07</v>
      </c>
      <c r="N281" s="7">
        <v>4143.53</v>
      </c>
      <c r="O281" s="120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str">
        <f t="shared" si="31"/>
        <v>Suape</v>
      </c>
      <c r="B282" s="7" t="str">
        <f t="shared" si="31"/>
        <v>Suape</v>
      </c>
      <c r="C282" s="7" t="str">
        <f t="shared" si="31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27"/>
        <v>15.195.617/0001-87</v>
      </c>
      <c r="H282" s="7" t="s">
        <v>504</v>
      </c>
      <c r="I282" s="7" t="str">
        <f t="shared" si="28"/>
        <v xml:space="preserve"> SUAPE/DMS</v>
      </c>
      <c r="J282" s="7" t="s">
        <v>273</v>
      </c>
      <c r="K282" s="7" t="s">
        <v>258</v>
      </c>
      <c r="L282" s="7" t="s">
        <v>278</v>
      </c>
      <c r="M282" s="7">
        <v>2069.0700000000002</v>
      </c>
      <c r="N282" s="7">
        <v>4426.47</v>
      </c>
      <c r="O282" s="120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str">
        <f t="shared" si="31"/>
        <v>Suape</v>
      </c>
      <c r="B283" s="7" t="str">
        <f t="shared" si="31"/>
        <v>Suape</v>
      </c>
      <c r="C283" s="7" t="str">
        <f t="shared" si="31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27"/>
        <v>15.195.617/0001-87</v>
      </c>
      <c r="H283" s="7" t="s">
        <v>506</v>
      </c>
      <c r="I283" s="7" t="str">
        <f t="shared" si="28"/>
        <v xml:space="preserve"> SUAPE/DMS</v>
      </c>
      <c r="J283" s="7" t="s">
        <v>273</v>
      </c>
      <c r="K283" s="7" t="s">
        <v>258</v>
      </c>
      <c r="L283" s="7" t="s">
        <v>278</v>
      </c>
      <c r="M283" s="7">
        <v>2069.0700000000002</v>
      </c>
      <c r="N283" s="7">
        <v>4426.47</v>
      </c>
      <c r="O283" s="120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str">
        <f t="shared" si="31"/>
        <v>Suape</v>
      </c>
      <c r="B284" s="7" t="str">
        <f t="shared" si="31"/>
        <v>Suape</v>
      </c>
      <c r="C284" s="7" t="str">
        <f t="shared" si="31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27"/>
        <v>15.195.617/0001-87</v>
      </c>
      <c r="H284" s="7" t="s">
        <v>508</v>
      </c>
      <c r="I284" s="7" t="str">
        <f t="shared" si="28"/>
        <v xml:space="preserve"> SUAPE/DMS</v>
      </c>
      <c r="J284" s="7" t="s">
        <v>273</v>
      </c>
      <c r="K284" s="7" t="s">
        <v>258</v>
      </c>
      <c r="L284" s="7" t="s">
        <v>274</v>
      </c>
      <c r="M284" s="7">
        <v>1865.07</v>
      </c>
      <c r="N284" s="7">
        <v>4143.53</v>
      </c>
      <c r="O284" s="120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str">
        <f t="shared" si="31"/>
        <v>Suape</v>
      </c>
      <c r="B285" s="7" t="str">
        <f t="shared" si="31"/>
        <v>Suape</v>
      </c>
      <c r="C285" s="7" t="str">
        <f t="shared" si="31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27"/>
        <v>15.195.617/0001-87</v>
      </c>
      <c r="H285" s="7" t="s">
        <v>510</v>
      </c>
      <c r="I285" s="7" t="str">
        <f t="shared" si="28"/>
        <v xml:space="preserve"> SUAPE/DMS</v>
      </c>
      <c r="J285" s="7" t="s">
        <v>273</v>
      </c>
      <c r="K285" s="7" t="s">
        <v>258</v>
      </c>
      <c r="L285" s="7" t="s">
        <v>274</v>
      </c>
      <c r="M285" s="7">
        <v>1865.07</v>
      </c>
      <c r="N285" s="7">
        <v>4143.53</v>
      </c>
      <c r="O285" s="120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str">
        <f t="shared" si="31"/>
        <v>Suape</v>
      </c>
      <c r="B286" s="7" t="str">
        <f t="shared" si="31"/>
        <v>Suape</v>
      </c>
      <c r="C286" s="7" t="str">
        <f t="shared" si="31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27"/>
        <v>15.195.617/0001-87</v>
      </c>
      <c r="H286" s="7" t="s">
        <v>512</v>
      </c>
      <c r="I286" s="7" t="str">
        <f t="shared" si="28"/>
        <v xml:space="preserve"> SUAPE/DMS</v>
      </c>
      <c r="J286" s="7" t="s">
        <v>273</v>
      </c>
      <c r="K286" s="7" t="s">
        <v>258</v>
      </c>
      <c r="L286" s="7" t="s">
        <v>278</v>
      </c>
      <c r="M286" s="7">
        <v>2069.0700000000002</v>
      </c>
      <c r="N286" s="7">
        <v>4426.47</v>
      </c>
      <c r="O286" s="120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str">
        <f t="shared" si="31"/>
        <v>Suape</v>
      </c>
      <c r="B287" s="7" t="str">
        <f t="shared" si="31"/>
        <v>Suape</v>
      </c>
      <c r="C287" s="7" t="str">
        <f t="shared" si="31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27"/>
        <v>15.195.617/0001-87</v>
      </c>
      <c r="H287" s="7" t="s">
        <v>514</v>
      </c>
      <c r="I287" s="7" t="str">
        <f t="shared" si="28"/>
        <v xml:space="preserve"> SUAPE/DMS</v>
      </c>
      <c r="J287" s="7" t="s">
        <v>273</v>
      </c>
      <c r="K287" s="7" t="s">
        <v>258</v>
      </c>
      <c r="L287" s="7" t="s">
        <v>274</v>
      </c>
      <c r="M287" s="7">
        <v>1865.07</v>
      </c>
      <c r="N287" s="7">
        <v>4143.53</v>
      </c>
      <c r="O287" s="120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str">
        <f t="shared" si="31"/>
        <v>Suape</v>
      </c>
      <c r="B288" s="7" t="str">
        <f t="shared" si="31"/>
        <v>Suape</v>
      </c>
      <c r="C288" s="7" t="str">
        <f t="shared" si="31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27"/>
        <v>15.195.617/0001-87</v>
      </c>
      <c r="H288" s="7" t="s">
        <v>516</v>
      </c>
      <c r="I288" s="7" t="str">
        <f t="shared" si="28"/>
        <v xml:space="preserve"> SUAPE/DMS</v>
      </c>
      <c r="J288" s="7" t="s">
        <v>273</v>
      </c>
      <c r="K288" s="7" t="s">
        <v>258</v>
      </c>
      <c r="L288" s="7" t="s">
        <v>274</v>
      </c>
      <c r="M288" s="7">
        <v>1865.07</v>
      </c>
      <c r="N288" s="7">
        <v>4143.53</v>
      </c>
      <c r="O288" s="120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str">
        <f t="shared" si="31"/>
        <v>Suape</v>
      </c>
      <c r="B289" s="7" t="str">
        <f t="shared" si="31"/>
        <v>Suape</v>
      </c>
      <c r="C289" s="7" t="str">
        <f t="shared" si="31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27"/>
        <v>15.195.617/0001-87</v>
      </c>
      <c r="H289" s="7" t="s">
        <v>518</v>
      </c>
      <c r="I289" s="7" t="str">
        <f t="shared" si="28"/>
        <v xml:space="preserve"> SUAPE/DMS</v>
      </c>
      <c r="J289" s="7" t="s">
        <v>273</v>
      </c>
      <c r="K289" s="7" t="s">
        <v>258</v>
      </c>
      <c r="L289" s="7" t="s">
        <v>274</v>
      </c>
      <c r="M289" s="7">
        <v>1865.07</v>
      </c>
      <c r="N289" s="7">
        <v>4143.53</v>
      </c>
      <c r="O289" s="120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str">
        <f t="shared" si="31"/>
        <v>Suape</v>
      </c>
      <c r="B290" s="7" t="str">
        <f t="shared" si="31"/>
        <v>Suape</v>
      </c>
      <c r="C290" s="7" t="str">
        <f t="shared" si="31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27"/>
        <v>15.195.617/0001-87</v>
      </c>
      <c r="H290" s="7" t="s">
        <v>520</v>
      </c>
      <c r="I290" s="7" t="str">
        <f t="shared" si="28"/>
        <v xml:space="preserve"> SUAPE/DMS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4143.53</v>
      </c>
      <c r="O290" s="120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str">
        <f t="shared" si="31"/>
        <v>Suape</v>
      </c>
      <c r="B291" s="7" t="str">
        <f t="shared" si="31"/>
        <v>Suape</v>
      </c>
      <c r="C291" s="7" t="str">
        <f t="shared" si="31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27"/>
        <v>15.195.617/0001-87</v>
      </c>
      <c r="H291" s="7" t="s">
        <v>522</v>
      </c>
      <c r="I291" s="7" t="str">
        <f t="shared" si="28"/>
        <v xml:space="preserve"> SUAPE/DMS</v>
      </c>
      <c r="J291" s="7" t="s">
        <v>273</v>
      </c>
      <c r="K291" s="7" t="s">
        <v>258</v>
      </c>
      <c r="L291" s="7" t="s">
        <v>278</v>
      </c>
      <c r="M291" s="7">
        <v>2069.0700000000002</v>
      </c>
      <c r="N291" s="7">
        <v>4426.47</v>
      </c>
      <c r="O291" s="120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str">
        <f t="shared" si="31"/>
        <v>Suape</v>
      </c>
      <c r="B292" s="7" t="str">
        <f t="shared" si="31"/>
        <v>Suape</v>
      </c>
      <c r="C292" s="7" t="str">
        <f t="shared" si="31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27"/>
        <v>15.195.617/0001-87</v>
      </c>
      <c r="H292" s="7" t="s">
        <v>524</v>
      </c>
      <c r="I292" s="7" t="str">
        <f t="shared" si="28"/>
        <v xml:space="preserve"> SUAPE/DMS</v>
      </c>
      <c r="J292" s="7" t="s">
        <v>273</v>
      </c>
      <c r="K292" s="7" t="s">
        <v>258</v>
      </c>
      <c r="L292" s="7" t="s">
        <v>278</v>
      </c>
      <c r="M292" s="7">
        <v>2069.0700000000002</v>
      </c>
      <c r="N292" s="7">
        <v>4426.47</v>
      </c>
      <c r="O292" s="120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str">
        <f t="shared" si="31"/>
        <v>Suape</v>
      </c>
      <c r="B293" s="7" t="str">
        <f t="shared" si="31"/>
        <v>Suape</v>
      </c>
      <c r="C293" s="7" t="str">
        <f t="shared" si="31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27"/>
        <v>15.195.617/0001-87</v>
      </c>
      <c r="H293" s="7" t="s">
        <v>526</v>
      </c>
      <c r="I293" s="7" t="str">
        <f t="shared" si="28"/>
        <v xml:space="preserve"> SUAPE/DMS</v>
      </c>
      <c r="J293" s="7" t="s">
        <v>273</v>
      </c>
      <c r="K293" s="7" t="s">
        <v>258</v>
      </c>
      <c r="L293" s="7" t="s">
        <v>278</v>
      </c>
      <c r="M293" s="7">
        <v>2069.0700000000002</v>
      </c>
      <c r="N293" s="7">
        <v>4426.47</v>
      </c>
      <c r="O293" s="121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str">
        <f t="shared" ref="A294:C309" si="32">A293</f>
        <v>Suape</v>
      </c>
      <c r="B294" s="7" t="str">
        <f t="shared" si="32"/>
        <v>Suape</v>
      </c>
      <c r="C294" s="7" t="str">
        <f t="shared" si="32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27"/>
        <v>15.195.617/0001-87</v>
      </c>
      <c r="H294" s="7" t="s">
        <v>528</v>
      </c>
      <c r="I294" s="7" t="str">
        <f t="shared" si="28"/>
        <v xml:space="preserve"> SUAPE/DMS</v>
      </c>
      <c r="J294" s="7" t="s">
        <v>273</v>
      </c>
      <c r="K294" s="7" t="s">
        <v>258</v>
      </c>
      <c r="L294" s="7" t="s">
        <v>274</v>
      </c>
      <c r="M294" s="7">
        <v>1865.07</v>
      </c>
      <c r="N294" s="7">
        <v>4143.53</v>
      </c>
      <c r="O294" s="120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str">
        <f t="shared" si="32"/>
        <v>Suape</v>
      </c>
      <c r="B295" s="7" t="str">
        <f t="shared" si="32"/>
        <v>Suape</v>
      </c>
      <c r="C295" s="7" t="str">
        <f t="shared" si="32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27"/>
        <v>15.195.617/0001-87</v>
      </c>
      <c r="H295" s="7" t="s">
        <v>530</v>
      </c>
      <c r="I295" s="7" t="str">
        <f t="shared" si="28"/>
        <v xml:space="preserve"> SUAPE/DMS</v>
      </c>
      <c r="J295" s="7" t="s">
        <v>273</v>
      </c>
      <c r="K295" s="7" t="s">
        <v>258</v>
      </c>
      <c r="L295" s="7" t="s">
        <v>278</v>
      </c>
      <c r="M295" s="7">
        <v>2069.0700000000002</v>
      </c>
      <c r="N295" s="7">
        <v>4426.47</v>
      </c>
      <c r="O295" s="120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str">
        <f t="shared" si="32"/>
        <v>Suape</v>
      </c>
      <c r="B296" s="7" t="str">
        <f t="shared" si="32"/>
        <v>Suape</v>
      </c>
      <c r="C296" s="7" t="str">
        <f t="shared" si="32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ref="G296:G359" si="33">G295</f>
        <v>15.195.617/0001-87</v>
      </c>
      <c r="H296" s="7" t="s">
        <v>532</v>
      </c>
      <c r="I296" s="7" t="str">
        <f t="shared" ref="I296:I359" si="34">I295</f>
        <v xml:space="preserve"> SUAPE/DMS</v>
      </c>
      <c r="J296" s="7" t="s">
        <v>273</v>
      </c>
      <c r="K296" s="7" t="s">
        <v>258</v>
      </c>
      <c r="L296" s="7" t="s">
        <v>278</v>
      </c>
      <c r="M296" s="7">
        <v>2069.0700000000002</v>
      </c>
      <c r="N296" s="7">
        <v>4426.47</v>
      </c>
      <c r="O296" s="120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str">
        <f t="shared" si="32"/>
        <v>Suape</v>
      </c>
      <c r="B297" s="7" t="str">
        <f t="shared" si="32"/>
        <v>Suape</v>
      </c>
      <c r="C297" s="7" t="str">
        <f t="shared" si="32"/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si="33"/>
        <v>15.195.617/0001-87</v>
      </c>
      <c r="H297" s="7" t="s">
        <v>534</v>
      </c>
      <c r="I297" s="7" t="str">
        <f t="shared" si="34"/>
        <v xml:space="preserve"> SUAPE/DMS</v>
      </c>
      <c r="J297" s="7" t="s">
        <v>273</v>
      </c>
      <c r="K297" s="7" t="s">
        <v>258</v>
      </c>
      <c r="L297" s="7" t="s">
        <v>274</v>
      </c>
      <c r="M297" s="7">
        <v>1865.07</v>
      </c>
      <c r="N297" s="7">
        <v>4143.53</v>
      </c>
      <c r="O297" s="120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str">
        <f t="shared" si="32"/>
        <v>Suape</v>
      </c>
      <c r="B298" s="7" t="str">
        <f t="shared" si="32"/>
        <v>Suape</v>
      </c>
      <c r="C298" s="7" t="str">
        <f t="shared" si="32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si="33"/>
        <v>15.195.617/0001-87</v>
      </c>
      <c r="H298" s="7" t="s">
        <v>536</v>
      </c>
      <c r="I298" s="7" t="str">
        <f t="shared" si="34"/>
        <v xml:space="preserve"> SUAPE/DMS</v>
      </c>
      <c r="J298" s="7" t="s">
        <v>273</v>
      </c>
      <c r="K298" s="7" t="s">
        <v>258</v>
      </c>
      <c r="L298" s="7" t="s">
        <v>278</v>
      </c>
      <c r="M298" s="7">
        <v>2069.0700000000002</v>
      </c>
      <c r="N298" s="7">
        <v>4426.47</v>
      </c>
      <c r="O298" s="120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str">
        <f t="shared" si="32"/>
        <v>Suape</v>
      </c>
      <c r="B299" s="7" t="str">
        <f t="shared" si="32"/>
        <v>Suape</v>
      </c>
      <c r="C299" s="7" t="str">
        <f t="shared" si="32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si="33"/>
        <v>15.195.617/0001-87</v>
      </c>
      <c r="H299" s="7" t="s">
        <v>538</v>
      </c>
      <c r="I299" s="7" t="str">
        <f t="shared" si="34"/>
        <v xml:space="preserve"> SUAPE/DMS</v>
      </c>
      <c r="J299" s="7" t="s">
        <v>273</v>
      </c>
      <c r="K299" s="7" t="s">
        <v>258</v>
      </c>
      <c r="L299" s="7" t="s">
        <v>274</v>
      </c>
      <c r="M299" s="7">
        <v>1865.07</v>
      </c>
      <c r="N299" s="7">
        <v>4143.53</v>
      </c>
      <c r="O299" s="120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str">
        <f t="shared" si="32"/>
        <v>Suape</v>
      </c>
      <c r="B300" s="7" t="str">
        <f t="shared" si="32"/>
        <v>Suape</v>
      </c>
      <c r="C300" s="7" t="str">
        <f t="shared" si="32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33"/>
        <v>15.195.617/0001-87</v>
      </c>
      <c r="H300" s="7" t="s">
        <v>540</v>
      </c>
      <c r="I300" s="7" t="str">
        <f t="shared" si="34"/>
        <v xml:space="preserve"> SUAPE/DMS</v>
      </c>
      <c r="J300" s="7" t="s">
        <v>273</v>
      </c>
      <c r="K300" s="7" t="s">
        <v>258</v>
      </c>
      <c r="L300" s="7" t="s">
        <v>274</v>
      </c>
      <c r="M300" s="7">
        <v>1865.07</v>
      </c>
      <c r="N300" s="7">
        <v>4143.53</v>
      </c>
      <c r="O300" s="120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str">
        <f t="shared" si="32"/>
        <v>Suape</v>
      </c>
      <c r="B301" s="7" t="str">
        <f t="shared" si="32"/>
        <v>Suape</v>
      </c>
      <c r="C301" s="7" t="str">
        <f t="shared" si="32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33"/>
        <v>15.195.617/0001-87</v>
      </c>
      <c r="H301" s="7" t="s">
        <v>542</v>
      </c>
      <c r="I301" s="7" t="str">
        <f t="shared" si="34"/>
        <v xml:space="preserve"> SUAPE/DMS</v>
      </c>
      <c r="J301" s="7" t="s">
        <v>273</v>
      </c>
      <c r="K301" s="7" t="s">
        <v>258</v>
      </c>
      <c r="L301" s="7" t="s">
        <v>274</v>
      </c>
      <c r="M301" s="7">
        <v>1865.07</v>
      </c>
      <c r="N301" s="7">
        <v>4143.53</v>
      </c>
      <c r="O301" s="120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str">
        <f t="shared" si="32"/>
        <v>Suape</v>
      </c>
      <c r="B302" s="7" t="str">
        <f t="shared" si="32"/>
        <v>Suape</v>
      </c>
      <c r="C302" s="7" t="str">
        <f t="shared" si="32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33"/>
        <v>15.195.617/0001-87</v>
      </c>
      <c r="H302" s="7" t="s">
        <v>544</v>
      </c>
      <c r="I302" s="7" t="str">
        <f t="shared" si="34"/>
        <v xml:space="preserve"> SUAPE/DMS</v>
      </c>
      <c r="J302" s="7" t="s">
        <v>273</v>
      </c>
      <c r="K302" s="7" t="s">
        <v>258</v>
      </c>
      <c r="L302" s="7" t="s">
        <v>274</v>
      </c>
      <c r="M302" s="7">
        <v>1865.07</v>
      </c>
      <c r="N302" s="7">
        <v>4143.53</v>
      </c>
      <c r="O302" s="120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str">
        <f t="shared" si="32"/>
        <v>Suape</v>
      </c>
      <c r="B303" s="7" t="str">
        <f t="shared" si="32"/>
        <v>Suape</v>
      </c>
      <c r="C303" s="7" t="str">
        <f t="shared" si="32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33"/>
        <v>15.195.617/0001-87</v>
      </c>
      <c r="H303" s="7" t="s">
        <v>546</v>
      </c>
      <c r="I303" s="7" t="str">
        <f t="shared" si="34"/>
        <v xml:space="preserve"> SUAPE/DMS</v>
      </c>
      <c r="J303" s="7" t="s">
        <v>273</v>
      </c>
      <c r="K303" s="7" t="s">
        <v>258</v>
      </c>
      <c r="L303" s="7" t="s">
        <v>278</v>
      </c>
      <c r="M303" s="7">
        <v>2069.0700000000002</v>
      </c>
      <c r="N303" s="7">
        <v>4426.47</v>
      </c>
      <c r="O303" s="120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str">
        <f t="shared" si="32"/>
        <v>Suape</v>
      </c>
      <c r="B304" s="7" t="str">
        <f t="shared" si="32"/>
        <v>Suape</v>
      </c>
      <c r="C304" s="7" t="str">
        <f t="shared" si="32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33"/>
        <v>15.195.617/0001-87</v>
      </c>
      <c r="H304" s="7" t="s">
        <v>548</v>
      </c>
      <c r="I304" s="7" t="str">
        <f t="shared" si="34"/>
        <v xml:space="preserve"> SUAPE/DMS</v>
      </c>
      <c r="J304" s="7" t="s">
        <v>273</v>
      </c>
      <c r="K304" s="7" t="s">
        <v>258</v>
      </c>
      <c r="L304" s="7" t="s">
        <v>278</v>
      </c>
      <c r="M304" s="7">
        <v>2069.0700000000002</v>
      </c>
      <c r="N304" s="7">
        <v>4426.47</v>
      </c>
      <c r="O304" s="120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str">
        <f t="shared" si="32"/>
        <v>Suape</v>
      </c>
      <c r="B305" s="7" t="str">
        <f t="shared" si="32"/>
        <v>Suape</v>
      </c>
      <c r="C305" s="7" t="str">
        <f t="shared" si="32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33"/>
        <v>15.195.617/0001-87</v>
      </c>
      <c r="H305" s="7" t="s">
        <v>550</v>
      </c>
      <c r="I305" s="7" t="str">
        <f t="shared" si="34"/>
        <v xml:space="preserve"> SUAPE/DMS</v>
      </c>
      <c r="J305" s="7" t="s">
        <v>273</v>
      </c>
      <c r="K305" s="7" t="s">
        <v>258</v>
      </c>
      <c r="L305" s="7" t="s">
        <v>274</v>
      </c>
      <c r="M305" s="7">
        <v>1865.07</v>
      </c>
      <c r="N305" s="7">
        <v>4143.53</v>
      </c>
      <c r="O305" s="120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str">
        <f t="shared" si="32"/>
        <v>Suape</v>
      </c>
      <c r="B306" s="7" t="str">
        <f t="shared" si="32"/>
        <v>Suape</v>
      </c>
      <c r="C306" s="7" t="str">
        <f t="shared" si="32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33"/>
        <v>15.195.617/0001-87</v>
      </c>
      <c r="H306" s="7" t="s">
        <v>552</v>
      </c>
      <c r="I306" s="7" t="str">
        <f t="shared" si="34"/>
        <v xml:space="preserve"> SUAPE/DMS</v>
      </c>
      <c r="J306" s="7" t="s">
        <v>273</v>
      </c>
      <c r="K306" s="7" t="s">
        <v>258</v>
      </c>
      <c r="L306" s="7" t="s">
        <v>274</v>
      </c>
      <c r="M306" s="7">
        <v>1865.07</v>
      </c>
      <c r="N306" s="7">
        <v>4143.53</v>
      </c>
      <c r="O306" s="120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str">
        <f t="shared" si="32"/>
        <v>Suape</v>
      </c>
      <c r="B307" s="7" t="str">
        <f t="shared" si="32"/>
        <v>Suape</v>
      </c>
      <c r="C307" s="7" t="str">
        <f t="shared" si="32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33"/>
        <v>15.195.617/0001-87</v>
      </c>
      <c r="H307" s="7" t="s">
        <v>554</v>
      </c>
      <c r="I307" s="7" t="str">
        <f t="shared" si="34"/>
        <v xml:space="preserve"> SUAPE/DMS</v>
      </c>
      <c r="J307" s="7" t="s">
        <v>273</v>
      </c>
      <c r="K307" s="7" t="s">
        <v>258</v>
      </c>
      <c r="L307" s="7" t="s">
        <v>274</v>
      </c>
      <c r="M307" s="7">
        <v>1865.07</v>
      </c>
      <c r="N307" s="7">
        <v>4143.53</v>
      </c>
      <c r="O307" s="120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str">
        <f t="shared" si="32"/>
        <v>Suape</v>
      </c>
      <c r="B308" s="7" t="str">
        <f t="shared" si="32"/>
        <v>Suape</v>
      </c>
      <c r="C308" s="7" t="str">
        <f t="shared" si="32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33"/>
        <v>15.195.617/0001-87</v>
      </c>
      <c r="H308" s="7" t="s">
        <v>556</v>
      </c>
      <c r="I308" s="7" t="str">
        <f t="shared" si="34"/>
        <v xml:space="preserve"> SUAPE/DMS</v>
      </c>
      <c r="J308" s="7" t="s">
        <v>273</v>
      </c>
      <c r="K308" s="7" t="s">
        <v>258</v>
      </c>
      <c r="L308" s="7" t="s">
        <v>278</v>
      </c>
      <c r="M308" s="7">
        <v>2069.0700000000002</v>
      </c>
      <c r="N308" s="7">
        <v>4426.47</v>
      </c>
      <c r="O308" s="120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str">
        <f t="shared" si="32"/>
        <v>Suape</v>
      </c>
      <c r="B309" s="7" t="str">
        <f t="shared" si="32"/>
        <v>Suape</v>
      </c>
      <c r="C309" s="7" t="str">
        <f t="shared" si="32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33"/>
        <v>15.195.617/0001-87</v>
      </c>
      <c r="H309" s="7" t="s">
        <v>558</v>
      </c>
      <c r="I309" s="7" t="str">
        <f t="shared" si="34"/>
        <v xml:space="preserve"> SUAPE/DMS</v>
      </c>
      <c r="J309" s="7" t="s">
        <v>273</v>
      </c>
      <c r="K309" s="7" t="s">
        <v>258</v>
      </c>
      <c r="L309" s="7" t="s">
        <v>274</v>
      </c>
      <c r="M309" s="7">
        <v>1865.07</v>
      </c>
      <c r="N309" s="7">
        <v>4143.53</v>
      </c>
      <c r="O309" s="120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str">
        <f t="shared" ref="A310:C325" si="35">A309</f>
        <v>Suape</v>
      </c>
      <c r="B310" s="7" t="str">
        <f t="shared" si="35"/>
        <v>Suape</v>
      </c>
      <c r="C310" s="7" t="str">
        <f t="shared" si="35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33"/>
        <v>15.195.617/0001-87</v>
      </c>
      <c r="H310" s="7" t="s">
        <v>560</v>
      </c>
      <c r="I310" s="7" t="str">
        <f t="shared" si="34"/>
        <v xml:space="preserve"> SUAPE/DMS</v>
      </c>
      <c r="J310" s="7" t="s">
        <v>273</v>
      </c>
      <c r="K310" s="7" t="s">
        <v>258</v>
      </c>
      <c r="L310" s="7" t="s">
        <v>274</v>
      </c>
      <c r="M310" s="7">
        <v>1865.07</v>
      </c>
      <c r="N310" s="7">
        <v>4143.53</v>
      </c>
      <c r="O310" s="120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str">
        <f t="shared" si="35"/>
        <v>Suape</v>
      </c>
      <c r="B311" s="7" t="str">
        <f t="shared" si="35"/>
        <v>Suape</v>
      </c>
      <c r="C311" s="7" t="str">
        <f t="shared" si="35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33"/>
        <v>15.195.617/0001-87</v>
      </c>
      <c r="H311" s="7" t="s">
        <v>562</v>
      </c>
      <c r="I311" s="7" t="str">
        <f t="shared" si="34"/>
        <v xml:space="preserve"> SUAPE/DMS</v>
      </c>
      <c r="J311" s="7" t="s">
        <v>273</v>
      </c>
      <c r="K311" s="7" t="s">
        <v>258</v>
      </c>
      <c r="L311" s="7" t="s">
        <v>274</v>
      </c>
      <c r="M311" s="7">
        <v>1865.07</v>
      </c>
      <c r="N311" s="7">
        <v>4143.53</v>
      </c>
      <c r="O311" s="120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str">
        <f t="shared" si="35"/>
        <v>Suape</v>
      </c>
      <c r="B312" s="7" t="str">
        <f t="shared" si="35"/>
        <v>Suape</v>
      </c>
      <c r="C312" s="7" t="str">
        <f t="shared" si="35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33"/>
        <v>15.195.617/0001-87</v>
      </c>
      <c r="H312" s="7" t="s">
        <v>564</v>
      </c>
      <c r="I312" s="7" t="str">
        <f t="shared" si="34"/>
        <v xml:space="preserve"> SUAPE/DMS</v>
      </c>
      <c r="J312" s="7" t="s">
        <v>273</v>
      </c>
      <c r="K312" s="7" t="s">
        <v>258</v>
      </c>
      <c r="L312" s="7" t="s">
        <v>274</v>
      </c>
      <c r="M312" s="7">
        <v>1865.07</v>
      </c>
      <c r="N312" s="7">
        <v>4143.53</v>
      </c>
      <c r="O312" s="120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str">
        <f t="shared" si="35"/>
        <v>Suape</v>
      </c>
      <c r="B313" s="7" t="str">
        <f t="shared" si="35"/>
        <v>Suape</v>
      </c>
      <c r="C313" s="7" t="str">
        <f t="shared" si="35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33"/>
        <v>15.195.617/0001-87</v>
      </c>
      <c r="H313" s="7" t="s">
        <v>566</v>
      </c>
      <c r="I313" s="7" t="str">
        <f t="shared" si="34"/>
        <v xml:space="preserve"> SUAPE/DMS</v>
      </c>
      <c r="J313" s="7" t="s">
        <v>273</v>
      </c>
      <c r="K313" s="7" t="s">
        <v>258</v>
      </c>
      <c r="L313" s="7" t="s">
        <v>274</v>
      </c>
      <c r="M313" s="7">
        <v>1865.07</v>
      </c>
      <c r="N313" s="7">
        <v>4143.53</v>
      </c>
      <c r="O313" s="120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str">
        <f t="shared" si="35"/>
        <v>Suape</v>
      </c>
      <c r="B314" s="7" t="str">
        <f t="shared" si="35"/>
        <v>Suape</v>
      </c>
      <c r="C314" s="7" t="str">
        <f t="shared" si="35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33"/>
        <v>15.195.617/0001-87</v>
      </c>
      <c r="H314" s="7" t="s">
        <v>568</v>
      </c>
      <c r="I314" s="7" t="str">
        <f t="shared" si="34"/>
        <v xml:space="preserve"> SUAPE/DMS</v>
      </c>
      <c r="J314" s="7" t="s">
        <v>273</v>
      </c>
      <c r="K314" s="7" t="s">
        <v>258</v>
      </c>
      <c r="L314" s="7" t="s">
        <v>278</v>
      </c>
      <c r="M314" s="7">
        <v>2069.0700000000002</v>
      </c>
      <c r="N314" s="7">
        <v>4426.47</v>
      </c>
      <c r="O314" s="120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str">
        <f t="shared" si="35"/>
        <v>Suape</v>
      </c>
      <c r="B315" s="7" t="str">
        <f t="shared" si="35"/>
        <v>Suape</v>
      </c>
      <c r="C315" s="7" t="str">
        <f t="shared" si="35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33"/>
        <v>15.195.617/0001-87</v>
      </c>
      <c r="H315" s="7" t="s">
        <v>570</v>
      </c>
      <c r="I315" s="7" t="str">
        <f t="shared" si="34"/>
        <v xml:space="preserve"> SUAPE/DMS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4143.53</v>
      </c>
      <c r="O315" s="120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str">
        <f t="shared" si="35"/>
        <v>Suape</v>
      </c>
      <c r="B316" s="7" t="str">
        <f t="shared" si="35"/>
        <v>Suape</v>
      </c>
      <c r="C316" s="7" t="str">
        <f t="shared" si="35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33"/>
        <v>15.195.617/0001-87</v>
      </c>
      <c r="H316" s="7" t="s">
        <v>572</v>
      </c>
      <c r="I316" s="7" t="str">
        <f t="shared" si="34"/>
        <v xml:space="preserve"> SUAPE/DMS</v>
      </c>
      <c r="J316" s="7" t="s">
        <v>273</v>
      </c>
      <c r="K316" s="7" t="s">
        <v>258</v>
      </c>
      <c r="L316" s="7" t="s">
        <v>278</v>
      </c>
      <c r="M316" s="7">
        <v>2069.0700000000002</v>
      </c>
      <c r="N316" s="7">
        <v>4426.47</v>
      </c>
      <c r="O316" s="120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str">
        <f t="shared" si="35"/>
        <v>Suape</v>
      </c>
      <c r="B317" s="7" t="str">
        <f t="shared" si="35"/>
        <v>Suape</v>
      </c>
      <c r="C317" s="7" t="str">
        <f t="shared" si="35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33"/>
        <v>15.195.617/0001-87</v>
      </c>
      <c r="H317" s="7" t="s">
        <v>574</v>
      </c>
      <c r="I317" s="7" t="str">
        <f t="shared" si="34"/>
        <v xml:space="preserve"> SUAPE/DMS</v>
      </c>
      <c r="J317" s="7" t="s">
        <v>273</v>
      </c>
      <c r="K317" s="7" t="s">
        <v>258</v>
      </c>
      <c r="L317" s="7" t="s">
        <v>274</v>
      </c>
      <c r="M317" s="7">
        <v>1865.07</v>
      </c>
      <c r="N317" s="7">
        <v>4143.53</v>
      </c>
      <c r="O317" s="120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str">
        <f t="shared" si="35"/>
        <v>Suape</v>
      </c>
      <c r="B318" s="7" t="str">
        <f t="shared" si="35"/>
        <v>Suape</v>
      </c>
      <c r="C318" s="7" t="str">
        <f t="shared" si="35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33"/>
        <v>15.195.617/0001-87</v>
      </c>
      <c r="H318" s="7" t="s">
        <v>576</v>
      </c>
      <c r="I318" s="7" t="str">
        <f t="shared" si="34"/>
        <v xml:space="preserve"> SUAPE/DMS</v>
      </c>
      <c r="J318" s="7" t="s">
        <v>273</v>
      </c>
      <c r="K318" s="7" t="s">
        <v>258</v>
      </c>
      <c r="L318" s="7" t="s">
        <v>278</v>
      </c>
      <c r="M318" s="7">
        <v>2069.0700000000002</v>
      </c>
      <c r="N318" s="7">
        <v>4426.47</v>
      </c>
      <c r="O318" s="120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str">
        <f t="shared" si="35"/>
        <v>Suape</v>
      </c>
      <c r="B319" s="7" t="str">
        <f t="shared" si="35"/>
        <v>Suape</v>
      </c>
      <c r="C319" s="7" t="str">
        <f t="shared" si="35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33"/>
        <v>15.195.617/0001-87</v>
      </c>
      <c r="H319" s="7" t="s">
        <v>578</v>
      </c>
      <c r="I319" s="7" t="str">
        <f t="shared" si="34"/>
        <v xml:space="preserve"> SUAPE/DMS</v>
      </c>
      <c r="J319" s="7" t="s">
        <v>273</v>
      </c>
      <c r="K319" s="7" t="s">
        <v>258</v>
      </c>
      <c r="L319" s="7" t="s">
        <v>278</v>
      </c>
      <c r="M319" s="7">
        <v>2069.0700000000002</v>
      </c>
      <c r="N319" s="7">
        <v>4426.47</v>
      </c>
      <c r="O319" s="120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str">
        <f t="shared" si="35"/>
        <v>Suape</v>
      </c>
      <c r="B320" s="7" t="str">
        <f t="shared" si="35"/>
        <v>Suape</v>
      </c>
      <c r="C320" s="7" t="str">
        <f t="shared" si="35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33"/>
        <v>15.195.617/0001-87</v>
      </c>
      <c r="H320" s="7" t="s">
        <v>580</v>
      </c>
      <c r="I320" s="7" t="str">
        <f t="shared" si="34"/>
        <v xml:space="preserve"> SUAPE/DMS</v>
      </c>
      <c r="J320" s="7" t="s">
        <v>273</v>
      </c>
      <c r="K320" s="7" t="s">
        <v>258</v>
      </c>
      <c r="L320" s="7" t="s">
        <v>274</v>
      </c>
      <c r="M320" s="7">
        <v>1865.07</v>
      </c>
      <c r="N320" s="7">
        <v>4143.53</v>
      </c>
      <c r="O320" s="120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str">
        <f t="shared" si="35"/>
        <v>Suape</v>
      </c>
      <c r="B321" s="7" t="str">
        <f t="shared" si="35"/>
        <v>Suape</v>
      </c>
      <c r="C321" s="7" t="str">
        <f t="shared" si="35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33"/>
        <v>15.195.617/0001-87</v>
      </c>
      <c r="H321" s="7" t="s">
        <v>582</v>
      </c>
      <c r="I321" s="7" t="str">
        <f t="shared" si="34"/>
        <v xml:space="preserve"> SUAPE/DMS</v>
      </c>
      <c r="J321" s="7" t="s">
        <v>273</v>
      </c>
      <c r="K321" s="7" t="s">
        <v>258</v>
      </c>
      <c r="L321" s="7" t="s">
        <v>278</v>
      </c>
      <c r="M321" s="7">
        <v>2069.0700000000002</v>
      </c>
      <c r="N321" s="7">
        <v>4426.47</v>
      </c>
      <c r="O321" s="120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str">
        <f t="shared" si="35"/>
        <v>Suape</v>
      </c>
      <c r="B322" s="7" t="str">
        <f t="shared" si="35"/>
        <v>Suape</v>
      </c>
      <c r="C322" s="7" t="str">
        <f t="shared" si="35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33"/>
        <v>15.195.617/0001-87</v>
      </c>
      <c r="H322" s="7" t="s">
        <v>584</v>
      </c>
      <c r="I322" s="7" t="str">
        <f t="shared" si="34"/>
        <v xml:space="preserve"> SUAPE/DMS</v>
      </c>
      <c r="J322" s="7" t="s">
        <v>273</v>
      </c>
      <c r="K322" s="7" t="s">
        <v>258</v>
      </c>
      <c r="L322" s="7" t="s">
        <v>274</v>
      </c>
      <c r="M322" s="7">
        <v>1865.07</v>
      </c>
      <c r="N322" s="7">
        <v>4143.53</v>
      </c>
      <c r="O322" s="120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str">
        <f t="shared" si="35"/>
        <v>Suape</v>
      </c>
      <c r="B323" s="7" t="str">
        <f t="shared" si="35"/>
        <v>Suape</v>
      </c>
      <c r="C323" s="7" t="str">
        <f t="shared" si="35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33"/>
        <v>15.195.617/0001-87</v>
      </c>
      <c r="H323" s="7" t="s">
        <v>586</v>
      </c>
      <c r="I323" s="7" t="str">
        <f t="shared" si="34"/>
        <v xml:space="preserve"> SUAPE/DMS</v>
      </c>
      <c r="J323" s="7" t="s">
        <v>273</v>
      </c>
      <c r="K323" s="7" t="s">
        <v>258</v>
      </c>
      <c r="L323" s="7" t="s">
        <v>278</v>
      </c>
      <c r="M323" s="7">
        <v>2069.0700000000002</v>
      </c>
      <c r="N323" s="7">
        <v>4426.47</v>
      </c>
      <c r="O323" s="120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str">
        <f t="shared" si="35"/>
        <v>Suape</v>
      </c>
      <c r="B324" s="7" t="str">
        <f t="shared" si="35"/>
        <v>Suape</v>
      </c>
      <c r="C324" s="7" t="str">
        <f t="shared" si="35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33"/>
        <v>15.195.617/0001-87</v>
      </c>
      <c r="H324" s="7" t="s">
        <v>588</v>
      </c>
      <c r="I324" s="7" t="str">
        <f t="shared" si="34"/>
        <v xml:space="preserve"> SUAPE/DMS</v>
      </c>
      <c r="J324" s="7" t="s">
        <v>273</v>
      </c>
      <c r="K324" s="7" t="s">
        <v>258</v>
      </c>
      <c r="L324" s="7" t="s">
        <v>274</v>
      </c>
      <c r="M324" s="7">
        <v>1865.07</v>
      </c>
      <c r="N324" s="7">
        <v>4143.53</v>
      </c>
      <c r="O324" s="120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str">
        <f t="shared" si="35"/>
        <v>Suape</v>
      </c>
      <c r="B325" s="7" t="str">
        <f t="shared" si="35"/>
        <v>Suape</v>
      </c>
      <c r="C325" s="7" t="str">
        <f t="shared" si="35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33"/>
        <v>15.195.617/0001-87</v>
      </c>
      <c r="H325" s="7" t="s">
        <v>590</v>
      </c>
      <c r="I325" s="7" t="str">
        <f t="shared" si="34"/>
        <v xml:space="preserve"> SUAPE/DMS</v>
      </c>
      <c r="J325" s="7" t="s">
        <v>273</v>
      </c>
      <c r="K325" s="7" t="s">
        <v>258</v>
      </c>
      <c r="L325" s="7" t="s">
        <v>278</v>
      </c>
      <c r="M325" s="7">
        <v>2069.0700000000002</v>
      </c>
      <c r="N325" s="7">
        <v>4426.47</v>
      </c>
      <c r="O325" s="120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str">
        <f t="shared" ref="A326:C341" si="36">A325</f>
        <v>Suape</v>
      </c>
      <c r="B326" s="7" t="str">
        <f t="shared" si="36"/>
        <v>Suape</v>
      </c>
      <c r="C326" s="7" t="str">
        <f t="shared" si="36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33"/>
        <v>15.195.617/0001-87</v>
      </c>
      <c r="H326" s="7" t="s">
        <v>592</v>
      </c>
      <c r="I326" s="7" t="str">
        <f t="shared" si="34"/>
        <v xml:space="preserve"> SUAPE/DMS</v>
      </c>
      <c r="J326" s="7" t="s">
        <v>273</v>
      </c>
      <c r="K326" s="7" t="s">
        <v>258</v>
      </c>
      <c r="L326" s="7" t="s">
        <v>278</v>
      </c>
      <c r="M326" s="7">
        <v>2069.0700000000002</v>
      </c>
      <c r="N326" s="7">
        <v>4426.47</v>
      </c>
      <c r="O326" s="120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str">
        <f t="shared" si="36"/>
        <v>Suape</v>
      </c>
      <c r="B327" s="7" t="str">
        <f t="shared" si="36"/>
        <v>Suape</v>
      </c>
      <c r="C327" s="7" t="str">
        <f t="shared" si="36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33"/>
        <v>15.195.617/0001-87</v>
      </c>
      <c r="H327" s="7" t="s">
        <v>594</v>
      </c>
      <c r="I327" s="7" t="str">
        <f t="shared" si="34"/>
        <v xml:space="preserve"> SUAPE/DMS</v>
      </c>
      <c r="J327" s="7" t="s">
        <v>273</v>
      </c>
      <c r="K327" s="7" t="s">
        <v>258</v>
      </c>
      <c r="L327" s="7" t="s">
        <v>278</v>
      </c>
      <c r="M327" s="7">
        <v>2069.0700000000002</v>
      </c>
      <c r="N327" s="7">
        <v>4426.47</v>
      </c>
      <c r="O327" s="120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str">
        <f t="shared" si="36"/>
        <v>Suape</v>
      </c>
      <c r="B328" s="7" t="str">
        <f t="shared" si="36"/>
        <v>Suape</v>
      </c>
      <c r="C328" s="7" t="str">
        <f t="shared" si="36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33"/>
        <v>15.195.617/0001-87</v>
      </c>
      <c r="H328" s="7" t="s">
        <v>596</v>
      </c>
      <c r="I328" s="7" t="str">
        <f t="shared" si="34"/>
        <v xml:space="preserve"> SUAPE/DMS</v>
      </c>
      <c r="J328" s="7" t="s">
        <v>273</v>
      </c>
      <c r="K328" s="7" t="s">
        <v>258</v>
      </c>
      <c r="L328" s="7" t="s">
        <v>278</v>
      </c>
      <c r="M328" s="7">
        <v>2069.0700000000002</v>
      </c>
      <c r="N328" s="7">
        <v>4426.47</v>
      </c>
      <c r="O328" s="120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str">
        <f t="shared" si="36"/>
        <v>Suape</v>
      </c>
      <c r="B329" s="7" t="str">
        <f t="shared" si="36"/>
        <v>Suape</v>
      </c>
      <c r="C329" s="7" t="str">
        <f t="shared" si="36"/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si="33"/>
        <v>15.195.617/0001-87</v>
      </c>
      <c r="H329" s="7" t="s">
        <v>598</v>
      </c>
      <c r="I329" s="7" t="str">
        <f t="shared" si="34"/>
        <v xml:space="preserve"> SUAPE/DMS</v>
      </c>
      <c r="J329" s="7" t="s">
        <v>273</v>
      </c>
      <c r="K329" s="7" t="s">
        <v>258</v>
      </c>
      <c r="L329" s="7" t="s">
        <v>278</v>
      </c>
      <c r="M329" s="7">
        <v>2069.0700000000002</v>
      </c>
      <c r="N329" s="7">
        <v>4426.47</v>
      </c>
      <c r="O329" s="120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str">
        <f t="shared" si="36"/>
        <v>Suape</v>
      </c>
      <c r="B330" s="7" t="str">
        <f t="shared" si="36"/>
        <v>Suape</v>
      </c>
      <c r="C330" s="7" t="str">
        <f t="shared" si="36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33"/>
        <v>15.195.617/0001-87</v>
      </c>
      <c r="H330" s="7" t="s">
        <v>600</v>
      </c>
      <c r="I330" s="7" t="str">
        <f t="shared" si="34"/>
        <v xml:space="preserve"> SUAPE/DMS</v>
      </c>
      <c r="J330" s="7" t="s">
        <v>273</v>
      </c>
      <c r="K330" s="7" t="s">
        <v>258</v>
      </c>
      <c r="L330" s="7" t="s">
        <v>274</v>
      </c>
      <c r="M330" s="7">
        <v>1865.07</v>
      </c>
      <c r="N330" s="7">
        <v>4143.53</v>
      </c>
      <c r="O330" s="120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str">
        <f t="shared" si="36"/>
        <v>Suape</v>
      </c>
      <c r="B331" s="7" t="str">
        <f t="shared" si="36"/>
        <v>Suape</v>
      </c>
      <c r="C331" s="7" t="str">
        <f t="shared" si="36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33"/>
        <v>15.195.617/0001-87</v>
      </c>
      <c r="H331" s="7" t="s">
        <v>602</v>
      </c>
      <c r="I331" s="7" t="str">
        <f t="shared" si="34"/>
        <v xml:space="preserve"> SUAPE/DMS</v>
      </c>
      <c r="J331" s="7" t="s">
        <v>273</v>
      </c>
      <c r="K331" s="7" t="s">
        <v>258</v>
      </c>
      <c r="L331" s="7" t="s">
        <v>274</v>
      </c>
      <c r="M331" s="7">
        <v>1865.07</v>
      </c>
      <c r="N331" s="7">
        <v>4143.53</v>
      </c>
      <c r="O331" s="120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str">
        <f t="shared" si="36"/>
        <v>Suape</v>
      </c>
      <c r="B332" s="7" t="str">
        <f t="shared" si="36"/>
        <v>Suape</v>
      </c>
      <c r="C332" s="7" t="str">
        <f t="shared" si="36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33"/>
        <v>15.195.617/0001-87</v>
      </c>
      <c r="H332" s="7" t="s">
        <v>604</v>
      </c>
      <c r="I332" s="7" t="str">
        <f t="shared" si="34"/>
        <v xml:space="preserve"> SUAPE/DMS</v>
      </c>
      <c r="J332" s="7" t="s">
        <v>273</v>
      </c>
      <c r="K332" s="7" t="s">
        <v>258</v>
      </c>
      <c r="L332" s="7" t="s">
        <v>274</v>
      </c>
      <c r="M332" s="7">
        <v>1865.07</v>
      </c>
      <c r="N332" s="7">
        <v>4143.53</v>
      </c>
      <c r="O332" s="120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str">
        <f t="shared" si="36"/>
        <v>Suape</v>
      </c>
      <c r="B333" s="7" t="str">
        <f t="shared" si="36"/>
        <v>Suape</v>
      </c>
      <c r="C333" s="7" t="str">
        <f t="shared" si="36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33"/>
        <v>15.195.617/0001-87</v>
      </c>
      <c r="H333" s="7" t="s">
        <v>606</v>
      </c>
      <c r="I333" s="7" t="str">
        <f t="shared" si="34"/>
        <v xml:space="preserve"> SUAPE/DMS</v>
      </c>
      <c r="J333" s="7" t="s">
        <v>273</v>
      </c>
      <c r="K333" s="7" t="s">
        <v>258</v>
      </c>
      <c r="L333" s="7" t="s">
        <v>274</v>
      </c>
      <c r="M333" s="7">
        <v>1865.07</v>
      </c>
      <c r="N333" s="7">
        <v>4143.53</v>
      </c>
      <c r="O333" s="120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str">
        <f t="shared" si="36"/>
        <v>Suape</v>
      </c>
      <c r="B334" s="7" t="str">
        <f t="shared" si="36"/>
        <v>Suape</v>
      </c>
      <c r="C334" s="7" t="str">
        <f t="shared" si="36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33"/>
        <v>15.195.617/0001-87</v>
      </c>
      <c r="H334" s="7" t="s">
        <v>608</v>
      </c>
      <c r="I334" s="7" t="str">
        <f t="shared" si="34"/>
        <v xml:space="preserve"> SUAPE/DMS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4426.47</v>
      </c>
      <c r="O334" s="120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str">
        <f t="shared" si="36"/>
        <v>Suape</v>
      </c>
      <c r="B335" s="7" t="str">
        <f t="shared" si="36"/>
        <v>Suape</v>
      </c>
      <c r="C335" s="7" t="str">
        <f t="shared" si="36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33"/>
        <v>15.195.617/0001-87</v>
      </c>
      <c r="H335" s="7" t="s">
        <v>610</v>
      </c>
      <c r="I335" s="7" t="str">
        <f t="shared" si="34"/>
        <v xml:space="preserve"> SUAPE/DMS</v>
      </c>
      <c r="J335" s="7" t="s">
        <v>273</v>
      </c>
      <c r="K335" s="7" t="s">
        <v>258</v>
      </c>
      <c r="L335" s="7" t="s">
        <v>278</v>
      </c>
      <c r="M335" s="7">
        <v>2069.0700000000002</v>
      </c>
      <c r="N335" s="7">
        <v>4426.47</v>
      </c>
      <c r="O335" s="120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str">
        <f t="shared" si="36"/>
        <v>Suape</v>
      </c>
      <c r="B336" s="7" t="str">
        <f t="shared" si="36"/>
        <v>Suape</v>
      </c>
      <c r="C336" s="7" t="str">
        <f t="shared" si="36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33"/>
        <v>15.195.617/0001-87</v>
      </c>
      <c r="H336" s="7" t="s">
        <v>612</v>
      </c>
      <c r="I336" s="7" t="str">
        <f t="shared" si="34"/>
        <v xml:space="preserve"> SUAPE/DMS</v>
      </c>
      <c r="J336" s="7" t="s">
        <v>273</v>
      </c>
      <c r="K336" s="7" t="s">
        <v>258</v>
      </c>
      <c r="L336" s="7" t="s">
        <v>278</v>
      </c>
      <c r="M336" s="7">
        <v>2069.0700000000002</v>
      </c>
      <c r="N336" s="7">
        <v>4426.47</v>
      </c>
      <c r="O336" s="120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str">
        <f t="shared" si="36"/>
        <v>Suape</v>
      </c>
      <c r="B337" s="7" t="str">
        <f t="shared" si="36"/>
        <v>Suape</v>
      </c>
      <c r="C337" s="7" t="str">
        <f t="shared" si="36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33"/>
        <v>15.195.617/0001-87</v>
      </c>
      <c r="H337" s="7" t="s">
        <v>614</v>
      </c>
      <c r="I337" s="7" t="str">
        <f t="shared" si="34"/>
        <v xml:space="preserve"> SUAPE/DMS</v>
      </c>
      <c r="J337" s="7" t="s">
        <v>273</v>
      </c>
      <c r="K337" s="7" t="s">
        <v>258</v>
      </c>
      <c r="L337" s="7" t="s">
        <v>274</v>
      </c>
      <c r="M337" s="7">
        <v>1865.07</v>
      </c>
      <c r="N337" s="7">
        <v>4143.53</v>
      </c>
      <c r="O337" s="120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str">
        <f t="shared" si="36"/>
        <v>Suape</v>
      </c>
      <c r="B338" s="7" t="str">
        <f t="shared" si="36"/>
        <v>Suape</v>
      </c>
      <c r="C338" s="7" t="str">
        <f t="shared" si="36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33"/>
        <v>15.195.617/0001-87</v>
      </c>
      <c r="H338" s="7" t="s">
        <v>616</v>
      </c>
      <c r="I338" s="7" t="str">
        <f t="shared" si="34"/>
        <v xml:space="preserve"> SUAPE/DMS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4143.53</v>
      </c>
      <c r="O338" s="120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str">
        <f t="shared" si="36"/>
        <v>Suape</v>
      </c>
      <c r="B339" s="7" t="str">
        <f t="shared" si="36"/>
        <v>Suape</v>
      </c>
      <c r="C339" s="7" t="str">
        <f t="shared" si="36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33"/>
        <v>15.195.617/0001-87</v>
      </c>
      <c r="H339" s="7" t="s">
        <v>618</v>
      </c>
      <c r="I339" s="7" t="str">
        <f t="shared" si="34"/>
        <v xml:space="preserve"> SUAPE/DMS</v>
      </c>
      <c r="J339" s="7" t="s">
        <v>273</v>
      </c>
      <c r="K339" s="7" t="s">
        <v>258</v>
      </c>
      <c r="L339" s="7" t="s">
        <v>278</v>
      </c>
      <c r="M339" s="7">
        <v>2069.0700000000002</v>
      </c>
      <c r="N339" s="7">
        <v>4426.47</v>
      </c>
      <c r="O339" s="120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str">
        <f t="shared" si="36"/>
        <v>Suape</v>
      </c>
      <c r="B340" s="7" t="str">
        <f t="shared" si="36"/>
        <v>Suape</v>
      </c>
      <c r="C340" s="7" t="str">
        <f t="shared" si="36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33"/>
        <v>15.195.617/0001-87</v>
      </c>
      <c r="H340" s="7" t="s">
        <v>620</v>
      </c>
      <c r="I340" s="7" t="str">
        <f t="shared" si="34"/>
        <v xml:space="preserve"> SUAPE/DMS</v>
      </c>
      <c r="J340" s="7" t="s">
        <v>273</v>
      </c>
      <c r="K340" s="7" t="s">
        <v>258</v>
      </c>
      <c r="L340" s="7" t="s">
        <v>278</v>
      </c>
      <c r="M340" s="7">
        <v>2069.0700000000002</v>
      </c>
      <c r="N340" s="7">
        <v>4426.47</v>
      </c>
      <c r="O340" s="120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str">
        <f t="shared" si="36"/>
        <v>Suape</v>
      </c>
      <c r="B341" s="7" t="str">
        <f t="shared" si="36"/>
        <v>Suape</v>
      </c>
      <c r="C341" s="7" t="str">
        <f t="shared" si="36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33"/>
        <v>15.195.617/0001-87</v>
      </c>
      <c r="H341" s="7" t="s">
        <v>622</v>
      </c>
      <c r="I341" s="7" t="str">
        <f t="shared" si="34"/>
        <v xml:space="preserve"> SUAPE/DMS</v>
      </c>
      <c r="J341" s="7" t="s">
        <v>273</v>
      </c>
      <c r="K341" s="7" t="s">
        <v>258</v>
      </c>
      <c r="L341" s="7" t="s">
        <v>278</v>
      </c>
      <c r="M341" s="7">
        <v>2069.0700000000002</v>
      </c>
      <c r="N341" s="7">
        <v>4426.47</v>
      </c>
      <c r="O341" s="120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str">
        <f t="shared" ref="A342:C357" si="37">A341</f>
        <v>Suape</v>
      </c>
      <c r="B342" s="7" t="str">
        <f t="shared" si="37"/>
        <v>Suape</v>
      </c>
      <c r="C342" s="7" t="str">
        <f t="shared" si="37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33"/>
        <v>15.195.617/0001-87</v>
      </c>
      <c r="H342" s="7" t="s">
        <v>624</v>
      </c>
      <c r="I342" s="7" t="str">
        <f t="shared" si="34"/>
        <v xml:space="preserve"> SUAPE/DMS</v>
      </c>
      <c r="J342" s="7" t="s">
        <v>273</v>
      </c>
      <c r="K342" s="7" t="s">
        <v>258</v>
      </c>
      <c r="L342" s="7" t="s">
        <v>278</v>
      </c>
      <c r="M342" s="7">
        <v>2069.0700000000002</v>
      </c>
      <c r="N342" s="7">
        <v>4426.47</v>
      </c>
      <c r="O342" s="120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str">
        <f t="shared" si="37"/>
        <v>Suape</v>
      </c>
      <c r="B343" s="7" t="str">
        <f t="shared" si="37"/>
        <v>Suape</v>
      </c>
      <c r="C343" s="7" t="str">
        <f t="shared" si="37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33"/>
        <v>15.195.617/0001-87</v>
      </c>
      <c r="H343" s="7" t="s">
        <v>626</v>
      </c>
      <c r="I343" s="7" t="str">
        <f t="shared" si="34"/>
        <v xml:space="preserve"> SUAPE/DMS</v>
      </c>
      <c r="J343" s="7" t="s">
        <v>273</v>
      </c>
      <c r="K343" s="7" t="s">
        <v>258</v>
      </c>
      <c r="L343" s="7" t="s">
        <v>274</v>
      </c>
      <c r="M343" s="7">
        <v>1865.07</v>
      </c>
      <c r="N343" s="7">
        <v>4143.53</v>
      </c>
      <c r="O343" s="120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str">
        <f t="shared" si="37"/>
        <v>Suape</v>
      </c>
      <c r="B344" s="7" t="str">
        <f t="shared" si="37"/>
        <v>Suape</v>
      </c>
      <c r="C344" s="7" t="str">
        <f t="shared" si="37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33"/>
        <v>15.195.617/0001-87</v>
      </c>
      <c r="H344" s="7" t="s">
        <v>628</v>
      </c>
      <c r="I344" s="7" t="str">
        <f t="shared" si="34"/>
        <v xml:space="preserve"> SUAPE/DMS</v>
      </c>
      <c r="J344" s="7" t="s">
        <v>273</v>
      </c>
      <c r="K344" s="7" t="s">
        <v>258</v>
      </c>
      <c r="L344" s="7" t="s">
        <v>274</v>
      </c>
      <c r="M344" s="7">
        <v>1865.07</v>
      </c>
      <c r="N344" s="7">
        <v>4143.53</v>
      </c>
      <c r="O344" s="120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str">
        <f t="shared" si="37"/>
        <v>Suape</v>
      </c>
      <c r="B345" s="7" t="str">
        <f t="shared" si="37"/>
        <v>Suape</v>
      </c>
      <c r="C345" s="7" t="str">
        <f t="shared" si="37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33"/>
        <v>15.195.617/0001-87</v>
      </c>
      <c r="H345" s="7" t="s">
        <v>630</v>
      </c>
      <c r="I345" s="7" t="str">
        <f t="shared" si="34"/>
        <v xml:space="preserve"> SUAPE/DMS</v>
      </c>
      <c r="J345" s="7" t="s">
        <v>273</v>
      </c>
      <c r="K345" s="7" t="s">
        <v>258</v>
      </c>
      <c r="L345" s="7" t="s">
        <v>278</v>
      </c>
      <c r="M345" s="7">
        <v>2069.0700000000002</v>
      </c>
      <c r="N345" s="7">
        <v>4426.47</v>
      </c>
      <c r="O345" s="120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str">
        <f t="shared" si="37"/>
        <v>Suape</v>
      </c>
      <c r="B346" s="7" t="str">
        <f t="shared" si="37"/>
        <v>Suape</v>
      </c>
      <c r="C346" s="7" t="str">
        <f t="shared" si="37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33"/>
        <v>15.195.617/0001-87</v>
      </c>
      <c r="H346" s="7" t="s">
        <v>632</v>
      </c>
      <c r="I346" s="7" t="str">
        <f t="shared" si="34"/>
        <v xml:space="preserve"> SUAPE/DMS</v>
      </c>
      <c r="J346" s="7" t="s">
        <v>273</v>
      </c>
      <c r="K346" s="7" t="s">
        <v>258</v>
      </c>
      <c r="L346" s="7" t="s">
        <v>274</v>
      </c>
      <c r="M346" s="7">
        <v>1865.07</v>
      </c>
      <c r="N346" s="7">
        <v>4143.53</v>
      </c>
      <c r="O346" s="120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str">
        <f t="shared" si="37"/>
        <v>Suape</v>
      </c>
      <c r="B347" s="7" t="str">
        <f t="shared" si="37"/>
        <v>Suape</v>
      </c>
      <c r="C347" s="7" t="str">
        <f t="shared" si="37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33"/>
        <v>15.195.617/0001-87</v>
      </c>
      <c r="H347" s="7" t="s">
        <v>634</v>
      </c>
      <c r="I347" s="7" t="str">
        <f t="shared" si="34"/>
        <v xml:space="preserve"> SUAPE/DMS</v>
      </c>
      <c r="J347" s="7" t="s">
        <v>273</v>
      </c>
      <c r="K347" s="7" t="s">
        <v>258</v>
      </c>
      <c r="L347" s="7" t="s">
        <v>274</v>
      </c>
      <c r="M347" s="7">
        <v>1865.07</v>
      </c>
      <c r="N347" s="7">
        <v>4143.53</v>
      </c>
      <c r="O347" s="120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str">
        <f t="shared" si="37"/>
        <v>Suape</v>
      </c>
      <c r="B348" s="7" t="str">
        <f t="shared" si="37"/>
        <v>Suape</v>
      </c>
      <c r="C348" s="7" t="str">
        <f t="shared" si="37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33"/>
        <v>15.195.617/0001-87</v>
      </c>
      <c r="H348" s="7" t="s">
        <v>636</v>
      </c>
      <c r="I348" s="7" t="str">
        <f t="shared" si="34"/>
        <v xml:space="preserve"> SUAPE/DMS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4426.47</v>
      </c>
      <c r="O348" s="120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str">
        <f t="shared" si="37"/>
        <v>Suape</v>
      </c>
      <c r="B349" s="7" t="str">
        <f t="shared" si="37"/>
        <v>Suape</v>
      </c>
      <c r="C349" s="7" t="str">
        <f t="shared" si="37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33"/>
        <v>15.195.617/0001-87</v>
      </c>
      <c r="H349" s="7" t="s">
        <v>638</v>
      </c>
      <c r="I349" s="7" t="str">
        <f t="shared" si="34"/>
        <v xml:space="preserve"> SUAPE/DMS</v>
      </c>
      <c r="J349" s="7" t="s">
        <v>273</v>
      </c>
      <c r="K349" s="7" t="s">
        <v>258</v>
      </c>
      <c r="L349" s="7" t="s">
        <v>274</v>
      </c>
      <c r="M349" s="7">
        <v>1865.07</v>
      </c>
      <c r="N349" s="7">
        <v>4143.53</v>
      </c>
      <c r="O349" s="120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str">
        <f t="shared" si="37"/>
        <v>Suape</v>
      </c>
      <c r="B350" s="7" t="str">
        <f t="shared" si="37"/>
        <v>Suape</v>
      </c>
      <c r="C350" s="7" t="str">
        <f t="shared" si="37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33"/>
        <v>15.195.617/0001-87</v>
      </c>
      <c r="H350" s="7" t="s">
        <v>640</v>
      </c>
      <c r="I350" s="7" t="str">
        <f t="shared" si="34"/>
        <v xml:space="preserve"> SUAPE/DMS</v>
      </c>
      <c r="J350" s="7" t="s">
        <v>273</v>
      </c>
      <c r="K350" s="7" t="s">
        <v>258</v>
      </c>
      <c r="L350" s="7" t="s">
        <v>274</v>
      </c>
      <c r="M350" s="7">
        <v>1865.07</v>
      </c>
      <c r="N350" s="7">
        <v>4143.53</v>
      </c>
      <c r="O350" s="120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str">
        <f t="shared" si="37"/>
        <v>Suape</v>
      </c>
      <c r="B351" s="7" t="str">
        <f t="shared" si="37"/>
        <v>Suape</v>
      </c>
      <c r="C351" s="7" t="str">
        <f t="shared" si="37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33"/>
        <v>15.195.617/0001-87</v>
      </c>
      <c r="H351" s="7" t="s">
        <v>642</v>
      </c>
      <c r="I351" s="7" t="str">
        <f t="shared" si="34"/>
        <v xml:space="preserve"> SUAPE/DMS</v>
      </c>
      <c r="J351" s="7" t="s">
        <v>273</v>
      </c>
      <c r="K351" s="7" t="s">
        <v>258</v>
      </c>
      <c r="L351" s="7" t="s">
        <v>278</v>
      </c>
      <c r="M351" s="7">
        <v>2069.0700000000002</v>
      </c>
      <c r="N351" s="7">
        <v>4426.47</v>
      </c>
      <c r="O351" s="120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str">
        <f t="shared" si="37"/>
        <v>Suape</v>
      </c>
      <c r="B352" s="7" t="str">
        <f t="shared" si="37"/>
        <v>Suape</v>
      </c>
      <c r="C352" s="7" t="str">
        <f t="shared" si="37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33"/>
        <v>15.195.617/0001-87</v>
      </c>
      <c r="H352" s="7" t="s">
        <v>644</v>
      </c>
      <c r="I352" s="7" t="str">
        <f t="shared" si="34"/>
        <v xml:space="preserve"> SUAPE/DMS</v>
      </c>
      <c r="J352" s="7" t="s">
        <v>273</v>
      </c>
      <c r="K352" s="7" t="s">
        <v>258</v>
      </c>
      <c r="L352" s="7" t="s">
        <v>274</v>
      </c>
      <c r="M352" s="7">
        <v>1865.07</v>
      </c>
      <c r="N352" s="7">
        <v>4143.53</v>
      </c>
      <c r="O352" s="120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str">
        <f t="shared" si="37"/>
        <v>Suape</v>
      </c>
      <c r="B353" s="7" t="str">
        <f t="shared" si="37"/>
        <v>Suape</v>
      </c>
      <c r="C353" s="7" t="str">
        <f t="shared" si="37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33"/>
        <v>15.195.617/0001-87</v>
      </c>
      <c r="H353" s="7" t="s">
        <v>646</v>
      </c>
      <c r="I353" s="7" t="str">
        <f t="shared" si="34"/>
        <v xml:space="preserve"> SUAPE/DMS</v>
      </c>
      <c r="J353" s="7" t="s">
        <v>273</v>
      </c>
      <c r="K353" s="7" t="s">
        <v>258</v>
      </c>
      <c r="L353" s="7" t="s">
        <v>274</v>
      </c>
      <c r="M353" s="7">
        <v>1865.07</v>
      </c>
      <c r="N353" s="7">
        <v>4143.53</v>
      </c>
      <c r="O353" s="120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str">
        <f t="shared" si="37"/>
        <v>Suape</v>
      </c>
      <c r="B354" s="7" t="str">
        <f t="shared" si="37"/>
        <v>Suape</v>
      </c>
      <c r="C354" s="7" t="str">
        <f t="shared" si="37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33"/>
        <v>15.195.617/0001-87</v>
      </c>
      <c r="H354" s="7" t="s">
        <v>648</v>
      </c>
      <c r="I354" s="7" t="str">
        <f t="shared" si="34"/>
        <v xml:space="preserve"> SUAPE/DMS</v>
      </c>
      <c r="J354" s="7" t="s">
        <v>273</v>
      </c>
      <c r="K354" s="7" t="s">
        <v>258</v>
      </c>
      <c r="L354" s="7" t="s">
        <v>274</v>
      </c>
      <c r="M354" s="7">
        <v>1865.07</v>
      </c>
      <c r="N354" s="7">
        <v>4143.53</v>
      </c>
      <c r="O354" s="120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str">
        <f t="shared" si="37"/>
        <v>Suape</v>
      </c>
      <c r="B355" s="7" t="str">
        <f t="shared" si="37"/>
        <v>Suape</v>
      </c>
      <c r="C355" s="7" t="str">
        <f t="shared" si="37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33"/>
        <v>15.195.617/0001-87</v>
      </c>
      <c r="H355" s="7" t="s">
        <v>650</v>
      </c>
      <c r="I355" s="7" t="str">
        <f t="shared" si="34"/>
        <v xml:space="preserve"> SUAPE/DMS</v>
      </c>
      <c r="J355" s="7" t="s">
        <v>273</v>
      </c>
      <c r="K355" s="7" t="s">
        <v>258</v>
      </c>
      <c r="L355" s="7" t="s">
        <v>278</v>
      </c>
      <c r="M355" s="7">
        <v>2069.0700000000002</v>
      </c>
      <c r="N355" s="7">
        <v>4426.47</v>
      </c>
      <c r="O355" s="120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str">
        <f t="shared" si="37"/>
        <v>Suape</v>
      </c>
      <c r="B356" s="7" t="str">
        <f t="shared" si="37"/>
        <v>Suape</v>
      </c>
      <c r="C356" s="7" t="str">
        <f t="shared" si="37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33"/>
        <v>15.195.617/0001-87</v>
      </c>
      <c r="H356" s="7" t="s">
        <v>652</v>
      </c>
      <c r="I356" s="7" t="str">
        <f t="shared" si="34"/>
        <v xml:space="preserve"> SUAPE/DMS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4143.53</v>
      </c>
      <c r="O356" s="120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str">
        <f t="shared" si="37"/>
        <v>Suape</v>
      </c>
      <c r="B357" s="7" t="str">
        <f t="shared" si="37"/>
        <v>Suape</v>
      </c>
      <c r="C357" s="7" t="str">
        <f t="shared" si="37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33"/>
        <v>15.195.617/0001-87</v>
      </c>
      <c r="H357" s="7" t="s">
        <v>654</v>
      </c>
      <c r="I357" s="7" t="str">
        <f t="shared" si="34"/>
        <v xml:space="preserve"> SUAPE/DMS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4143.53</v>
      </c>
      <c r="O357" s="120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str">
        <f t="shared" ref="A358:C373" si="38">A357</f>
        <v>Suape</v>
      </c>
      <c r="B358" s="7" t="str">
        <f t="shared" si="38"/>
        <v>Suape</v>
      </c>
      <c r="C358" s="7" t="str">
        <f t="shared" si="38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33"/>
        <v>15.195.617/0001-87</v>
      </c>
      <c r="H358" s="7" t="s">
        <v>714</v>
      </c>
      <c r="I358" s="7" t="str">
        <f t="shared" si="34"/>
        <v xml:space="preserve"> SUAPE/DMS</v>
      </c>
      <c r="J358" s="7" t="s">
        <v>273</v>
      </c>
      <c r="K358" s="7" t="s">
        <v>258</v>
      </c>
      <c r="L358" s="7" t="s">
        <v>278</v>
      </c>
      <c r="M358" s="7">
        <v>2069.0700000000002</v>
      </c>
      <c r="N358" s="7">
        <v>4426.47</v>
      </c>
      <c r="O358" s="120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str">
        <f t="shared" si="38"/>
        <v>Suape</v>
      </c>
      <c r="B359" s="7" t="str">
        <f t="shared" si="38"/>
        <v>Suape</v>
      </c>
      <c r="C359" s="7" t="str">
        <f t="shared" si="38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33"/>
        <v>15.195.617/0001-87</v>
      </c>
      <c r="H359" s="7" t="s">
        <v>716</v>
      </c>
      <c r="I359" s="7" t="str">
        <f t="shared" si="34"/>
        <v xml:space="preserve"> SUAPE/DMS</v>
      </c>
      <c r="J359" s="7" t="s">
        <v>273</v>
      </c>
      <c r="K359" s="7" t="s">
        <v>258</v>
      </c>
      <c r="L359" s="7" t="s">
        <v>274</v>
      </c>
      <c r="M359" s="7">
        <v>1865.07</v>
      </c>
      <c r="N359" s="7">
        <v>4143.53</v>
      </c>
      <c r="O359" s="120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str">
        <f t="shared" si="38"/>
        <v>Suape</v>
      </c>
      <c r="B360" s="7" t="str">
        <f t="shared" si="38"/>
        <v>Suape</v>
      </c>
      <c r="C360" s="7" t="str">
        <f t="shared" si="38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ref="G360:G376" si="39">G359</f>
        <v>15.195.617/0001-87</v>
      </c>
      <c r="H360" s="7" t="s">
        <v>717</v>
      </c>
      <c r="I360" s="7" t="str">
        <f t="shared" ref="I360:I376" si="40">I359</f>
        <v xml:space="preserve"> SUAPE/DMS</v>
      </c>
      <c r="J360" s="7" t="s">
        <v>273</v>
      </c>
      <c r="K360" s="7" t="s">
        <v>258</v>
      </c>
      <c r="L360" s="7" t="s">
        <v>278</v>
      </c>
      <c r="M360" s="7">
        <v>2069.0700000000002</v>
      </c>
      <c r="N360" s="7">
        <v>4426.47</v>
      </c>
      <c r="O360" s="120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str">
        <f t="shared" si="38"/>
        <v>Suape</v>
      </c>
      <c r="B361" s="7" t="str">
        <f t="shared" si="38"/>
        <v>Suape</v>
      </c>
      <c r="C361" s="7" t="str">
        <f t="shared" si="38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si="39"/>
        <v>15.195.617/0001-87</v>
      </c>
      <c r="H361" s="7" t="s">
        <v>718</v>
      </c>
      <c r="I361" s="7" t="str">
        <f t="shared" si="40"/>
        <v xml:space="preserve"> SUAPE/DMS</v>
      </c>
      <c r="J361" s="7" t="s">
        <v>273</v>
      </c>
      <c r="K361" s="7" t="s">
        <v>258</v>
      </c>
      <c r="L361" s="7" t="s">
        <v>278</v>
      </c>
      <c r="M361" s="7">
        <v>2069.0700000000002</v>
      </c>
      <c r="N361" s="7">
        <v>4426.47</v>
      </c>
      <c r="O361" s="120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str">
        <f t="shared" si="38"/>
        <v>Suape</v>
      </c>
      <c r="B362" s="7" t="str">
        <f t="shared" si="38"/>
        <v>Suape</v>
      </c>
      <c r="C362" s="7" t="str">
        <f t="shared" si="38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si="39"/>
        <v>15.195.617/0001-87</v>
      </c>
      <c r="H362" s="7" t="s">
        <v>719</v>
      </c>
      <c r="I362" s="7" t="str">
        <f t="shared" si="40"/>
        <v xml:space="preserve"> SUAPE/DMS</v>
      </c>
      <c r="J362" s="7" t="s">
        <v>273</v>
      </c>
      <c r="K362" s="7" t="s">
        <v>258</v>
      </c>
      <c r="L362" s="7" t="s">
        <v>278</v>
      </c>
      <c r="M362" s="7">
        <v>2069.0700000000002</v>
      </c>
      <c r="N362" s="7">
        <v>4426.47</v>
      </c>
      <c r="O362" s="120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str">
        <f t="shared" si="38"/>
        <v>Suape</v>
      </c>
      <c r="B363" s="7" t="str">
        <f t="shared" si="38"/>
        <v>Suape</v>
      </c>
      <c r="C363" s="7" t="str">
        <f t="shared" si="38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si="39"/>
        <v>15.195.617/0001-87</v>
      </c>
      <c r="H363" s="7" t="s">
        <v>720</v>
      </c>
      <c r="I363" s="7" t="str">
        <f t="shared" si="40"/>
        <v xml:space="preserve"> SUAPE/DMS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4143.53</v>
      </c>
      <c r="O363" s="120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str">
        <f t="shared" si="38"/>
        <v>Suape</v>
      </c>
      <c r="B364" s="7" t="str">
        <f t="shared" si="38"/>
        <v>Suape</v>
      </c>
      <c r="C364" s="7" t="str">
        <f t="shared" si="38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39"/>
        <v>15.195.617/0001-87</v>
      </c>
      <c r="H364" s="7" t="s">
        <v>721</v>
      </c>
      <c r="I364" s="7" t="str">
        <f t="shared" si="40"/>
        <v xml:space="preserve"> SUAPE/DMS</v>
      </c>
      <c r="J364" s="7" t="s">
        <v>273</v>
      </c>
      <c r="K364" s="7" t="s">
        <v>258</v>
      </c>
      <c r="L364" s="7" t="s">
        <v>274</v>
      </c>
      <c r="M364" s="7">
        <v>1865.07</v>
      </c>
      <c r="N364" s="7">
        <v>4143.53</v>
      </c>
      <c r="O364" s="120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str">
        <f t="shared" si="38"/>
        <v>Suape</v>
      </c>
      <c r="B365" s="7" t="str">
        <f t="shared" si="38"/>
        <v>Suape</v>
      </c>
      <c r="C365" s="7" t="str">
        <f t="shared" si="38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39"/>
        <v>15.195.617/0001-87</v>
      </c>
      <c r="H365" s="7" t="s">
        <v>722</v>
      </c>
      <c r="I365" s="7" t="str">
        <f t="shared" si="40"/>
        <v xml:space="preserve"> SUAPE/DMS</v>
      </c>
      <c r="J365" s="7" t="s">
        <v>273</v>
      </c>
      <c r="K365" s="7" t="s">
        <v>258</v>
      </c>
      <c r="L365" s="7" t="s">
        <v>274</v>
      </c>
      <c r="M365" s="7">
        <v>1865.07</v>
      </c>
      <c r="N365" s="7">
        <v>4143.53</v>
      </c>
      <c r="O365" s="120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str">
        <f t="shared" si="38"/>
        <v>Suape</v>
      </c>
      <c r="B366" s="7" t="str">
        <f t="shared" si="38"/>
        <v>Suape</v>
      </c>
      <c r="C366" s="7" t="str">
        <f t="shared" si="38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39"/>
        <v>15.195.617/0001-87</v>
      </c>
      <c r="H366" s="7" t="s">
        <v>723</v>
      </c>
      <c r="I366" s="7" t="str">
        <f t="shared" si="40"/>
        <v xml:space="preserve"> SUAPE/DMS</v>
      </c>
      <c r="J366" s="7" t="s">
        <v>273</v>
      </c>
      <c r="K366" s="7" t="s">
        <v>258</v>
      </c>
      <c r="L366" s="7" t="s">
        <v>278</v>
      </c>
      <c r="M366" s="7">
        <v>2069.0700000000002</v>
      </c>
      <c r="N366" s="7">
        <v>4426.47</v>
      </c>
      <c r="O366" s="120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str">
        <f t="shared" si="38"/>
        <v>Suape</v>
      </c>
      <c r="B367" s="7" t="str">
        <f t="shared" si="38"/>
        <v>Suape</v>
      </c>
      <c r="C367" s="7" t="str">
        <f t="shared" si="38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39"/>
        <v>15.195.617/0001-87</v>
      </c>
      <c r="H367" s="7" t="s">
        <v>724</v>
      </c>
      <c r="I367" s="7" t="str">
        <f t="shared" si="40"/>
        <v xml:space="preserve"> SUAPE/DMS</v>
      </c>
      <c r="J367" s="7" t="s">
        <v>273</v>
      </c>
      <c r="K367" s="7" t="s">
        <v>258</v>
      </c>
      <c r="L367" s="7" t="s">
        <v>274</v>
      </c>
      <c r="M367" s="7">
        <v>1865.07</v>
      </c>
      <c r="N367" s="7">
        <v>4143.53</v>
      </c>
      <c r="O367" s="120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str">
        <f t="shared" si="38"/>
        <v>Suape</v>
      </c>
      <c r="B368" s="7" t="str">
        <f t="shared" si="38"/>
        <v>Suape</v>
      </c>
      <c r="C368" s="7" t="str">
        <f t="shared" si="38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39"/>
        <v>15.195.617/0001-87</v>
      </c>
      <c r="H368" s="7" t="s">
        <v>725</v>
      </c>
      <c r="I368" s="7" t="str">
        <f t="shared" si="40"/>
        <v xml:space="preserve"> SUAPE/DMS</v>
      </c>
      <c r="J368" s="7" t="s">
        <v>273</v>
      </c>
      <c r="K368" s="7" t="s">
        <v>258</v>
      </c>
      <c r="L368" s="7" t="s">
        <v>274</v>
      </c>
      <c r="M368" s="7">
        <v>1865.07</v>
      </c>
      <c r="N368" s="7">
        <v>4143.53</v>
      </c>
      <c r="O368" s="120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str">
        <f t="shared" si="38"/>
        <v>Suape</v>
      </c>
      <c r="B369" s="7" t="str">
        <f t="shared" si="38"/>
        <v>Suape</v>
      </c>
      <c r="C369" s="7" t="str">
        <f t="shared" si="38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39"/>
        <v>15.195.617/0001-87</v>
      </c>
      <c r="H369" s="7" t="s">
        <v>726</v>
      </c>
      <c r="I369" s="7" t="str">
        <f t="shared" si="40"/>
        <v xml:space="preserve"> SUAPE/DMS</v>
      </c>
      <c r="J369" s="7" t="s">
        <v>273</v>
      </c>
      <c r="K369" s="7" t="s">
        <v>258</v>
      </c>
      <c r="L369" s="7" t="s">
        <v>274</v>
      </c>
      <c r="M369" s="7">
        <v>1865.07</v>
      </c>
      <c r="N369" s="7">
        <v>4143.53</v>
      </c>
      <c r="O369" s="120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str">
        <f t="shared" si="38"/>
        <v>Suape</v>
      </c>
      <c r="B370" s="7" t="str">
        <f t="shared" si="38"/>
        <v>Suape</v>
      </c>
      <c r="C370" s="7" t="str">
        <f t="shared" si="38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39"/>
        <v>15.195.617/0001-87</v>
      </c>
      <c r="H370" s="7" t="s">
        <v>727</v>
      </c>
      <c r="I370" s="7" t="str">
        <f t="shared" si="40"/>
        <v xml:space="preserve"> SUAPE/DMS</v>
      </c>
      <c r="J370" s="7" t="s">
        <v>273</v>
      </c>
      <c r="K370" s="7" t="s">
        <v>258</v>
      </c>
      <c r="L370" s="7" t="s">
        <v>278</v>
      </c>
      <c r="M370" s="7">
        <v>2069.0700000000002</v>
      </c>
      <c r="N370" s="7">
        <v>4426.47</v>
      </c>
      <c r="O370" s="120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str">
        <f t="shared" si="38"/>
        <v>Suape</v>
      </c>
      <c r="B371" s="7" t="str">
        <f t="shared" si="38"/>
        <v>Suape</v>
      </c>
      <c r="C371" s="7" t="str">
        <f t="shared" si="38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39"/>
        <v>15.195.617/0001-87</v>
      </c>
      <c r="H371" s="7" t="s">
        <v>728</v>
      </c>
      <c r="I371" s="7" t="str">
        <f t="shared" si="40"/>
        <v xml:space="preserve"> SUAPE/DMS</v>
      </c>
      <c r="J371" s="7" t="s">
        <v>273</v>
      </c>
      <c r="K371" s="7" t="s">
        <v>258</v>
      </c>
      <c r="L371" s="7" t="s">
        <v>278</v>
      </c>
      <c r="M371" s="7">
        <v>2069.0700000000002</v>
      </c>
      <c r="N371" s="7">
        <v>4426.47</v>
      </c>
      <c r="O371" s="120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str">
        <f t="shared" si="38"/>
        <v>Suape</v>
      </c>
      <c r="B372" s="7" t="str">
        <f t="shared" si="38"/>
        <v>Suape</v>
      </c>
      <c r="C372" s="7" t="str">
        <f t="shared" si="38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39"/>
        <v>15.195.617/0001-87</v>
      </c>
      <c r="H372" s="7" t="s">
        <v>729</v>
      </c>
      <c r="I372" s="7" t="str">
        <f t="shared" si="40"/>
        <v xml:space="preserve"> SUAPE/DMS</v>
      </c>
      <c r="J372" s="7" t="s">
        <v>273</v>
      </c>
      <c r="K372" s="7" t="s">
        <v>258</v>
      </c>
      <c r="L372" s="7" t="s">
        <v>278</v>
      </c>
      <c r="M372" s="7">
        <v>2069.0700000000002</v>
      </c>
      <c r="N372" s="7">
        <v>4426.47</v>
      </c>
      <c r="O372" s="120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str">
        <f t="shared" si="38"/>
        <v>Suape</v>
      </c>
      <c r="B373" s="7" t="str">
        <f t="shared" si="38"/>
        <v>Suape</v>
      </c>
      <c r="C373" s="7" t="str">
        <f t="shared" si="38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39"/>
        <v>15.195.617/0001-87</v>
      </c>
      <c r="H373" s="7" t="s">
        <v>730</v>
      </c>
      <c r="I373" s="7" t="str">
        <f t="shared" si="40"/>
        <v xml:space="preserve"> SUAPE/DMS</v>
      </c>
      <c r="J373" s="7" t="s">
        <v>273</v>
      </c>
      <c r="K373" s="7" t="s">
        <v>258</v>
      </c>
      <c r="L373" s="7" t="s">
        <v>274</v>
      </c>
      <c r="M373" s="7">
        <v>1865.07</v>
      </c>
      <c r="N373" s="7">
        <v>4143.53</v>
      </c>
      <c r="O373" s="120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str">
        <f t="shared" ref="A374:C389" si="41">A373</f>
        <v>Suape</v>
      </c>
      <c r="B374" s="7" t="str">
        <f t="shared" si="41"/>
        <v>Suape</v>
      </c>
      <c r="C374" s="7" t="str">
        <f t="shared" si="41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39"/>
        <v>15.195.617/0001-87</v>
      </c>
      <c r="H374" s="7" t="s">
        <v>731</v>
      </c>
      <c r="I374" s="7" t="str">
        <f t="shared" si="40"/>
        <v xml:space="preserve"> SUAPE/DMS</v>
      </c>
      <c r="J374" s="7" t="s">
        <v>273</v>
      </c>
      <c r="K374" s="7" t="s">
        <v>258</v>
      </c>
      <c r="L374" s="7" t="s">
        <v>278</v>
      </c>
      <c r="M374" s="7">
        <v>2069.0700000000002</v>
      </c>
      <c r="N374" s="7">
        <v>4426.47</v>
      </c>
      <c r="O374" s="120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str">
        <f t="shared" si="41"/>
        <v>Suape</v>
      </c>
      <c r="B375" s="7" t="str">
        <f t="shared" si="41"/>
        <v>Suape</v>
      </c>
      <c r="C375" s="7" t="str">
        <f t="shared" si="41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39"/>
        <v>15.195.617/0001-87</v>
      </c>
      <c r="H375" s="7" t="s">
        <v>732</v>
      </c>
      <c r="I375" s="7" t="str">
        <f t="shared" si="40"/>
        <v xml:space="preserve"> SUAPE/DMS</v>
      </c>
      <c r="J375" s="7" t="s">
        <v>273</v>
      </c>
      <c r="K375" s="7" t="s">
        <v>258</v>
      </c>
      <c r="L375" s="7" t="s">
        <v>274</v>
      </c>
      <c r="M375" s="7">
        <v>1865.07</v>
      </c>
      <c r="N375" s="7">
        <v>4143.53</v>
      </c>
      <c r="O375" s="120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str">
        <f t="shared" si="41"/>
        <v>Suape</v>
      </c>
      <c r="B376" s="7" t="str">
        <f t="shared" si="41"/>
        <v>Suape</v>
      </c>
      <c r="C376" s="7" t="str">
        <f t="shared" si="41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si="39"/>
        <v>15.195.617/0001-87</v>
      </c>
      <c r="H376" s="7" t="s">
        <v>733</v>
      </c>
      <c r="I376" s="7" t="str">
        <f t="shared" si="40"/>
        <v xml:space="preserve"> SUAPE/DMS</v>
      </c>
      <c r="J376" s="7" t="s">
        <v>273</v>
      </c>
      <c r="K376" s="7" t="s">
        <v>273</v>
      </c>
      <c r="L376" s="7" t="s">
        <v>278</v>
      </c>
      <c r="M376" s="7">
        <v>2069.0700000000002</v>
      </c>
      <c r="N376" s="7">
        <v>4426.47</v>
      </c>
      <c r="O376" s="120"/>
      <c r="P376" s="2"/>
      <c r="Q376" s="2"/>
      <c r="R376" s="2"/>
      <c r="S376" s="2"/>
      <c r="T376" s="2"/>
      <c r="U376" s="2"/>
      <c r="V376" s="2"/>
      <c r="W376" s="2"/>
    </row>
    <row r="377" spans="1:23" ht="70">
      <c r="A377" s="21" t="str">
        <f t="shared" si="41"/>
        <v>Suape</v>
      </c>
      <c r="B377" s="21" t="str">
        <f t="shared" si="41"/>
        <v>Suape</v>
      </c>
      <c r="C377" s="21" t="s">
        <v>101</v>
      </c>
      <c r="D377" s="21">
        <v>55</v>
      </c>
      <c r="E377" s="21">
        <v>2022</v>
      </c>
      <c r="F377" s="21" t="s">
        <v>734</v>
      </c>
      <c r="G377" s="21" t="s">
        <v>735</v>
      </c>
      <c r="H377" s="21" t="s">
        <v>736</v>
      </c>
      <c r="I377" s="21" t="s">
        <v>105</v>
      </c>
      <c r="J377" s="21" t="s">
        <v>750</v>
      </c>
      <c r="K377" s="21" t="s">
        <v>26</v>
      </c>
      <c r="L377" s="21" t="s">
        <v>27</v>
      </c>
      <c r="M377" s="21">
        <v>16500</v>
      </c>
      <c r="N377" s="21">
        <v>8552.7999999999993</v>
      </c>
      <c r="O377" s="120"/>
      <c r="P377" s="2"/>
      <c r="Q377" s="2"/>
      <c r="R377" s="2"/>
      <c r="S377" s="2"/>
      <c r="T377" s="2"/>
      <c r="U377" s="2"/>
      <c r="V377" s="2"/>
      <c r="W377" s="2"/>
    </row>
    <row r="378" spans="1:23" ht="70">
      <c r="A378" s="21" t="str">
        <f t="shared" si="41"/>
        <v>Suape</v>
      </c>
      <c r="B378" s="21" t="str">
        <f t="shared" si="41"/>
        <v>Suape</v>
      </c>
      <c r="C378" s="21" t="s">
        <v>101</v>
      </c>
      <c r="D378" s="21">
        <v>55</v>
      </c>
      <c r="E378" s="21">
        <v>2022</v>
      </c>
      <c r="F378" s="21" t="s">
        <v>734</v>
      </c>
      <c r="G378" s="21" t="s">
        <v>735</v>
      </c>
      <c r="H378" s="21" t="s">
        <v>737</v>
      </c>
      <c r="I378" s="21" t="s">
        <v>105</v>
      </c>
      <c r="J378" s="21" t="s">
        <v>751</v>
      </c>
      <c r="K378" s="21" t="s">
        <v>26</v>
      </c>
      <c r="L378" s="21" t="s">
        <v>27</v>
      </c>
      <c r="M378" s="21">
        <v>16500</v>
      </c>
      <c r="N378" s="21">
        <v>8552.7999999999993</v>
      </c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70">
      <c r="A379" s="21" t="str">
        <f t="shared" si="41"/>
        <v>Suape</v>
      </c>
      <c r="B379" s="21" t="str">
        <f t="shared" si="41"/>
        <v>Suape</v>
      </c>
      <c r="C379" s="21" t="s">
        <v>101</v>
      </c>
      <c r="D379" s="21">
        <v>55</v>
      </c>
      <c r="E379" s="21">
        <v>2022</v>
      </c>
      <c r="F379" s="21" t="s">
        <v>734</v>
      </c>
      <c r="G379" s="21" t="s">
        <v>735</v>
      </c>
      <c r="H379" s="21" t="s">
        <v>738</v>
      </c>
      <c r="I379" s="21" t="s">
        <v>105</v>
      </c>
      <c r="J379" s="21" t="s">
        <v>752</v>
      </c>
      <c r="K379" s="21" t="s">
        <v>26</v>
      </c>
      <c r="L379" s="21" t="s">
        <v>27</v>
      </c>
      <c r="M379" s="21">
        <v>9290</v>
      </c>
      <c r="N379" s="21">
        <v>17159.77</v>
      </c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70">
      <c r="A380" s="21" t="str">
        <f t="shared" si="41"/>
        <v>Suape</v>
      </c>
      <c r="B380" s="21" t="str">
        <f t="shared" si="41"/>
        <v>Suape</v>
      </c>
      <c r="C380" s="21" t="s">
        <v>101</v>
      </c>
      <c r="D380" s="21">
        <v>55</v>
      </c>
      <c r="E380" s="21">
        <v>2022</v>
      </c>
      <c r="F380" s="21" t="s">
        <v>734</v>
      </c>
      <c r="G380" s="21" t="s">
        <v>735</v>
      </c>
      <c r="H380" s="21" t="s">
        <v>739</v>
      </c>
      <c r="I380" s="21" t="s">
        <v>105</v>
      </c>
      <c r="J380" s="21" t="s">
        <v>753</v>
      </c>
      <c r="K380" s="21" t="s">
        <v>26</v>
      </c>
      <c r="L380" s="21" t="s">
        <v>27</v>
      </c>
      <c r="M380" s="21">
        <v>4909</v>
      </c>
      <c r="N380" s="21">
        <v>9614.36</v>
      </c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70">
      <c r="A381" s="21" t="str">
        <f t="shared" si="41"/>
        <v>Suape</v>
      </c>
      <c r="B381" s="21" t="str">
        <f t="shared" si="41"/>
        <v>Suape</v>
      </c>
      <c r="C381" s="21" t="s">
        <v>101</v>
      </c>
      <c r="D381" s="21">
        <v>55</v>
      </c>
      <c r="E381" s="21">
        <v>2022</v>
      </c>
      <c r="F381" s="21" t="s">
        <v>734</v>
      </c>
      <c r="G381" s="21" t="s">
        <v>735</v>
      </c>
      <c r="H381" s="21" t="s">
        <v>740</v>
      </c>
      <c r="I381" s="21" t="s">
        <v>105</v>
      </c>
      <c r="J381" s="21" t="s">
        <v>754</v>
      </c>
      <c r="K381" s="21" t="s">
        <v>26</v>
      </c>
      <c r="L381" s="21" t="s">
        <v>27</v>
      </c>
      <c r="M381" s="21">
        <v>4207</v>
      </c>
      <c r="N381" s="21">
        <v>9184.14</v>
      </c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70">
      <c r="A382" s="21" t="str">
        <f t="shared" si="41"/>
        <v>Suape</v>
      </c>
      <c r="B382" s="21" t="str">
        <f t="shared" si="41"/>
        <v>Suape</v>
      </c>
      <c r="C382" s="21" t="s">
        <v>101</v>
      </c>
      <c r="D382" s="21">
        <v>55</v>
      </c>
      <c r="E382" s="21">
        <v>2022</v>
      </c>
      <c r="F382" s="21" t="s">
        <v>734</v>
      </c>
      <c r="G382" s="21" t="s">
        <v>735</v>
      </c>
      <c r="H382" s="21" t="s">
        <v>741</v>
      </c>
      <c r="I382" s="21" t="s">
        <v>105</v>
      </c>
      <c r="J382" s="21" t="s">
        <v>755</v>
      </c>
      <c r="K382" s="21" t="s">
        <v>26</v>
      </c>
      <c r="L382" s="21" t="s">
        <v>245</v>
      </c>
      <c r="M382" s="21">
        <v>3695</v>
      </c>
      <c r="N382" s="21">
        <v>9302.3700000000008</v>
      </c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70">
      <c r="A383" s="21" t="str">
        <f t="shared" si="41"/>
        <v>Suape</v>
      </c>
      <c r="B383" s="21" t="str">
        <f t="shared" si="41"/>
        <v>Suape</v>
      </c>
      <c r="C383" s="21" t="s">
        <v>101</v>
      </c>
      <c r="D383" s="21">
        <v>55</v>
      </c>
      <c r="E383" s="21">
        <v>2022</v>
      </c>
      <c r="F383" s="21" t="s">
        <v>734</v>
      </c>
      <c r="G383" s="21" t="s">
        <v>735</v>
      </c>
      <c r="H383" s="21" t="s">
        <v>742</v>
      </c>
      <c r="I383" s="21" t="s">
        <v>105</v>
      </c>
      <c r="J383" s="21" t="s">
        <v>755</v>
      </c>
      <c r="K383" s="21" t="s">
        <v>26</v>
      </c>
      <c r="L383" s="21" t="s">
        <v>245</v>
      </c>
      <c r="M383" s="21">
        <v>3298</v>
      </c>
      <c r="N383" s="21">
        <v>9302.3700000000008</v>
      </c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70">
      <c r="A384" s="21" t="str">
        <f t="shared" si="41"/>
        <v>Suape</v>
      </c>
      <c r="B384" s="21" t="str">
        <f t="shared" si="41"/>
        <v>Suape</v>
      </c>
      <c r="C384" s="21" t="s">
        <v>101</v>
      </c>
      <c r="D384" s="21">
        <v>55</v>
      </c>
      <c r="E384" s="21">
        <v>2022</v>
      </c>
      <c r="F384" s="21" t="s">
        <v>734</v>
      </c>
      <c r="G384" s="21" t="s">
        <v>735</v>
      </c>
      <c r="H384" s="21" t="s">
        <v>743</v>
      </c>
      <c r="I384" s="21" t="s">
        <v>105</v>
      </c>
      <c r="J384" s="21" t="s">
        <v>756</v>
      </c>
      <c r="K384" s="21" t="s">
        <v>26</v>
      </c>
      <c r="L384" s="21" t="s">
        <v>27</v>
      </c>
      <c r="M384" s="21">
        <v>5190</v>
      </c>
      <c r="N384" s="21">
        <v>8419.81</v>
      </c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70">
      <c r="A385" s="21" t="str">
        <f t="shared" si="41"/>
        <v>Suape</v>
      </c>
      <c r="B385" s="21" t="str">
        <f t="shared" si="41"/>
        <v>Suape</v>
      </c>
      <c r="C385" s="21" t="s">
        <v>101</v>
      </c>
      <c r="D385" s="21">
        <v>55</v>
      </c>
      <c r="E385" s="21">
        <v>2022</v>
      </c>
      <c r="F385" s="21" t="s">
        <v>734</v>
      </c>
      <c r="G385" s="21" t="s">
        <v>735</v>
      </c>
      <c r="H385" s="21" t="s">
        <v>744</v>
      </c>
      <c r="I385" s="21" t="s">
        <v>105</v>
      </c>
      <c r="J385" s="21" t="s">
        <v>757</v>
      </c>
      <c r="K385" s="21" t="s">
        <v>26</v>
      </c>
      <c r="L385" s="21" t="s">
        <v>27</v>
      </c>
      <c r="M385" s="21">
        <v>3656</v>
      </c>
      <c r="N385" s="21">
        <v>8511.2199999999993</v>
      </c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70">
      <c r="A386" s="21" t="str">
        <f t="shared" si="41"/>
        <v>Suape</v>
      </c>
      <c r="B386" s="21" t="str">
        <f t="shared" si="41"/>
        <v>Suape</v>
      </c>
      <c r="C386" s="21" t="s">
        <v>101</v>
      </c>
      <c r="D386" s="21">
        <v>55</v>
      </c>
      <c r="E386" s="21">
        <v>2022</v>
      </c>
      <c r="F386" s="21" t="s">
        <v>734</v>
      </c>
      <c r="G386" s="21" t="s">
        <v>735</v>
      </c>
      <c r="H386" s="21" t="s">
        <v>266</v>
      </c>
      <c r="I386" s="21" t="s">
        <v>105</v>
      </c>
      <c r="J386" s="21" t="s">
        <v>758</v>
      </c>
      <c r="K386" s="21" t="s">
        <v>26</v>
      </c>
      <c r="L386" s="21" t="s">
        <v>27</v>
      </c>
      <c r="M386" s="21">
        <v>3723</v>
      </c>
      <c r="N386" s="21">
        <v>8409.93</v>
      </c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70">
      <c r="A387" s="21" t="str">
        <f t="shared" si="41"/>
        <v>Suape</v>
      </c>
      <c r="B387" s="21" t="str">
        <f t="shared" si="41"/>
        <v>Suape</v>
      </c>
      <c r="C387" s="21" t="s">
        <v>101</v>
      </c>
      <c r="D387" s="21">
        <v>55</v>
      </c>
      <c r="E387" s="21">
        <v>2022</v>
      </c>
      <c r="F387" s="21" t="s">
        <v>734</v>
      </c>
      <c r="G387" s="21" t="s">
        <v>735</v>
      </c>
      <c r="H387" s="21" t="s">
        <v>745</v>
      </c>
      <c r="I387" s="21" t="s">
        <v>105</v>
      </c>
      <c r="J387" s="21" t="s">
        <v>759</v>
      </c>
      <c r="K387" s="21" t="s">
        <v>26</v>
      </c>
      <c r="L387" s="21" t="s">
        <v>27</v>
      </c>
      <c r="M387" s="21">
        <v>3656</v>
      </c>
      <c r="N387" s="21">
        <v>7827.5</v>
      </c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70">
      <c r="A388" s="21" t="str">
        <f t="shared" si="41"/>
        <v>Suape</v>
      </c>
      <c r="B388" s="21" t="str">
        <f t="shared" si="41"/>
        <v>Suape</v>
      </c>
      <c r="C388" s="21" t="s">
        <v>101</v>
      </c>
      <c r="D388" s="21">
        <v>55</v>
      </c>
      <c r="E388" s="21">
        <v>2022</v>
      </c>
      <c r="F388" s="21" t="s">
        <v>734</v>
      </c>
      <c r="G388" s="21" t="s">
        <v>735</v>
      </c>
      <c r="H388" s="21" t="s">
        <v>746</v>
      </c>
      <c r="I388" s="21" t="s">
        <v>105</v>
      </c>
      <c r="J388" s="21" t="s">
        <v>760</v>
      </c>
      <c r="K388" s="21" t="s">
        <v>26</v>
      </c>
      <c r="L388" s="21" t="s">
        <v>27</v>
      </c>
      <c r="M388" s="21">
        <v>3656</v>
      </c>
      <c r="N388" s="21">
        <v>6796.35</v>
      </c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str">
        <f t="shared" si="41"/>
        <v>Suape</v>
      </c>
      <c r="B389" s="21" t="str">
        <f t="shared" si="41"/>
        <v>Suape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747</v>
      </c>
      <c r="I389" s="21" t="s">
        <v>105</v>
      </c>
      <c r="J389" s="21" t="s">
        <v>761</v>
      </c>
      <c r="K389" s="21" t="s">
        <v>26</v>
      </c>
      <c r="L389" s="21" t="s">
        <v>27</v>
      </c>
      <c r="M389" s="21">
        <v>3110</v>
      </c>
      <c r="N389" s="21">
        <v>5426.56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str">
        <f t="shared" ref="A390:B391" si="42">A389</f>
        <v>Suape</v>
      </c>
      <c r="B390" s="21" t="str">
        <f t="shared" si="42"/>
        <v>Suape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748</v>
      </c>
      <c r="I390" s="21" t="s">
        <v>105</v>
      </c>
      <c r="J390" s="21" t="s">
        <v>762</v>
      </c>
      <c r="K390" s="21" t="s">
        <v>26</v>
      </c>
      <c r="L390" s="21" t="s">
        <v>27</v>
      </c>
      <c r="M390" s="21">
        <v>3012</v>
      </c>
      <c r="N390" s="21">
        <v>5426.56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str">
        <f t="shared" si="42"/>
        <v>Suape</v>
      </c>
      <c r="B391" s="21" t="str">
        <f t="shared" si="42"/>
        <v>Suape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749</v>
      </c>
      <c r="I391" s="21" t="s">
        <v>105</v>
      </c>
      <c r="J391" s="21" t="s">
        <v>762</v>
      </c>
      <c r="K391" s="21" t="s">
        <v>26</v>
      </c>
      <c r="L391" s="21" t="s">
        <v>27</v>
      </c>
      <c r="M391" s="21">
        <v>3012</v>
      </c>
      <c r="N391" s="21">
        <v>5426.56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str">
        <f t="shared" ref="A392:B392" si="43">A391</f>
        <v>Suape</v>
      </c>
      <c r="B392" s="21" t="str">
        <f t="shared" si="43"/>
        <v>Suape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117" t="s">
        <v>749</v>
      </c>
      <c r="I392" s="117" t="s">
        <v>105</v>
      </c>
      <c r="J392" s="21" t="s">
        <v>762</v>
      </c>
      <c r="K392" s="21" t="s">
        <v>26</v>
      </c>
      <c r="L392" s="21" t="s">
        <v>27</v>
      </c>
      <c r="M392" s="21">
        <v>3012</v>
      </c>
      <c r="N392" s="21">
        <v>5426.56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114"/>
      <c r="K393" s="114"/>
      <c r="L393" s="115"/>
      <c r="M393" s="112"/>
      <c r="N393" s="11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15" customHeight="1">
      <c r="A394" s="154" t="s">
        <v>656</v>
      </c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12"/>
      <c r="N394" s="11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15" customHeight="1">
      <c r="A395" s="165" t="s">
        <v>657</v>
      </c>
      <c r="B395" s="166"/>
      <c r="C395" s="166"/>
      <c r="D395" s="166"/>
      <c r="E395" s="166"/>
      <c r="F395" s="166"/>
      <c r="G395" s="166"/>
      <c r="H395" s="166"/>
      <c r="I395" s="166"/>
      <c r="J395" s="166"/>
      <c r="K395" s="166"/>
      <c r="L395" s="167"/>
      <c r="M395" s="112"/>
      <c r="N395" s="11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15" customHeight="1">
      <c r="A396" s="161" t="s">
        <v>658</v>
      </c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3"/>
    </row>
    <row r="397" spans="1:23" ht="14.15" customHeight="1">
      <c r="A397" s="161" t="s">
        <v>659</v>
      </c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3"/>
    </row>
    <row r="398" spans="1:23" ht="14.15" customHeight="1">
      <c r="A398" s="161" t="s">
        <v>660</v>
      </c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3"/>
    </row>
    <row r="399" spans="1:23" ht="14.15" customHeight="1">
      <c r="A399" s="161" t="s">
        <v>661</v>
      </c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3"/>
    </row>
    <row r="400" spans="1:23" ht="14.15" customHeight="1">
      <c r="A400" s="161" t="s">
        <v>662</v>
      </c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3"/>
    </row>
    <row r="401" spans="1:63" ht="14.15" customHeight="1">
      <c r="A401" s="161" t="s">
        <v>663</v>
      </c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3"/>
    </row>
    <row r="402" spans="1:63" ht="14.15" customHeight="1">
      <c r="A402" s="161" t="s">
        <v>664</v>
      </c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3"/>
    </row>
    <row r="403" spans="1:63" ht="14.15" customHeight="1">
      <c r="A403" s="161" t="s">
        <v>665</v>
      </c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3"/>
    </row>
    <row r="404" spans="1:63" ht="14.15" customHeight="1">
      <c r="A404" s="161" t="s">
        <v>666</v>
      </c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3"/>
    </row>
    <row r="405" spans="1:63" ht="14.15" customHeight="1">
      <c r="A405" s="161" t="s">
        <v>667</v>
      </c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3"/>
    </row>
    <row r="406" spans="1:63" ht="14.15" customHeight="1">
      <c r="A406" s="161" t="s">
        <v>668</v>
      </c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3"/>
    </row>
    <row r="407" spans="1:63" s="113" customFormat="1" ht="14.15" customHeight="1">
      <c r="A407" s="161" t="s">
        <v>669</v>
      </c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3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</row>
    <row r="408" spans="1:63" s="113" customFormat="1" ht="14.15" customHeight="1">
      <c r="A408" s="153" t="s">
        <v>670</v>
      </c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</row>
    <row r="409" spans="1:63" s="113" customFormat="1" ht="14.15" customHeight="1">
      <c r="A409" s="153" t="s">
        <v>671</v>
      </c>
      <c r="B409" s="153"/>
      <c r="C409" s="153"/>
      <c r="D409" s="153"/>
      <c r="E409" s="153"/>
      <c r="F409" s="153"/>
      <c r="G409" s="153"/>
      <c r="H409" s="153"/>
      <c r="I409" s="153"/>
      <c r="J409" s="153"/>
      <c r="K409" s="153"/>
      <c r="L409" s="153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</row>
    <row r="410" spans="1:63" s="113" customFormat="1" ht="14.15" customHeight="1">
      <c r="A410" s="153" t="s">
        <v>672</v>
      </c>
      <c r="B410" s="153"/>
      <c r="C410" s="153"/>
      <c r="D410" s="153"/>
      <c r="E410" s="153"/>
      <c r="F410" s="153"/>
      <c r="G410" s="153"/>
      <c r="H410" s="153"/>
      <c r="I410" s="153"/>
      <c r="J410" s="153"/>
      <c r="K410" s="153"/>
      <c r="L410" s="153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</row>
  </sheetData>
  <autoFilter ref="A5:N392" xr:uid="{00000000-0009-0000-0000-000003000000}"/>
  <mergeCells count="22">
    <mergeCell ref="A407:L407"/>
    <mergeCell ref="A408:L408"/>
    <mergeCell ref="A409:L409"/>
    <mergeCell ref="A410:L410"/>
    <mergeCell ref="A401:L401"/>
    <mergeCell ref="A402:L402"/>
    <mergeCell ref="A403:L403"/>
    <mergeCell ref="A404:L404"/>
    <mergeCell ref="A405:L405"/>
    <mergeCell ref="A406:L406"/>
    <mergeCell ref="A400:L400"/>
    <mergeCell ref="A1:A3"/>
    <mergeCell ref="B1:N1"/>
    <mergeCell ref="B2:N2"/>
    <mergeCell ref="B3:N3"/>
    <mergeCell ref="A4:N4"/>
    <mergeCell ref="A394:L394"/>
    <mergeCell ref="A395:L395"/>
    <mergeCell ref="A396:L396"/>
    <mergeCell ref="A397:L397"/>
    <mergeCell ref="A398:L398"/>
    <mergeCell ref="A399:L39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20"/>
  <sheetViews>
    <sheetView topLeftCell="A16" zoomScale="90" zoomScaleNormal="90" workbookViewId="0">
      <selection activeCell="K8" sqref="K8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2.1640625" style="113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763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19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A51" si="0">A6</f>
        <v>Suape</v>
      </c>
      <c r="B7" s="7" t="str">
        <f t="shared" ref="B7:B51" si="1">B6</f>
        <v>Suape</v>
      </c>
      <c r="C7" s="7" t="str">
        <f t="shared" ref="C7:C51" si="2">C6</f>
        <v>PRESTAÇÃO DE SERVIÇOS GERAIS DE LIMPEZA E CONSERVAÇÃO PREDIAL, COPEIRA, RECEPCIONISTA E CONTÍNUO</v>
      </c>
      <c r="D7" s="7" t="str">
        <f t="shared" ref="D7:D51" si="3">D6</f>
        <v>005</v>
      </c>
      <c r="E7" s="7">
        <f t="shared" ref="E7:E51" si="4">E6</f>
        <v>2020</v>
      </c>
      <c r="F7" s="7" t="str">
        <f t="shared" ref="F7:F51" si="5">F6</f>
        <v>UNIKA TERCEIRIZAÇÃO E SERVIÇOS EIRELI - EPP</v>
      </c>
      <c r="G7" s="7" t="str">
        <f t="shared" ref="G7:G51" si="6">G6</f>
        <v>11.788.943/0001-47</v>
      </c>
      <c r="H7" s="7" t="s">
        <v>28</v>
      </c>
      <c r="I7" s="7" t="str">
        <f t="shared" ref="I7:I38" si="7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19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1"/>
        <v>Suape</v>
      </c>
      <c r="C8" s="7" t="str">
        <f t="shared" si="2"/>
        <v>PRESTAÇÃO DE SERVIÇOS GERAIS DE LIMPEZA E CONSERVAÇÃO PREDIAL, COPEIRA, RECEPCIONISTA E CONTÍNUO</v>
      </c>
      <c r="D8" s="7" t="str">
        <f t="shared" si="3"/>
        <v>005</v>
      </c>
      <c r="E8" s="7">
        <f t="shared" si="4"/>
        <v>2020</v>
      </c>
      <c r="F8" s="7" t="str">
        <f t="shared" si="5"/>
        <v>UNIKA TERCEIRIZAÇÃO E SERVIÇOS EIRELI - EPP</v>
      </c>
      <c r="G8" s="7" t="str">
        <f t="shared" si="6"/>
        <v>11.788.943/0001-47</v>
      </c>
      <c r="H8" s="7" t="s">
        <v>29</v>
      </c>
      <c r="I8" s="7" t="str">
        <f t="shared" si="7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19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1"/>
        <v>Suape</v>
      </c>
      <c r="C9" s="7" t="str">
        <f t="shared" si="2"/>
        <v>PRESTAÇÃO DE SERVIÇOS GERAIS DE LIMPEZA E CONSERVAÇÃO PREDIAL, COPEIRA, RECEPCIONISTA E CONTÍNUO</v>
      </c>
      <c r="D9" s="7" t="str">
        <f t="shared" si="3"/>
        <v>005</v>
      </c>
      <c r="E9" s="7">
        <f t="shared" si="4"/>
        <v>2020</v>
      </c>
      <c r="F9" s="7" t="str">
        <f t="shared" si="5"/>
        <v>UNIKA TERCEIRIZAÇÃO E SERVIÇOS EIRELI - EPP</v>
      </c>
      <c r="G9" s="7" t="str">
        <f t="shared" si="6"/>
        <v>11.788.943/0001-47</v>
      </c>
      <c r="H9" s="7" t="s">
        <v>30</v>
      </c>
      <c r="I9" s="7" t="str">
        <f t="shared" si="7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19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1"/>
        <v>Suape</v>
      </c>
      <c r="C10" s="7" t="str">
        <f t="shared" si="2"/>
        <v>PRESTAÇÃO DE SERVIÇOS GERAIS DE LIMPEZA E CONSERVAÇÃO PREDIAL, COPEIRA, RECEPCIONISTA E CONTÍNUO</v>
      </c>
      <c r="D10" s="7" t="str">
        <f t="shared" si="3"/>
        <v>005</v>
      </c>
      <c r="E10" s="7">
        <f t="shared" si="4"/>
        <v>2020</v>
      </c>
      <c r="F10" s="7" t="str">
        <f t="shared" si="5"/>
        <v>UNIKA TERCEIRIZAÇÃO E SERVIÇOS EIRELI - EPP</v>
      </c>
      <c r="G10" s="7" t="str">
        <f t="shared" si="6"/>
        <v>11.788.943/0001-47</v>
      </c>
      <c r="H10" s="7" t="s">
        <v>31</v>
      </c>
      <c r="I10" s="7" t="str">
        <f t="shared" si="7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19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1"/>
        <v>Suape</v>
      </c>
      <c r="C11" s="7" t="str">
        <f t="shared" si="2"/>
        <v>PRESTAÇÃO DE SERVIÇOS GERAIS DE LIMPEZA E CONSERVAÇÃO PREDIAL, COPEIRA, RECEPCIONISTA E CONTÍNUO</v>
      </c>
      <c r="D11" s="7" t="str">
        <f t="shared" si="3"/>
        <v>005</v>
      </c>
      <c r="E11" s="7">
        <f t="shared" si="4"/>
        <v>2020</v>
      </c>
      <c r="F11" s="7" t="str">
        <f t="shared" si="5"/>
        <v>UNIKA TERCEIRIZAÇÃO E SERVIÇOS EIRELI - EPP</v>
      </c>
      <c r="G11" s="7" t="str">
        <f t="shared" si="6"/>
        <v>11.788.943/0001-47</v>
      </c>
      <c r="H11" s="7" t="s">
        <v>32</v>
      </c>
      <c r="I11" s="7" t="str">
        <f t="shared" si="7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19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1"/>
        <v>Suape</v>
      </c>
      <c r="C12" s="7" t="str">
        <f t="shared" si="2"/>
        <v>PRESTAÇÃO DE SERVIÇOS GERAIS DE LIMPEZA E CONSERVAÇÃO PREDIAL, COPEIRA, RECEPCIONISTA E CONTÍNUO</v>
      </c>
      <c r="D12" s="7" t="str">
        <f t="shared" si="3"/>
        <v>005</v>
      </c>
      <c r="E12" s="7">
        <f t="shared" si="4"/>
        <v>2020</v>
      </c>
      <c r="F12" s="7" t="str">
        <f t="shared" si="5"/>
        <v>UNIKA TERCEIRIZAÇÃO E SERVIÇOS EIRELI - EPP</v>
      </c>
      <c r="G12" s="7" t="str">
        <f t="shared" si="6"/>
        <v>11.788.943/0001-47</v>
      </c>
      <c r="H12" s="7" t="s">
        <v>33</v>
      </c>
      <c r="I12" s="7" t="str">
        <f t="shared" si="7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19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1"/>
        <v>Suape</v>
      </c>
      <c r="C13" s="7" t="str">
        <f t="shared" si="2"/>
        <v>PRESTAÇÃO DE SERVIÇOS GERAIS DE LIMPEZA E CONSERVAÇÃO PREDIAL, COPEIRA, RECEPCIONISTA E CONTÍNUO</v>
      </c>
      <c r="D13" s="7" t="str">
        <f t="shared" si="3"/>
        <v>005</v>
      </c>
      <c r="E13" s="7">
        <f t="shared" si="4"/>
        <v>2020</v>
      </c>
      <c r="F13" s="7" t="str">
        <f t="shared" si="5"/>
        <v>UNIKA TERCEIRIZAÇÃO E SERVIÇOS EIRELI - EPP</v>
      </c>
      <c r="G13" s="7" t="str">
        <f t="shared" si="6"/>
        <v>11.788.943/0001-47</v>
      </c>
      <c r="H13" s="7" t="s">
        <v>34</v>
      </c>
      <c r="I13" s="7" t="str">
        <f t="shared" si="7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19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1"/>
        <v>Suape</v>
      </c>
      <c r="C14" s="7" t="str">
        <f t="shared" si="2"/>
        <v>PRESTAÇÃO DE SERVIÇOS GERAIS DE LIMPEZA E CONSERVAÇÃO PREDIAL, COPEIRA, RECEPCIONISTA E CONTÍNUO</v>
      </c>
      <c r="D14" s="7" t="str">
        <f t="shared" si="3"/>
        <v>005</v>
      </c>
      <c r="E14" s="7">
        <f t="shared" si="4"/>
        <v>2020</v>
      </c>
      <c r="F14" s="7" t="str">
        <f t="shared" si="5"/>
        <v>UNIKA TERCEIRIZAÇÃO E SERVIÇOS EIRELI - EPP</v>
      </c>
      <c r="G14" s="7" t="str">
        <f t="shared" si="6"/>
        <v>11.788.943/0001-47</v>
      </c>
      <c r="H14" s="7" t="s">
        <v>35</v>
      </c>
      <c r="I14" s="7" t="str">
        <f t="shared" si="7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19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1"/>
        <v>Suape</v>
      </c>
      <c r="C15" s="7" t="str">
        <f t="shared" si="2"/>
        <v>PRESTAÇÃO DE SERVIÇOS GERAIS DE LIMPEZA E CONSERVAÇÃO PREDIAL, COPEIRA, RECEPCIONISTA E CONTÍNUO</v>
      </c>
      <c r="D15" s="7" t="str">
        <f t="shared" si="3"/>
        <v>005</v>
      </c>
      <c r="E15" s="7">
        <f t="shared" si="4"/>
        <v>2020</v>
      </c>
      <c r="F15" s="7" t="str">
        <f t="shared" si="5"/>
        <v>UNIKA TERCEIRIZAÇÃO E SERVIÇOS EIRELI - EPP</v>
      </c>
      <c r="G15" s="7" t="str">
        <f t="shared" si="6"/>
        <v>11.788.943/0001-47</v>
      </c>
      <c r="H15" s="7" t="s">
        <v>36</v>
      </c>
      <c r="I15" s="7" t="str">
        <f t="shared" si="7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19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1"/>
        <v>Suape</v>
      </c>
      <c r="C16" s="7" t="str">
        <f t="shared" si="2"/>
        <v>PRESTAÇÃO DE SERVIÇOS GERAIS DE LIMPEZA E CONSERVAÇÃO PREDIAL, COPEIRA, RECEPCIONISTA E CONTÍNUO</v>
      </c>
      <c r="D16" s="7" t="str">
        <f t="shared" si="3"/>
        <v>005</v>
      </c>
      <c r="E16" s="7">
        <f t="shared" si="4"/>
        <v>2020</v>
      </c>
      <c r="F16" s="7" t="str">
        <f t="shared" si="5"/>
        <v>UNIKA TERCEIRIZAÇÃO E SERVIÇOS EIRELI - EPP</v>
      </c>
      <c r="G16" s="7" t="str">
        <f t="shared" si="6"/>
        <v>11.788.943/0001-47</v>
      </c>
      <c r="H16" s="7" t="s">
        <v>37</v>
      </c>
      <c r="I16" s="7" t="str">
        <f t="shared" si="7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19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1"/>
        <v>Suape</v>
      </c>
      <c r="C17" s="7" t="str">
        <f t="shared" si="2"/>
        <v>PRESTAÇÃO DE SERVIÇOS GERAIS DE LIMPEZA E CONSERVAÇÃO PREDIAL, COPEIRA, RECEPCIONISTA E CONTÍNUO</v>
      </c>
      <c r="D17" s="7" t="str">
        <f t="shared" si="3"/>
        <v>005</v>
      </c>
      <c r="E17" s="7">
        <f t="shared" si="4"/>
        <v>2020</v>
      </c>
      <c r="F17" s="7" t="str">
        <f t="shared" si="5"/>
        <v>UNIKA TERCEIRIZAÇÃO E SERVIÇOS EIRELI - EPP</v>
      </c>
      <c r="G17" s="7" t="str">
        <f t="shared" si="6"/>
        <v>11.788.943/0001-47</v>
      </c>
      <c r="H17" s="7" t="s">
        <v>38</v>
      </c>
      <c r="I17" s="7" t="str">
        <f t="shared" si="7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19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1"/>
        <v>Suape</v>
      </c>
      <c r="C18" s="7" t="str">
        <f t="shared" si="2"/>
        <v>PRESTAÇÃO DE SERVIÇOS GERAIS DE LIMPEZA E CONSERVAÇÃO PREDIAL, COPEIRA, RECEPCIONISTA E CONTÍNUO</v>
      </c>
      <c r="D18" s="7" t="str">
        <f t="shared" si="3"/>
        <v>005</v>
      </c>
      <c r="E18" s="7">
        <f t="shared" si="4"/>
        <v>2020</v>
      </c>
      <c r="F18" s="7" t="str">
        <f t="shared" si="5"/>
        <v>UNIKA TERCEIRIZAÇÃO E SERVIÇOS EIRELI - EPP</v>
      </c>
      <c r="G18" s="7" t="str">
        <f t="shared" si="6"/>
        <v>11.788.943/0001-47</v>
      </c>
      <c r="H18" s="7" t="s">
        <v>39</v>
      </c>
      <c r="I18" s="7" t="str">
        <f t="shared" si="7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19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1"/>
        <v>Suape</v>
      </c>
      <c r="C19" s="7" t="str">
        <f t="shared" si="2"/>
        <v>PRESTAÇÃO DE SERVIÇOS GERAIS DE LIMPEZA E CONSERVAÇÃO PREDIAL, COPEIRA, RECEPCIONISTA E CONTÍNUO</v>
      </c>
      <c r="D19" s="7" t="str">
        <f t="shared" si="3"/>
        <v>005</v>
      </c>
      <c r="E19" s="7">
        <f t="shared" si="4"/>
        <v>2020</v>
      </c>
      <c r="F19" s="7" t="str">
        <f t="shared" si="5"/>
        <v>UNIKA TERCEIRIZAÇÃO E SERVIÇOS EIRELI - EPP</v>
      </c>
      <c r="G19" s="7" t="str">
        <f t="shared" si="6"/>
        <v>11.788.943/0001-47</v>
      </c>
      <c r="H19" s="7" t="s">
        <v>40</v>
      </c>
      <c r="I19" s="7" t="str">
        <f t="shared" si="7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19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1"/>
        <v>Suape</v>
      </c>
      <c r="C20" s="7" t="str">
        <f t="shared" si="2"/>
        <v>PRESTAÇÃO DE SERVIÇOS GERAIS DE LIMPEZA E CONSERVAÇÃO PREDIAL, COPEIRA, RECEPCIONISTA E CONTÍNUO</v>
      </c>
      <c r="D20" s="7" t="str">
        <f t="shared" si="3"/>
        <v>005</v>
      </c>
      <c r="E20" s="7">
        <f t="shared" si="4"/>
        <v>2020</v>
      </c>
      <c r="F20" s="7" t="str">
        <f t="shared" si="5"/>
        <v>UNIKA TERCEIRIZAÇÃO E SERVIÇOS EIRELI - EPP</v>
      </c>
      <c r="G20" s="7" t="str">
        <f t="shared" si="6"/>
        <v>11.788.943/0001-47</v>
      </c>
      <c r="H20" s="7" t="s">
        <v>41</v>
      </c>
      <c r="I20" s="7" t="str">
        <f t="shared" si="7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19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1"/>
        <v>Suape</v>
      </c>
      <c r="C21" s="7" t="str">
        <f t="shared" si="2"/>
        <v>PRESTAÇÃO DE SERVIÇOS GERAIS DE LIMPEZA E CONSERVAÇÃO PREDIAL, COPEIRA, RECEPCIONISTA E CONTÍNUO</v>
      </c>
      <c r="D21" s="7" t="str">
        <f t="shared" si="3"/>
        <v>005</v>
      </c>
      <c r="E21" s="7">
        <f t="shared" si="4"/>
        <v>2020</v>
      </c>
      <c r="F21" s="7" t="str">
        <f t="shared" si="5"/>
        <v>UNIKA TERCEIRIZAÇÃO E SERVIÇOS EIRELI - EPP</v>
      </c>
      <c r="G21" s="7" t="str">
        <f t="shared" si="6"/>
        <v>11.788.943/0001-47</v>
      </c>
      <c r="H21" s="7" t="s">
        <v>42</v>
      </c>
      <c r="I21" s="7" t="str">
        <f t="shared" si="7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19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1"/>
        <v>Suape</v>
      </c>
      <c r="C22" s="7" t="str">
        <f t="shared" si="2"/>
        <v>PRESTAÇÃO DE SERVIÇOS GERAIS DE LIMPEZA E CONSERVAÇÃO PREDIAL, COPEIRA, RECEPCIONISTA E CONTÍNUO</v>
      </c>
      <c r="D22" s="7" t="str">
        <f t="shared" si="3"/>
        <v>005</v>
      </c>
      <c r="E22" s="7">
        <f t="shared" si="4"/>
        <v>2020</v>
      </c>
      <c r="F22" s="7" t="str">
        <f t="shared" si="5"/>
        <v>UNIKA TERCEIRIZAÇÃO E SERVIÇOS EIRELI - EPP</v>
      </c>
      <c r="G22" s="7" t="str">
        <f t="shared" si="6"/>
        <v>11.788.943/0001-47</v>
      </c>
      <c r="H22" s="7" t="s">
        <v>43</v>
      </c>
      <c r="I22" s="7" t="str">
        <f t="shared" si="7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19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si="0"/>
        <v>Suape</v>
      </c>
      <c r="B23" s="7" t="str">
        <f t="shared" si="1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3"/>
        <v>005</v>
      </c>
      <c r="E23" s="7">
        <f t="shared" si="4"/>
        <v>2020</v>
      </c>
      <c r="F23" s="7" t="str">
        <f t="shared" si="5"/>
        <v>UNIKA TERCEIRIZAÇÃO E SERVIÇOS EIRELI - EPP</v>
      </c>
      <c r="G23" s="7" t="str">
        <f t="shared" si="6"/>
        <v>11.788.943/0001-47</v>
      </c>
      <c r="H23" s="7" t="s">
        <v>44</v>
      </c>
      <c r="I23" s="7" t="str">
        <f t="shared" si="7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19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0"/>
        <v>Suape</v>
      </c>
      <c r="B24" s="7" t="str">
        <f t="shared" si="1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3"/>
        <v>005</v>
      </c>
      <c r="E24" s="7">
        <f t="shared" si="4"/>
        <v>2020</v>
      </c>
      <c r="F24" s="7" t="str">
        <f t="shared" si="5"/>
        <v>UNIKA TERCEIRIZAÇÃO E SERVIÇOS EIRELI - EPP</v>
      </c>
      <c r="G24" s="7" t="str">
        <f t="shared" si="6"/>
        <v>11.788.943/0001-47</v>
      </c>
      <c r="H24" s="7" t="s">
        <v>45</v>
      </c>
      <c r="I24" s="7" t="str">
        <f t="shared" si="7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19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0"/>
        <v>Suape</v>
      </c>
      <c r="B25" s="7" t="str">
        <f t="shared" si="1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3"/>
        <v>005</v>
      </c>
      <c r="E25" s="7">
        <f t="shared" si="4"/>
        <v>2020</v>
      </c>
      <c r="F25" s="7" t="str">
        <f t="shared" si="5"/>
        <v>UNIKA TERCEIRIZAÇÃO E SERVIÇOS EIRELI - EPP</v>
      </c>
      <c r="G25" s="7" t="str">
        <f t="shared" si="6"/>
        <v>11.788.943/0001-47</v>
      </c>
      <c r="H25" s="7" t="s">
        <v>46</v>
      </c>
      <c r="I25" s="7" t="str">
        <f t="shared" si="7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19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0"/>
        <v>Suape</v>
      </c>
      <c r="B26" s="7" t="str">
        <f t="shared" si="1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3"/>
        <v>005</v>
      </c>
      <c r="E26" s="7">
        <f t="shared" si="4"/>
        <v>2020</v>
      </c>
      <c r="F26" s="7" t="str">
        <f t="shared" si="5"/>
        <v>UNIKA TERCEIRIZAÇÃO E SERVIÇOS EIRELI - EPP</v>
      </c>
      <c r="G26" s="7" t="str">
        <f t="shared" si="6"/>
        <v>11.788.943/0001-47</v>
      </c>
      <c r="H26" s="7" t="s">
        <v>47</v>
      </c>
      <c r="I26" s="7" t="str">
        <f t="shared" si="7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19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0"/>
        <v>Suape</v>
      </c>
      <c r="B27" s="7" t="str">
        <f t="shared" si="1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3"/>
        <v>005</v>
      </c>
      <c r="E27" s="7">
        <f t="shared" si="4"/>
        <v>2020</v>
      </c>
      <c r="F27" s="7" t="str">
        <f t="shared" si="5"/>
        <v>UNIKA TERCEIRIZAÇÃO E SERVIÇOS EIRELI - EPP</v>
      </c>
      <c r="G27" s="7" t="str">
        <f t="shared" si="6"/>
        <v>11.788.943/0001-47</v>
      </c>
      <c r="H27" s="7" t="s">
        <v>48</v>
      </c>
      <c r="I27" s="7" t="str">
        <f t="shared" si="7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19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0"/>
        <v>Suape</v>
      </c>
      <c r="B28" s="7" t="str">
        <f t="shared" si="1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3"/>
        <v>005</v>
      </c>
      <c r="E28" s="7">
        <f t="shared" si="4"/>
        <v>2020</v>
      </c>
      <c r="F28" s="7" t="str">
        <f t="shared" si="5"/>
        <v>UNIKA TERCEIRIZAÇÃO E SERVIÇOS EIRELI - EPP</v>
      </c>
      <c r="G28" s="7" t="str">
        <f t="shared" si="6"/>
        <v>11.788.943/0001-47</v>
      </c>
      <c r="H28" s="7" t="s">
        <v>49</v>
      </c>
      <c r="I28" s="7" t="str">
        <f t="shared" si="7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19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0"/>
        <v>Suape</v>
      </c>
      <c r="B29" s="7" t="str">
        <f t="shared" si="1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3"/>
        <v>005</v>
      </c>
      <c r="E29" s="7">
        <f t="shared" si="4"/>
        <v>2020</v>
      </c>
      <c r="F29" s="7" t="str">
        <f t="shared" si="5"/>
        <v>UNIKA TERCEIRIZAÇÃO E SERVIÇOS EIRELI - EPP</v>
      </c>
      <c r="G29" s="7" t="str">
        <f t="shared" si="6"/>
        <v>11.788.943/0001-47</v>
      </c>
      <c r="H29" s="7" t="s">
        <v>50</v>
      </c>
      <c r="I29" s="7" t="str">
        <f t="shared" si="7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19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0"/>
        <v>Suape</v>
      </c>
      <c r="B30" s="7" t="str">
        <f t="shared" si="1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3"/>
        <v>005</v>
      </c>
      <c r="E30" s="7">
        <f t="shared" si="4"/>
        <v>2020</v>
      </c>
      <c r="F30" s="7" t="str">
        <f t="shared" si="5"/>
        <v>UNIKA TERCEIRIZAÇÃO E SERVIÇOS EIRELI - EPP</v>
      </c>
      <c r="G30" s="7" t="str">
        <f t="shared" si="6"/>
        <v>11.788.943/0001-47</v>
      </c>
      <c r="H30" s="7" t="s">
        <v>52</v>
      </c>
      <c r="I30" s="7" t="str">
        <f t="shared" si="7"/>
        <v>SUAPE/DAF</v>
      </c>
      <c r="J30" s="7" t="s">
        <v>51</v>
      </c>
      <c r="K30" s="7" t="s">
        <v>26</v>
      </c>
      <c r="L30" s="7" t="s">
        <v>27</v>
      </c>
      <c r="M30" s="7">
        <v>1575.6</v>
      </c>
      <c r="N30" s="7">
        <v>3237.82</v>
      </c>
      <c r="O30" s="119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0"/>
        <v>Suape</v>
      </c>
      <c r="B31" s="7" t="str">
        <f t="shared" si="1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3"/>
        <v>005</v>
      </c>
      <c r="E31" s="7">
        <f t="shared" si="4"/>
        <v>2020</v>
      </c>
      <c r="F31" s="7" t="str">
        <f t="shared" si="5"/>
        <v>UNIKA TERCEIRIZAÇÃO E SERVIÇOS EIRELI - EPP</v>
      </c>
      <c r="G31" s="7" t="str">
        <f t="shared" si="6"/>
        <v>11.788.943/0001-47</v>
      </c>
      <c r="H31" s="7" t="s">
        <v>53</v>
      </c>
      <c r="I31" s="7" t="str">
        <f t="shared" si="7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19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0"/>
        <v>Suape</v>
      </c>
      <c r="B32" s="7" t="str">
        <f t="shared" si="1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3"/>
        <v>005</v>
      </c>
      <c r="E32" s="7">
        <f t="shared" si="4"/>
        <v>2020</v>
      </c>
      <c r="F32" s="7" t="str">
        <f t="shared" si="5"/>
        <v>UNIKA TERCEIRIZAÇÃO E SERVIÇOS EIRELI - EPP</v>
      </c>
      <c r="G32" s="7" t="str">
        <f t="shared" si="6"/>
        <v>11.788.943/0001-47</v>
      </c>
      <c r="H32" s="7" t="s">
        <v>54</v>
      </c>
      <c r="I32" s="7" t="str">
        <f t="shared" si="7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19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0"/>
        <v>Suape</v>
      </c>
      <c r="B33" s="7" t="str">
        <f t="shared" si="1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3"/>
        <v>005</v>
      </c>
      <c r="E33" s="7">
        <f t="shared" si="4"/>
        <v>2020</v>
      </c>
      <c r="F33" s="7" t="str">
        <f t="shared" si="5"/>
        <v>UNIKA TERCEIRIZAÇÃO E SERVIÇOS EIRELI - EPP</v>
      </c>
      <c r="G33" s="7" t="str">
        <f t="shared" si="6"/>
        <v>11.788.943/0001-47</v>
      </c>
      <c r="H33" s="7" t="s">
        <v>55</v>
      </c>
      <c r="I33" s="7" t="str">
        <f t="shared" si="7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19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0"/>
        <v>Suape</v>
      </c>
      <c r="B34" s="7" t="str">
        <f t="shared" si="1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3"/>
        <v>005</v>
      </c>
      <c r="E34" s="7">
        <f t="shared" si="4"/>
        <v>2020</v>
      </c>
      <c r="F34" s="7" t="str">
        <f t="shared" si="5"/>
        <v>UNIKA TERCEIRIZAÇÃO E SERVIÇOS EIRELI - EPP</v>
      </c>
      <c r="G34" s="7" t="str">
        <f t="shared" si="6"/>
        <v>11.788.943/0001-47</v>
      </c>
      <c r="H34" s="7" t="s">
        <v>56</v>
      </c>
      <c r="I34" s="7" t="str">
        <f t="shared" si="7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19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0"/>
        <v>Suape</v>
      </c>
      <c r="B35" s="7" t="str">
        <f t="shared" si="1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3"/>
        <v>005</v>
      </c>
      <c r="E35" s="7">
        <f t="shared" si="4"/>
        <v>2020</v>
      </c>
      <c r="F35" s="7" t="str">
        <f t="shared" si="5"/>
        <v>UNIKA TERCEIRIZAÇÃO E SERVIÇOS EIRELI - EPP</v>
      </c>
      <c r="G35" s="7" t="str">
        <f t="shared" si="6"/>
        <v>11.788.943/0001-47</v>
      </c>
      <c r="H35" s="7" t="s">
        <v>57</v>
      </c>
      <c r="I35" s="7" t="str">
        <f t="shared" si="7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19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0"/>
        <v>Suape</v>
      </c>
      <c r="B36" s="7" t="str">
        <f t="shared" si="1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3"/>
        <v>005</v>
      </c>
      <c r="E36" s="7">
        <f t="shared" si="4"/>
        <v>2020</v>
      </c>
      <c r="F36" s="7" t="str">
        <f t="shared" si="5"/>
        <v>UNIKA TERCEIRIZAÇÃO E SERVIÇOS EIRELI - EPP</v>
      </c>
      <c r="G36" s="7" t="str">
        <f t="shared" si="6"/>
        <v>11.788.943/0001-47</v>
      </c>
      <c r="H36" s="7" t="s">
        <v>58</v>
      </c>
      <c r="I36" s="7" t="str">
        <f t="shared" si="7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19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0"/>
        <v>Suape</v>
      </c>
      <c r="B37" s="7" t="str">
        <f t="shared" si="1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3"/>
        <v>005</v>
      </c>
      <c r="E37" s="7">
        <f t="shared" si="4"/>
        <v>2020</v>
      </c>
      <c r="F37" s="7" t="str">
        <f t="shared" si="5"/>
        <v>UNIKA TERCEIRIZAÇÃO E SERVIÇOS EIRELI - EPP</v>
      </c>
      <c r="G37" s="7" t="str">
        <f t="shared" si="6"/>
        <v>11.788.943/0001-47</v>
      </c>
      <c r="H37" s="7" t="s">
        <v>60</v>
      </c>
      <c r="I37" s="7" t="str">
        <f t="shared" si="7"/>
        <v>SUAPE/DAF</v>
      </c>
      <c r="J37" s="7" t="s">
        <v>59</v>
      </c>
      <c r="K37" s="7" t="s">
        <v>26</v>
      </c>
      <c r="L37" s="7" t="s">
        <v>27</v>
      </c>
      <c r="M37" s="7">
        <v>1212</v>
      </c>
      <c r="N37" s="7">
        <v>2387.5500000000002</v>
      </c>
      <c r="O37" s="119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0"/>
        <v>Suape</v>
      </c>
      <c r="B38" s="7" t="str">
        <f t="shared" si="1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3"/>
        <v>005</v>
      </c>
      <c r="E38" s="7">
        <f t="shared" si="4"/>
        <v>2020</v>
      </c>
      <c r="F38" s="7" t="str">
        <f t="shared" si="5"/>
        <v>UNIKA TERCEIRIZAÇÃO E SERVIÇOS EIRELI - EPP</v>
      </c>
      <c r="G38" s="7" t="str">
        <f t="shared" si="6"/>
        <v>11.788.943/0001-47</v>
      </c>
      <c r="H38" s="7" t="s">
        <v>61</v>
      </c>
      <c r="I38" s="7" t="str">
        <f t="shared" si="7"/>
        <v>SUAPE/DAF</v>
      </c>
      <c r="J38" s="7" t="s">
        <v>674</v>
      </c>
      <c r="K38" s="7" t="s">
        <v>26</v>
      </c>
      <c r="L38" s="7" t="s">
        <v>27</v>
      </c>
      <c r="M38" s="7">
        <v>1575.6</v>
      </c>
      <c r="N38" s="7">
        <v>2962.94</v>
      </c>
      <c r="O38" s="119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si="0"/>
        <v>Suape</v>
      </c>
      <c r="B39" s="7" t="str">
        <f t="shared" si="1"/>
        <v>Suape</v>
      </c>
      <c r="C39" s="7" t="str">
        <f t="shared" si="2"/>
        <v>PRESTAÇÃO DE SERVIÇOS GERAIS DE LIMPEZA E CONSERVAÇÃO PREDIAL, COPEIRA, RECEPCIONISTA E CONTÍNUO</v>
      </c>
      <c r="D39" s="7" t="str">
        <f t="shared" si="3"/>
        <v>005</v>
      </c>
      <c r="E39" s="7">
        <f t="shared" si="4"/>
        <v>2020</v>
      </c>
      <c r="F39" s="7" t="str">
        <f t="shared" si="5"/>
        <v>UNIKA TERCEIRIZAÇÃO E SERVIÇOS EIRELI - EPP</v>
      </c>
      <c r="G39" s="7" t="str">
        <f t="shared" si="6"/>
        <v>11.788.943/0001-47</v>
      </c>
      <c r="H39" s="7" t="s">
        <v>62</v>
      </c>
      <c r="I39" s="7" t="str">
        <f t="shared" ref="I39:I74" si="8">I38</f>
        <v>SUAPE/DAF</v>
      </c>
      <c r="J39" s="7" t="s">
        <v>59</v>
      </c>
      <c r="K39" s="7" t="s">
        <v>26</v>
      </c>
      <c r="L39" s="7" t="s">
        <v>27</v>
      </c>
      <c r="M39" s="7">
        <v>1212</v>
      </c>
      <c r="N39" s="7">
        <v>2387.5500000000002</v>
      </c>
      <c r="O39" s="119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0"/>
        <v>Suape</v>
      </c>
      <c r="B40" s="7" t="str">
        <f t="shared" si="1"/>
        <v>Suape</v>
      </c>
      <c r="C40" s="7" t="str">
        <f t="shared" si="2"/>
        <v>PRESTAÇÃO DE SERVIÇOS GERAIS DE LIMPEZA E CONSERVAÇÃO PREDIAL, COPEIRA, RECEPCIONISTA E CONTÍNUO</v>
      </c>
      <c r="D40" s="7" t="str">
        <f t="shared" si="3"/>
        <v>005</v>
      </c>
      <c r="E40" s="7">
        <f t="shared" si="4"/>
        <v>2020</v>
      </c>
      <c r="F40" s="7" t="str">
        <f t="shared" si="5"/>
        <v>UNIKA TERCEIRIZAÇÃO E SERVIÇOS EIRELI - EPP</v>
      </c>
      <c r="G40" s="7" t="str">
        <f t="shared" si="6"/>
        <v>11.788.943/0001-47</v>
      </c>
      <c r="H40" s="7" t="s">
        <v>64</v>
      </c>
      <c r="I40" s="7" t="str">
        <f t="shared" si="8"/>
        <v>SUAPE/DAF</v>
      </c>
      <c r="J40" s="7" t="s">
        <v>674</v>
      </c>
      <c r="K40" s="7" t="s">
        <v>26</v>
      </c>
      <c r="L40" s="7" t="s">
        <v>27</v>
      </c>
      <c r="M40" s="7">
        <v>1575.6</v>
      </c>
      <c r="N40" s="7">
        <v>2962.94</v>
      </c>
      <c r="O40" s="119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0"/>
        <v>Suape</v>
      </c>
      <c r="B41" s="7" t="str">
        <f t="shared" si="1"/>
        <v>Suape</v>
      </c>
      <c r="C41" s="7" t="str">
        <f t="shared" si="2"/>
        <v>PRESTAÇÃO DE SERVIÇOS GERAIS DE LIMPEZA E CONSERVAÇÃO PREDIAL, COPEIRA, RECEPCIONISTA E CONTÍNUO</v>
      </c>
      <c r="D41" s="7" t="str">
        <f t="shared" si="3"/>
        <v>005</v>
      </c>
      <c r="E41" s="7">
        <f t="shared" si="4"/>
        <v>2020</v>
      </c>
      <c r="F41" s="7" t="str">
        <f t="shared" si="5"/>
        <v>UNIKA TERCEIRIZAÇÃO E SERVIÇOS EIRELI - EPP</v>
      </c>
      <c r="G41" s="7" t="str">
        <f t="shared" si="6"/>
        <v>11.788.943/0001-47</v>
      </c>
      <c r="H41" s="7" t="s">
        <v>65</v>
      </c>
      <c r="I41" s="7" t="str">
        <f t="shared" si="8"/>
        <v>SUAPE/DAF</v>
      </c>
      <c r="J41" s="7" t="s">
        <v>59</v>
      </c>
      <c r="K41" s="7" t="s">
        <v>26</v>
      </c>
      <c r="L41" s="7" t="s">
        <v>27</v>
      </c>
      <c r="M41" s="7">
        <v>1212</v>
      </c>
      <c r="N41" s="7">
        <v>2387.5500000000002</v>
      </c>
      <c r="O41" s="119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0"/>
        <v>Suape</v>
      </c>
      <c r="B42" s="7" t="str">
        <f t="shared" si="1"/>
        <v>Suape</v>
      </c>
      <c r="C42" s="7" t="str">
        <f t="shared" si="2"/>
        <v>PRESTAÇÃO DE SERVIÇOS GERAIS DE LIMPEZA E CONSERVAÇÃO PREDIAL, COPEIRA, RECEPCIONISTA E CONTÍNUO</v>
      </c>
      <c r="D42" s="7" t="str">
        <f t="shared" si="3"/>
        <v>005</v>
      </c>
      <c r="E42" s="7">
        <f t="shared" si="4"/>
        <v>2020</v>
      </c>
      <c r="F42" s="7" t="str">
        <f t="shared" si="5"/>
        <v>UNIKA TERCEIRIZAÇÃO E SERVIÇOS EIRELI - EPP</v>
      </c>
      <c r="G42" s="7" t="str">
        <f t="shared" si="6"/>
        <v>11.788.943/0001-47</v>
      </c>
      <c r="H42" s="7" t="s">
        <v>66</v>
      </c>
      <c r="I42" s="7" t="str">
        <f t="shared" si="8"/>
        <v>SUAPE/DAF</v>
      </c>
      <c r="J42" s="7" t="s">
        <v>63</v>
      </c>
      <c r="K42" s="7" t="s">
        <v>26</v>
      </c>
      <c r="L42" s="7" t="s">
        <v>27</v>
      </c>
      <c r="M42" s="7">
        <v>1212</v>
      </c>
      <c r="N42" s="7">
        <v>2404.87</v>
      </c>
      <c r="O42" s="119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0"/>
        <v>Suape</v>
      </c>
      <c r="B43" s="7" t="str">
        <f t="shared" si="1"/>
        <v>Suape</v>
      </c>
      <c r="C43" s="7" t="str">
        <f t="shared" si="2"/>
        <v>PRESTAÇÃO DE SERVIÇOS GERAIS DE LIMPEZA E CONSERVAÇÃO PREDIAL, COPEIRA, RECEPCIONISTA E CONTÍNUO</v>
      </c>
      <c r="D43" s="7" t="str">
        <f t="shared" si="3"/>
        <v>005</v>
      </c>
      <c r="E43" s="7">
        <f t="shared" si="4"/>
        <v>2020</v>
      </c>
      <c r="F43" s="7" t="str">
        <f t="shared" si="5"/>
        <v>UNIKA TERCEIRIZAÇÃO E SERVIÇOS EIRELI - EPP</v>
      </c>
      <c r="G43" s="7" t="str">
        <f t="shared" si="6"/>
        <v>11.788.943/0001-47</v>
      </c>
      <c r="H43" s="7" t="s">
        <v>67</v>
      </c>
      <c r="I43" s="7" t="str">
        <f t="shared" si="8"/>
        <v>SUAPE/DAF</v>
      </c>
      <c r="J43" s="7" t="s">
        <v>675</v>
      </c>
      <c r="K43" s="7" t="s">
        <v>26</v>
      </c>
      <c r="L43" s="7" t="s">
        <v>27</v>
      </c>
      <c r="M43" s="7">
        <v>1575.6</v>
      </c>
      <c r="N43" s="7">
        <v>2962.96</v>
      </c>
      <c r="O43" s="119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0"/>
        <v>Suape</v>
      </c>
      <c r="B44" s="7" t="str">
        <f t="shared" si="1"/>
        <v>Suape</v>
      </c>
      <c r="C44" s="7" t="str">
        <f t="shared" si="2"/>
        <v>PRESTAÇÃO DE SERVIÇOS GERAIS DE LIMPEZA E CONSERVAÇÃO PREDIAL, COPEIRA, RECEPCIONISTA E CONTÍNUO</v>
      </c>
      <c r="D44" s="7" t="str">
        <f t="shared" si="3"/>
        <v>005</v>
      </c>
      <c r="E44" s="7">
        <f t="shared" si="4"/>
        <v>2020</v>
      </c>
      <c r="F44" s="7" t="str">
        <f t="shared" si="5"/>
        <v>UNIKA TERCEIRIZAÇÃO E SERVIÇOS EIRELI - EPP</v>
      </c>
      <c r="G44" s="7" t="str">
        <f t="shared" si="6"/>
        <v>11.788.943/0001-47</v>
      </c>
      <c r="H44" s="7" t="s">
        <v>69</v>
      </c>
      <c r="I44" s="7" t="str">
        <f t="shared" si="8"/>
        <v>SUAPE/DAF</v>
      </c>
      <c r="J44" s="7" t="s">
        <v>63</v>
      </c>
      <c r="K44" s="7" t="s">
        <v>26</v>
      </c>
      <c r="L44" s="7" t="s">
        <v>27</v>
      </c>
      <c r="M44" s="7">
        <v>1212</v>
      </c>
      <c r="N44" s="7">
        <v>2404.87</v>
      </c>
      <c r="O44" s="119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0"/>
        <v>Suape</v>
      </c>
      <c r="B45" s="7" t="str">
        <f t="shared" si="1"/>
        <v>Suape</v>
      </c>
      <c r="C45" s="7" t="str">
        <f t="shared" si="2"/>
        <v>PRESTAÇÃO DE SERVIÇOS GERAIS DE LIMPEZA E CONSERVAÇÃO PREDIAL, COPEIRA, RECEPCIONISTA E CONTÍNUO</v>
      </c>
      <c r="D45" s="7" t="str">
        <f t="shared" si="3"/>
        <v>005</v>
      </c>
      <c r="E45" s="7">
        <f t="shared" si="4"/>
        <v>2020</v>
      </c>
      <c r="F45" s="7" t="str">
        <f t="shared" si="5"/>
        <v>UNIKA TERCEIRIZAÇÃO E SERVIÇOS EIRELI - EPP</v>
      </c>
      <c r="G45" s="7" t="str">
        <f t="shared" si="6"/>
        <v>11.788.943/0001-47</v>
      </c>
      <c r="H45" s="7" t="s">
        <v>71</v>
      </c>
      <c r="I45" s="7" t="str">
        <f t="shared" si="8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19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0"/>
        <v>Suape</v>
      </c>
      <c r="B46" s="7" t="str">
        <f t="shared" si="1"/>
        <v>Suape</v>
      </c>
      <c r="C46" s="7" t="str">
        <f t="shared" si="2"/>
        <v>PRESTAÇÃO DE SERVIÇOS GERAIS DE LIMPEZA E CONSERVAÇÃO PREDIAL, COPEIRA, RECEPCIONISTA E CONTÍNUO</v>
      </c>
      <c r="D46" s="7" t="str">
        <f t="shared" si="3"/>
        <v>005</v>
      </c>
      <c r="E46" s="7">
        <f t="shared" si="4"/>
        <v>2020</v>
      </c>
      <c r="F46" s="7" t="str">
        <f t="shared" si="5"/>
        <v>UNIKA TERCEIRIZAÇÃO E SERVIÇOS EIRELI - EPP</v>
      </c>
      <c r="G46" s="7" t="str">
        <f t="shared" si="6"/>
        <v>11.788.943/0001-47</v>
      </c>
      <c r="H46" s="7" t="s">
        <v>72</v>
      </c>
      <c r="I46" s="7" t="str">
        <f t="shared" si="8"/>
        <v>SUAPE/DAF</v>
      </c>
      <c r="J46" s="7" t="s">
        <v>68</v>
      </c>
      <c r="K46" s="7" t="s">
        <v>26</v>
      </c>
      <c r="L46" s="7" t="s">
        <v>27</v>
      </c>
      <c r="M46" s="7">
        <v>1212</v>
      </c>
      <c r="N46" s="7">
        <v>2404.87</v>
      </c>
      <c r="O46" s="119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0"/>
        <v>Suape</v>
      </c>
      <c r="B47" s="7" t="str">
        <f t="shared" si="1"/>
        <v>Suape</v>
      </c>
      <c r="C47" s="7" t="str">
        <f t="shared" si="2"/>
        <v>PRESTAÇÃO DE SERVIÇOS GERAIS DE LIMPEZA E CONSERVAÇÃO PREDIAL, COPEIRA, RECEPCIONISTA E CONTÍNUO</v>
      </c>
      <c r="D47" s="7" t="str">
        <f t="shared" si="3"/>
        <v>005</v>
      </c>
      <c r="E47" s="7">
        <f t="shared" si="4"/>
        <v>2020</v>
      </c>
      <c r="F47" s="7" t="str">
        <f t="shared" si="5"/>
        <v>UNIKA TERCEIRIZAÇÃO E SERVIÇOS EIRELI - EPP</v>
      </c>
      <c r="G47" s="7" t="str">
        <f t="shared" si="6"/>
        <v>11.788.943/0001-47</v>
      </c>
      <c r="H47" s="7" t="s">
        <v>73</v>
      </c>
      <c r="I47" s="7" t="str">
        <f t="shared" si="8"/>
        <v>SUAPE/DAF</v>
      </c>
      <c r="J47" s="7" t="s">
        <v>70</v>
      </c>
      <c r="K47" s="7" t="s">
        <v>26</v>
      </c>
      <c r="L47" s="7" t="s">
        <v>27</v>
      </c>
      <c r="M47" s="7">
        <v>1212</v>
      </c>
      <c r="N47" s="7">
        <v>2521.4899999999998</v>
      </c>
      <c r="O47" s="119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0"/>
        <v>Suape</v>
      </c>
      <c r="B48" s="7" t="str">
        <f t="shared" si="1"/>
        <v>Suape</v>
      </c>
      <c r="C48" s="7" t="str">
        <f t="shared" si="2"/>
        <v>PRESTAÇÃO DE SERVIÇOS GERAIS DE LIMPEZA E CONSERVAÇÃO PREDIAL, COPEIRA, RECEPCIONISTA E CONTÍNUO</v>
      </c>
      <c r="D48" s="7" t="str">
        <f t="shared" si="3"/>
        <v>005</v>
      </c>
      <c r="E48" s="7">
        <f t="shared" si="4"/>
        <v>2020</v>
      </c>
      <c r="F48" s="7" t="str">
        <f t="shared" si="5"/>
        <v>UNIKA TERCEIRIZAÇÃO E SERVIÇOS EIRELI - EPP</v>
      </c>
      <c r="G48" s="7" t="str">
        <f t="shared" si="6"/>
        <v>11.788.943/0001-47</v>
      </c>
      <c r="H48" s="7" t="s">
        <v>74</v>
      </c>
      <c r="I48" s="7" t="str">
        <f t="shared" si="8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19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0"/>
        <v>Suape</v>
      </c>
      <c r="B49" s="7" t="str">
        <f t="shared" si="1"/>
        <v>Suape</v>
      </c>
      <c r="C49" s="7" t="str">
        <f t="shared" si="2"/>
        <v>PRESTAÇÃO DE SERVIÇOS GERAIS DE LIMPEZA E CONSERVAÇÃO PREDIAL, COPEIRA, RECEPCIONISTA E CONTÍNUO</v>
      </c>
      <c r="D49" s="7" t="str">
        <f t="shared" si="3"/>
        <v>005</v>
      </c>
      <c r="E49" s="7">
        <f t="shared" si="4"/>
        <v>2020</v>
      </c>
      <c r="F49" s="7" t="str">
        <f t="shared" si="5"/>
        <v>UNIKA TERCEIRIZAÇÃO E SERVIÇOS EIRELI - EPP</v>
      </c>
      <c r="G49" s="7" t="str">
        <f t="shared" si="6"/>
        <v>11.788.943/0001-47</v>
      </c>
      <c r="H49" s="7" t="s">
        <v>75</v>
      </c>
      <c r="I49" s="7" t="str">
        <f t="shared" si="8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19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0"/>
        <v>Suape</v>
      </c>
      <c r="B50" s="7" t="str">
        <f t="shared" si="1"/>
        <v>Suape</v>
      </c>
      <c r="C50" s="7" t="str">
        <f t="shared" si="2"/>
        <v>PRESTAÇÃO DE SERVIÇOS GERAIS DE LIMPEZA E CONSERVAÇÃO PREDIAL, COPEIRA, RECEPCIONISTA E CONTÍNUO</v>
      </c>
      <c r="D50" s="7" t="str">
        <f t="shared" si="3"/>
        <v>005</v>
      </c>
      <c r="E50" s="7">
        <f t="shared" si="4"/>
        <v>2020</v>
      </c>
      <c r="F50" s="7" t="str">
        <f t="shared" si="5"/>
        <v>UNIKA TERCEIRIZAÇÃO E SERVIÇOS EIRELI - EPP</v>
      </c>
      <c r="G50" s="7" t="str">
        <f t="shared" si="6"/>
        <v>11.788.943/0001-47</v>
      </c>
      <c r="H50" s="7" t="s">
        <v>676</v>
      </c>
      <c r="I50" s="7" t="str">
        <f t="shared" si="8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19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0"/>
        <v>Suape</v>
      </c>
      <c r="B51" s="7" t="str">
        <f t="shared" si="1"/>
        <v>Suape</v>
      </c>
      <c r="C51" s="7" t="str">
        <f t="shared" si="2"/>
        <v>PRESTAÇÃO DE SERVIÇOS GERAIS DE LIMPEZA E CONSERVAÇÃO PREDIAL, COPEIRA, RECEPCIONISTA E CONTÍNUO</v>
      </c>
      <c r="D51" s="7" t="str">
        <f t="shared" si="3"/>
        <v>005</v>
      </c>
      <c r="E51" s="7">
        <f t="shared" si="4"/>
        <v>2020</v>
      </c>
      <c r="F51" s="7" t="str">
        <f t="shared" si="5"/>
        <v>UNIKA TERCEIRIZAÇÃO E SERVIÇOS EIRELI - EPP</v>
      </c>
      <c r="G51" s="7" t="str">
        <f t="shared" si="6"/>
        <v>11.788.943/0001-47</v>
      </c>
      <c r="H51" s="7" t="s">
        <v>677</v>
      </c>
      <c r="I51" s="7" t="str">
        <f t="shared" si="8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19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ref="D52:G53" si="9">D51</f>
        <v>005</v>
      </c>
      <c r="E52" s="7">
        <f t="shared" si="9"/>
        <v>2020</v>
      </c>
      <c r="F52" s="7" t="str">
        <f t="shared" si="9"/>
        <v>UNIKA TERCEIRIZAÇÃO E SERVIÇOS EIRELI - EPP</v>
      </c>
      <c r="G52" s="7" t="str">
        <f t="shared" si="9"/>
        <v>11.788.943/0001-47</v>
      </c>
      <c r="H52" s="7" t="s">
        <v>678</v>
      </c>
      <c r="I52" s="7" t="str">
        <f t="shared" si="8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19"/>
      <c r="P52" s="2"/>
      <c r="Q52" s="2"/>
      <c r="R52" s="2"/>
      <c r="S52" s="2"/>
      <c r="T52" s="2"/>
      <c r="U52" s="2"/>
      <c r="V52" s="2"/>
      <c r="W52" s="2"/>
    </row>
    <row r="53" spans="1:23" s="116" customFormat="1" ht="70">
      <c r="A53" s="7" t="str">
        <f>A52</f>
        <v>Suape</v>
      </c>
      <c r="B53" s="7" t="str">
        <f>B52</f>
        <v>Suape</v>
      </c>
      <c r="C53" s="7" t="str">
        <f>C52</f>
        <v>PRESTAÇÃO DE SERVIÇOS GERAIS DE LIMPEZA E CONSERVAÇÃO PREDIAL, COPEIRA, RECEPCIONISTA E CONTÍNUO</v>
      </c>
      <c r="D53" s="7" t="str">
        <f t="shared" si="9"/>
        <v>005</v>
      </c>
      <c r="E53" s="7">
        <f t="shared" si="9"/>
        <v>2020</v>
      </c>
      <c r="F53" s="7" t="str">
        <f t="shared" si="9"/>
        <v>UNIKA TERCEIRIZAÇÃO E SERVIÇOS EIRELI - EPP</v>
      </c>
      <c r="G53" s="7" t="str">
        <f t="shared" si="9"/>
        <v>11.788.943/0001-47</v>
      </c>
      <c r="H53" s="7" t="s">
        <v>679</v>
      </c>
      <c r="I53" s="7" t="str">
        <f t="shared" si="8"/>
        <v>SUAPE/DAF</v>
      </c>
      <c r="J53" s="7" t="s">
        <v>76</v>
      </c>
      <c r="K53" s="7" t="s">
        <v>26</v>
      </c>
      <c r="L53" s="7" t="s">
        <v>27</v>
      </c>
      <c r="M53" s="7">
        <v>1429.13</v>
      </c>
      <c r="N53" s="7">
        <v>3751.05</v>
      </c>
      <c r="O53" s="119"/>
      <c r="P53" s="2"/>
      <c r="Q53" s="2"/>
      <c r="R53" s="2"/>
      <c r="S53" s="2"/>
      <c r="T53" s="2"/>
      <c r="U53" s="2"/>
      <c r="V53" s="2"/>
      <c r="W53" s="2"/>
    </row>
    <row r="54" spans="1:23" ht="30">
      <c r="A54" s="15" t="str">
        <f>A53</f>
        <v>Suape</v>
      </c>
      <c r="B54" s="15" t="str">
        <f>B53</f>
        <v>Suape</v>
      </c>
      <c r="C54" s="15" t="s">
        <v>77</v>
      </c>
      <c r="D54" s="15" t="s">
        <v>313</v>
      </c>
      <c r="E54" s="15">
        <v>2021</v>
      </c>
      <c r="F54" s="15" t="s">
        <v>688</v>
      </c>
      <c r="G54" s="15" t="s">
        <v>689</v>
      </c>
      <c r="H54" s="15" t="s">
        <v>81</v>
      </c>
      <c r="I54" s="15" t="str">
        <f t="shared" si="8"/>
        <v>SUAPE/DAF</v>
      </c>
      <c r="J54" s="15" t="s">
        <v>82</v>
      </c>
      <c r="K54" s="15" t="s">
        <v>26</v>
      </c>
      <c r="L54" s="15" t="s">
        <v>27</v>
      </c>
      <c r="M54" s="15">
        <v>2277.27</v>
      </c>
      <c r="N54" s="15">
        <v>4888.82</v>
      </c>
      <c r="O54" s="119"/>
      <c r="P54" s="2"/>
      <c r="Q54" s="2"/>
      <c r="R54" s="2"/>
      <c r="S54" s="2"/>
      <c r="T54" s="2"/>
      <c r="U54" s="2"/>
      <c r="V54" s="2"/>
      <c r="W54" s="2"/>
    </row>
    <row r="55" spans="1:23" ht="30">
      <c r="A55" s="21" t="str">
        <f>A54</f>
        <v>Suape</v>
      </c>
      <c r="B55" s="21" t="str">
        <f>B54</f>
        <v>Suape</v>
      </c>
      <c r="C55" s="21" t="str">
        <f t="shared" ref="C55:C74" si="10">C54</f>
        <v>PRESTAÇÃO DE SERVIÇOS DE MOTORISTAS</v>
      </c>
      <c r="D55" s="21" t="str">
        <f t="shared" ref="D55:D74" si="11">D54</f>
        <v>113</v>
      </c>
      <c r="E55" s="21">
        <f t="shared" ref="E55:E74" si="12">E54</f>
        <v>2021</v>
      </c>
      <c r="F55" s="21" t="str">
        <f t="shared" ref="F55:F74" si="13">F54</f>
        <v>AJ SERVIÇOS DE MÃO DE OBRA EIRELI</v>
      </c>
      <c r="G55" s="21" t="str">
        <f t="shared" ref="G55:G74" si="14">G54</f>
        <v>02.633.573/0001-88</v>
      </c>
      <c r="H55" s="21" t="s">
        <v>83</v>
      </c>
      <c r="I55" s="21" t="str">
        <f t="shared" si="8"/>
        <v>SUAPE/DAF</v>
      </c>
      <c r="J55" s="21" t="s">
        <v>82</v>
      </c>
      <c r="K55" s="21" t="s">
        <v>26</v>
      </c>
      <c r="L55" s="21" t="s">
        <v>27</v>
      </c>
      <c r="M55" s="21">
        <v>2277.27</v>
      </c>
      <c r="N55" s="21">
        <v>4888.82</v>
      </c>
      <c r="O55" s="119"/>
      <c r="P55" s="2"/>
      <c r="Q55" s="2"/>
      <c r="R55" s="2"/>
      <c r="S55" s="2"/>
      <c r="T55" s="2"/>
      <c r="U55" s="2"/>
      <c r="V55" s="2"/>
      <c r="W55" s="2"/>
    </row>
    <row r="56" spans="1:23" ht="30">
      <c r="A56" s="21"/>
      <c r="B56" s="21"/>
      <c r="C56" s="21" t="str">
        <f t="shared" si="10"/>
        <v>PRESTAÇÃO DE SERVIÇOS DE MOTORISTAS</v>
      </c>
      <c r="D56" s="21" t="str">
        <f t="shared" si="11"/>
        <v>113</v>
      </c>
      <c r="E56" s="21">
        <f t="shared" si="12"/>
        <v>2021</v>
      </c>
      <c r="F56" s="21" t="str">
        <f t="shared" si="13"/>
        <v>AJ SERVIÇOS DE MÃO DE OBRA EIRELI</v>
      </c>
      <c r="G56" s="21" t="str">
        <f t="shared" si="14"/>
        <v>02.633.573/0001-88</v>
      </c>
      <c r="H56" s="21" t="s">
        <v>84</v>
      </c>
      <c r="I56" s="21" t="str">
        <f t="shared" si="8"/>
        <v>SUAPE/DAF</v>
      </c>
      <c r="J56" s="21" t="s">
        <v>82</v>
      </c>
      <c r="K56" s="21" t="s">
        <v>26</v>
      </c>
      <c r="L56" s="21" t="s">
        <v>27</v>
      </c>
      <c r="M56" s="21">
        <v>2277.27</v>
      </c>
      <c r="N56" s="21">
        <v>4888.82</v>
      </c>
      <c r="O56" s="119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A55</f>
        <v>Suape</v>
      </c>
      <c r="B57" s="21" t="str">
        <f>B55</f>
        <v>Suape</v>
      </c>
      <c r="C57" s="21" t="str">
        <f t="shared" si="10"/>
        <v>PRESTAÇÃO DE SERVIÇOS DE MOTORISTAS</v>
      </c>
      <c r="D57" s="21" t="str">
        <f t="shared" si="11"/>
        <v>113</v>
      </c>
      <c r="E57" s="21">
        <f t="shared" si="12"/>
        <v>2021</v>
      </c>
      <c r="F57" s="21" t="str">
        <f t="shared" si="13"/>
        <v>AJ SERVIÇOS DE MÃO DE OBRA EIRELI</v>
      </c>
      <c r="G57" s="21" t="str">
        <f t="shared" si="14"/>
        <v>02.633.573/0001-88</v>
      </c>
      <c r="H57" s="21" t="s">
        <v>85</v>
      </c>
      <c r="I57" s="21" t="str">
        <f t="shared" si="8"/>
        <v>SUAPE/DAF</v>
      </c>
      <c r="J57" s="21" t="s">
        <v>82</v>
      </c>
      <c r="K57" s="21" t="s">
        <v>26</v>
      </c>
      <c r="L57" s="21" t="s">
        <v>27</v>
      </c>
      <c r="M57" s="21">
        <v>2277.27</v>
      </c>
      <c r="N57" s="21">
        <v>4888.82</v>
      </c>
      <c r="O57" s="119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 t="shared" ref="A58:A73" si="15">A57</f>
        <v>Suape</v>
      </c>
      <c r="B58" s="21" t="str">
        <f t="shared" ref="B58:B73" si="16">B57</f>
        <v>Suape</v>
      </c>
      <c r="C58" s="21" t="str">
        <f t="shared" si="10"/>
        <v>PRESTAÇÃO DE SERVIÇOS DE MOTORISTAS</v>
      </c>
      <c r="D58" s="21" t="str">
        <f t="shared" si="11"/>
        <v>113</v>
      </c>
      <c r="E58" s="21">
        <f t="shared" si="12"/>
        <v>2021</v>
      </c>
      <c r="F58" s="21" t="str">
        <f t="shared" si="13"/>
        <v>AJ SERVIÇOS DE MÃO DE OBRA EIRELI</v>
      </c>
      <c r="G58" s="21" t="str">
        <f t="shared" si="14"/>
        <v>02.633.573/0001-88</v>
      </c>
      <c r="H58" s="21" t="s">
        <v>86</v>
      </c>
      <c r="I58" s="21" t="str">
        <f t="shared" si="8"/>
        <v>SUAPE/DAF</v>
      </c>
      <c r="J58" s="21" t="s">
        <v>82</v>
      </c>
      <c r="K58" s="21" t="s">
        <v>26</v>
      </c>
      <c r="L58" s="21" t="s">
        <v>27</v>
      </c>
      <c r="M58" s="21">
        <v>2277.27</v>
      </c>
      <c r="N58" s="21">
        <v>4888.82</v>
      </c>
      <c r="O58" s="119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si="15"/>
        <v>Suape</v>
      </c>
      <c r="B59" s="21" t="str">
        <f t="shared" si="16"/>
        <v>Suape</v>
      </c>
      <c r="C59" s="21" t="str">
        <f t="shared" si="10"/>
        <v>PRESTAÇÃO DE SERVIÇOS DE MOTORISTAS</v>
      </c>
      <c r="D59" s="21" t="str">
        <f t="shared" si="11"/>
        <v>113</v>
      </c>
      <c r="E59" s="21">
        <f t="shared" si="12"/>
        <v>2021</v>
      </c>
      <c r="F59" s="21" t="str">
        <f t="shared" si="13"/>
        <v>AJ SERVIÇOS DE MÃO DE OBRA EIRELI</v>
      </c>
      <c r="G59" s="21" t="str">
        <f t="shared" si="14"/>
        <v>02.633.573/0001-88</v>
      </c>
      <c r="H59" s="21" t="s">
        <v>87</v>
      </c>
      <c r="I59" s="21" t="str">
        <f t="shared" si="8"/>
        <v>SUAPE/DAF</v>
      </c>
      <c r="J59" s="21" t="s">
        <v>82</v>
      </c>
      <c r="K59" s="21" t="s">
        <v>26</v>
      </c>
      <c r="L59" s="21" t="s">
        <v>27</v>
      </c>
      <c r="M59" s="21">
        <v>2277.27</v>
      </c>
      <c r="N59" s="21">
        <v>4888.82</v>
      </c>
      <c r="O59" s="119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15"/>
        <v>Suape</v>
      </c>
      <c r="B60" s="21" t="str">
        <f t="shared" si="16"/>
        <v>Suape</v>
      </c>
      <c r="C60" s="21" t="str">
        <f t="shared" si="10"/>
        <v>PRESTAÇÃO DE SERVIÇOS DE MOTORISTAS</v>
      </c>
      <c r="D60" s="21" t="str">
        <f t="shared" si="11"/>
        <v>113</v>
      </c>
      <c r="E60" s="21">
        <f t="shared" si="12"/>
        <v>2021</v>
      </c>
      <c r="F60" s="21" t="str">
        <f t="shared" si="13"/>
        <v>AJ SERVIÇOS DE MÃO DE OBRA EIRELI</v>
      </c>
      <c r="G60" s="21" t="str">
        <f t="shared" si="14"/>
        <v>02.633.573/0001-88</v>
      </c>
      <c r="H60" s="21" t="s">
        <v>88</v>
      </c>
      <c r="I60" s="21" t="str">
        <f t="shared" si="8"/>
        <v>SUAPE/DAF</v>
      </c>
      <c r="J60" s="21" t="s">
        <v>82</v>
      </c>
      <c r="K60" s="21" t="s">
        <v>26</v>
      </c>
      <c r="L60" s="21" t="s">
        <v>27</v>
      </c>
      <c r="M60" s="21">
        <v>2277.27</v>
      </c>
      <c r="N60" s="21">
        <v>4888.82</v>
      </c>
      <c r="O60" s="119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15"/>
        <v>Suape</v>
      </c>
      <c r="B61" s="21" t="str">
        <f t="shared" si="16"/>
        <v>Suape</v>
      </c>
      <c r="C61" s="21" t="str">
        <f t="shared" si="10"/>
        <v>PRESTAÇÃO DE SERVIÇOS DE MOTORISTAS</v>
      </c>
      <c r="D61" s="21" t="str">
        <f t="shared" si="11"/>
        <v>113</v>
      </c>
      <c r="E61" s="21">
        <f t="shared" si="12"/>
        <v>2021</v>
      </c>
      <c r="F61" s="21" t="str">
        <f t="shared" si="13"/>
        <v>AJ SERVIÇOS DE MÃO DE OBRA EIRELI</v>
      </c>
      <c r="G61" s="21" t="str">
        <f t="shared" si="14"/>
        <v>02.633.573/0001-88</v>
      </c>
      <c r="H61" s="21" t="s">
        <v>89</v>
      </c>
      <c r="I61" s="21" t="str">
        <f t="shared" si="8"/>
        <v>SUAPE/DAF</v>
      </c>
      <c r="J61" s="21" t="s">
        <v>82</v>
      </c>
      <c r="K61" s="21" t="s">
        <v>26</v>
      </c>
      <c r="L61" s="21" t="s">
        <v>27</v>
      </c>
      <c r="M61" s="21">
        <v>2277.27</v>
      </c>
      <c r="N61" s="21">
        <v>4888.82</v>
      </c>
      <c r="O61" s="119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15"/>
        <v>Suape</v>
      </c>
      <c r="B62" s="21" t="str">
        <f t="shared" si="16"/>
        <v>Suape</v>
      </c>
      <c r="C62" s="21" t="str">
        <f t="shared" si="10"/>
        <v>PRESTAÇÃO DE SERVIÇOS DE MOTORISTAS</v>
      </c>
      <c r="D62" s="21" t="str">
        <f t="shared" si="11"/>
        <v>113</v>
      </c>
      <c r="E62" s="21">
        <f t="shared" si="12"/>
        <v>2021</v>
      </c>
      <c r="F62" s="21" t="str">
        <f t="shared" si="13"/>
        <v>AJ SERVIÇOS DE MÃO DE OBRA EIRELI</v>
      </c>
      <c r="G62" s="21" t="str">
        <f t="shared" si="14"/>
        <v>02.633.573/0001-88</v>
      </c>
      <c r="H62" s="21" t="s">
        <v>90</v>
      </c>
      <c r="I62" s="21" t="str">
        <f t="shared" si="8"/>
        <v>SUAPE/DAF</v>
      </c>
      <c r="J62" s="21" t="s">
        <v>82</v>
      </c>
      <c r="K62" s="21" t="s">
        <v>26</v>
      </c>
      <c r="L62" s="21" t="s">
        <v>27</v>
      </c>
      <c r="M62" s="21">
        <v>2277.27</v>
      </c>
      <c r="N62" s="21">
        <v>4888.82</v>
      </c>
      <c r="O62" s="119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15"/>
        <v>Suape</v>
      </c>
      <c r="B63" s="21" t="str">
        <f t="shared" si="16"/>
        <v>Suape</v>
      </c>
      <c r="C63" s="21" t="str">
        <f t="shared" si="10"/>
        <v>PRESTAÇÃO DE SERVIÇOS DE MOTORISTAS</v>
      </c>
      <c r="D63" s="21" t="str">
        <f t="shared" si="11"/>
        <v>113</v>
      </c>
      <c r="E63" s="21">
        <f t="shared" si="12"/>
        <v>2021</v>
      </c>
      <c r="F63" s="21" t="str">
        <f t="shared" si="13"/>
        <v>AJ SERVIÇOS DE MÃO DE OBRA EIRELI</v>
      </c>
      <c r="G63" s="21" t="str">
        <f t="shared" si="14"/>
        <v>02.633.573/0001-88</v>
      </c>
      <c r="H63" s="21" t="s">
        <v>91</v>
      </c>
      <c r="I63" s="21" t="str">
        <f t="shared" si="8"/>
        <v>SUAPE/DAF</v>
      </c>
      <c r="J63" s="21" t="s">
        <v>82</v>
      </c>
      <c r="K63" s="21" t="s">
        <v>26</v>
      </c>
      <c r="L63" s="21" t="s">
        <v>27</v>
      </c>
      <c r="M63" s="21">
        <v>2277.27</v>
      </c>
      <c r="N63" s="21">
        <v>4888.82</v>
      </c>
      <c r="O63" s="119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15"/>
        <v>Suape</v>
      </c>
      <c r="B64" s="21" t="str">
        <f t="shared" si="16"/>
        <v>Suape</v>
      </c>
      <c r="C64" s="21" t="str">
        <f t="shared" si="10"/>
        <v>PRESTAÇÃO DE SERVIÇOS DE MOTORISTAS</v>
      </c>
      <c r="D64" s="21" t="str">
        <f t="shared" si="11"/>
        <v>113</v>
      </c>
      <c r="E64" s="21">
        <f t="shared" si="12"/>
        <v>2021</v>
      </c>
      <c r="F64" s="21" t="str">
        <f t="shared" si="13"/>
        <v>AJ SERVIÇOS DE MÃO DE OBRA EIRELI</v>
      </c>
      <c r="G64" s="21" t="str">
        <f t="shared" si="14"/>
        <v>02.633.573/0001-88</v>
      </c>
      <c r="H64" s="21" t="s">
        <v>92</v>
      </c>
      <c r="I64" s="21" t="str">
        <f t="shared" si="8"/>
        <v>SUAPE/DAF</v>
      </c>
      <c r="J64" s="21" t="s">
        <v>82</v>
      </c>
      <c r="K64" s="21" t="s">
        <v>26</v>
      </c>
      <c r="L64" s="21" t="s">
        <v>27</v>
      </c>
      <c r="M64" s="21">
        <v>2277.27</v>
      </c>
      <c r="N64" s="21">
        <v>4888.82</v>
      </c>
      <c r="O64" s="119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15"/>
        <v>Suape</v>
      </c>
      <c r="B65" s="21" t="str">
        <f t="shared" si="16"/>
        <v>Suape</v>
      </c>
      <c r="C65" s="21" t="str">
        <f t="shared" si="10"/>
        <v>PRESTAÇÃO DE SERVIÇOS DE MOTORISTAS</v>
      </c>
      <c r="D65" s="21" t="str">
        <f t="shared" si="11"/>
        <v>113</v>
      </c>
      <c r="E65" s="21">
        <f t="shared" si="12"/>
        <v>2021</v>
      </c>
      <c r="F65" s="21" t="str">
        <f t="shared" si="13"/>
        <v>AJ SERVIÇOS DE MÃO DE OBRA EIRELI</v>
      </c>
      <c r="G65" s="21" t="str">
        <f t="shared" si="14"/>
        <v>02.633.573/0001-88</v>
      </c>
      <c r="H65" s="21" t="s">
        <v>93</v>
      </c>
      <c r="I65" s="21" t="str">
        <f t="shared" si="8"/>
        <v>SUAPE/DAF</v>
      </c>
      <c r="J65" s="21" t="s">
        <v>82</v>
      </c>
      <c r="K65" s="21" t="s">
        <v>26</v>
      </c>
      <c r="L65" s="21" t="s">
        <v>27</v>
      </c>
      <c r="M65" s="21">
        <v>2277.27</v>
      </c>
      <c r="N65" s="21">
        <v>4888.82</v>
      </c>
      <c r="O65" s="119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15"/>
        <v>Suape</v>
      </c>
      <c r="B66" s="21" t="str">
        <f t="shared" si="16"/>
        <v>Suape</v>
      </c>
      <c r="C66" s="21" t="str">
        <f t="shared" si="10"/>
        <v>PRESTAÇÃO DE SERVIÇOS DE MOTORISTAS</v>
      </c>
      <c r="D66" s="21" t="str">
        <f t="shared" si="11"/>
        <v>113</v>
      </c>
      <c r="E66" s="21">
        <f t="shared" si="12"/>
        <v>2021</v>
      </c>
      <c r="F66" s="21" t="str">
        <f t="shared" si="13"/>
        <v>AJ SERVIÇOS DE MÃO DE OBRA EIRELI</v>
      </c>
      <c r="G66" s="21" t="str">
        <f t="shared" si="14"/>
        <v>02.633.573/0001-88</v>
      </c>
      <c r="H66" s="21" t="s">
        <v>94</v>
      </c>
      <c r="I66" s="21" t="str">
        <f t="shared" si="8"/>
        <v>SUAPE/DAF</v>
      </c>
      <c r="J66" s="21" t="s">
        <v>82</v>
      </c>
      <c r="K66" s="21" t="s">
        <v>26</v>
      </c>
      <c r="L66" s="21" t="s">
        <v>27</v>
      </c>
      <c r="M66" s="21">
        <v>2277.27</v>
      </c>
      <c r="N66" s="21">
        <v>4888.82</v>
      </c>
      <c r="O66" s="119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15"/>
        <v>Suape</v>
      </c>
      <c r="B67" s="21" t="str">
        <f t="shared" si="16"/>
        <v>Suape</v>
      </c>
      <c r="C67" s="21" t="str">
        <f t="shared" si="10"/>
        <v>PRESTAÇÃO DE SERVIÇOS DE MOTORISTAS</v>
      </c>
      <c r="D67" s="21" t="str">
        <f t="shared" si="11"/>
        <v>113</v>
      </c>
      <c r="E67" s="21">
        <f t="shared" si="12"/>
        <v>2021</v>
      </c>
      <c r="F67" s="21" t="str">
        <f t="shared" si="13"/>
        <v>AJ SERVIÇOS DE MÃO DE OBRA EIRELI</v>
      </c>
      <c r="G67" s="21" t="str">
        <f t="shared" si="14"/>
        <v>02.633.573/0001-88</v>
      </c>
      <c r="H67" s="21" t="s">
        <v>95</v>
      </c>
      <c r="I67" s="21" t="str">
        <f t="shared" si="8"/>
        <v>SUAPE/DAF</v>
      </c>
      <c r="J67" s="21" t="s">
        <v>82</v>
      </c>
      <c r="K67" s="21" t="s">
        <v>26</v>
      </c>
      <c r="L67" s="21" t="s">
        <v>27</v>
      </c>
      <c r="M67" s="21">
        <v>2277.27</v>
      </c>
      <c r="N67" s="21">
        <v>4888.82</v>
      </c>
      <c r="O67" s="119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15"/>
        <v>Suape</v>
      </c>
      <c r="B68" s="21" t="str">
        <f t="shared" si="16"/>
        <v>Suape</v>
      </c>
      <c r="C68" s="21" t="str">
        <f t="shared" si="10"/>
        <v>PRESTAÇÃO DE SERVIÇOS DE MOTORISTAS</v>
      </c>
      <c r="D68" s="21" t="str">
        <f t="shared" si="11"/>
        <v>113</v>
      </c>
      <c r="E68" s="21">
        <f t="shared" si="12"/>
        <v>2021</v>
      </c>
      <c r="F68" s="21" t="str">
        <f t="shared" si="13"/>
        <v>AJ SERVIÇOS DE MÃO DE OBRA EIRELI</v>
      </c>
      <c r="G68" s="21" t="str">
        <f t="shared" si="14"/>
        <v>02.633.573/0001-88</v>
      </c>
      <c r="H68" s="21" t="s">
        <v>96</v>
      </c>
      <c r="I68" s="21" t="str">
        <f t="shared" si="8"/>
        <v>SUAPE/DAF</v>
      </c>
      <c r="J68" s="21" t="s">
        <v>82</v>
      </c>
      <c r="K68" s="21" t="s">
        <v>26</v>
      </c>
      <c r="L68" s="21" t="s">
        <v>27</v>
      </c>
      <c r="M68" s="21">
        <v>2277.27</v>
      </c>
      <c r="N68" s="21">
        <v>4888.82</v>
      </c>
      <c r="O68" s="119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15"/>
        <v>Suape</v>
      </c>
      <c r="B69" s="21" t="str">
        <f t="shared" si="16"/>
        <v>Suape</v>
      </c>
      <c r="C69" s="21" t="str">
        <f t="shared" si="10"/>
        <v>PRESTAÇÃO DE SERVIÇOS DE MOTORISTAS</v>
      </c>
      <c r="D69" s="21" t="str">
        <f t="shared" si="11"/>
        <v>113</v>
      </c>
      <c r="E69" s="21">
        <f t="shared" si="12"/>
        <v>2021</v>
      </c>
      <c r="F69" s="21" t="str">
        <f t="shared" si="13"/>
        <v>AJ SERVIÇOS DE MÃO DE OBRA EIRELI</v>
      </c>
      <c r="G69" s="21" t="str">
        <f t="shared" si="14"/>
        <v>02.633.573/0001-88</v>
      </c>
      <c r="H69" s="21" t="s">
        <v>97</v>
      </c>
      <c r="I69" s="21" t="str">
        <f t="shared" si="8"/>
        <v>SUAPE/DAF</v>
      </c>
      <c r="J69" s="21" t="s">
        <v>82</v>
      </c>
      <c r="K69" s="21" t="s">
        <v>26</v>
      </c>
      <c r="L69" s="21" t="s">
        <v>27</v>
      </c>
      <c r="M69" s="21">
        <v>2277.27</v>
      </c>
      <c r="N69" s="21">
        <v>4888.82</v>
      </c>
      <c r="O69" s="119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15"/>
        <v>Suape</v>
      </c>
      <c r="B70" s="21" t="str">
        <f t="shared" si="16"/>
        <v>Suape</v>
      </c>
      <c r="C70" s="21" t="str">
        <f t="shared" si="10"/>
        <v>PRESTAÇÃO DE SERVIÇOS DE MOTORISTAS</v>
      </c>
      <c r="D70" s="21" t="str">
        <f t="shared" si="11"/>
        <v>113</v>
      </c>
      <c r="E70" s="21">
        <f t="shared" si="12"/>
        <v>2021</v>
      </c>
      <c r="F70" s="21" t="str">
        <f t="shared" si="13"/>
        <v>AJ SERVIÇOS DE MÃO DE OBRA EIRELI</v>
      </c>
      <c r="G70" s="21" t="str">
        <f t="shared" si="14"/>
        <v>02.633.573/0001-88</v>
      </c>
      <c r="H70" s="21" t="s">
        <v>98</v>
      </c>
      <c r="I70" s="21" t="str">
        <f t="shared" si="8"/>
        <v>SUAPE/DAF</v>
      </c>
      <c r="J70" s="21" t="s">
        <v>82</v>
      </c>
      <c r="K70" s="21" t="s">
        <v>26</v>
      </c>
      <c r="L70" s="21" t="s">
        <v>27</v>
      </c>
      <c r="M70" s="21">
        <v>2277.27</v>
      </c>
      <c r="N70" s="21">
        <v>4888.82</v>
      </c>
      <c r="O70" s="119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15"/>
        <v>Suape</v>
      </c>
      <c r="B71" s="21" t="str">
        <f t="shared" si="16"/>
        <v>Suape</v>
      </c>
      <c r="C71" s="21" t="str">
        <f t="shared" si="10"/>
        <v>PRESTAÇÃO DE SERVIÇOS DE MOTORISTAS</v>
      </c>
      <c r="D71" s="21" t="str">
        <f t="shared" si="11"/>
        <v>113</v>
      </c>
      <c r="E71" s="21">
        <f t="shared" si="12"/>
        <v>2021</v>
      </c>
      <c r="F71" s="21" t="str">
        <f t="shared" si="13"/>
        <v>AJ SERVIÇOS DE MÃO DE OBRA EIRELI</v>
      </c>
      <c r="G71" s="21" t="str">
        <f t="shared" si="14"/>
        <v>02.633.573/0001-88</v>
      </c>
      <c r="H71" s="21" t="s">
        <v>99</v>
      </c>
      <c r="I71" s="21" t="str">
        <f t="shared" si="8"/>
        <v>SUAPE/DAF</v>
      </c>
      <c r="J71" s="21" t="s">
        <v>82</v>
      </c>
      <c r="K71" s="21" t="s">
        <v>26</v>
      </c>
      <c r="L71" s="21" t="s">
        <v>27</v>
      </c>
      <c r="M71" s="21">
        <v>2277.27</v>
      </c>
      <c r="N71" s="21">
        <v>4888.82</v>
      </c>
      <c r="O71" s="119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15"/>
        <v>Suape</v>
      </c>
      <c r="B72" s="21" t="str">
        <f t="shared" si="16"/>
        <v>Suape</v>
      </c>
      <c r="C72" s="21" t="str">
        <f t="shared" si="10"/>
        <v>PRESTAÇÃO DE SERVIÇOS DE MOTORISTAS</v>
      </c>
      <c r="D72" s="21" t="str">
        <f t="shared" si="11"/>
        <v>113</v>
      </c>
      <c r="E72" s="21">
        <f t="shared" si="12"/>
        <v>2021</v>
      </c>
      <c r="F72" s="21" t="str">
        <f t="shared" si="13"/>
        <v>AJ SERVIÇOS DE MÃO DE OBRA EIRELI</v>
      </c>
      <c r="G72" s="21" t="str">
        <f t="shared" si="14"/>
        <v>02.633.573/0001-88</v>
      </c>
      <c r="H72" s="21" t="s">
        <v>100</v>
      </c>
      <c r="I72" s="21" t="str">
        <f t="shared" si="8"/>
        <v>SUAPE/DAF</v>
      </c>
      <c r="J72" s="21" t="s">
        <v>82</v>
      </c>
      <c r="K72" s="21" t="s">
        <v>26</v>
      </c>
      <c r="L72" s="21" t="s">
        <v>27</v>
      </c>
      <c r="M72" s="21">
        <v>2277.27</v>
      </c>
      <c r="N72" s="21">
        <v>4888.82</v>
      </c>
      <c r="O72" s="119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15"/>
        <v>Suape</v>
      </c>
      <c r="B73" s="21" t="str">
        <f t="shared" si="16"/>
        <v>Suape</v>
      </c>
      <c r="C73" s="21" t="str">
        <f t="shared" si="10"/>
        <v>PRESTAÇÃO DE SERVIÇOS DE MOTORISTAS</v>
      </c>
      <c r="D73" s="21" t="str">
        <f t="shared" si="11"/>
        <v>113</v>
      </c>
      <c r="E73" s="21">
        <f t="shared" si="12"/>
        <v>2021</v>
      </c>
      <c r="F73" s="21" t="str">
        <f t="shared" si="13"/>
        <v>AJ SERVIÇOS DE MÃO DE OBRA EIRELI</v>
      </c>
      <c r="G73" s="21" t="str">
        <f t="shared" si="14"/>
        <v>02.633.573/0001-88</v>
      </c>
      <c r="H73" s="21" t="s">
        <v>680</v>
      </c>
      <c r="I73" s="21" t="str">
        <f t="shared" si="8"/>
        <v>SUAPE/DAF</v>
      </c>
      <c r="J73" s="21" t="s">
        <v>82</v>
      </c>
      <c r="K73" s="21" t="s">
        <v>26</v>
      </c>
      <c r="L73" s="21" t="s">
        <v>27</v>
      </c>
      <c r="M73" s="21">
        <v>2277.27</v>
      </c>
      <c r="N73" s="21">
        <v>4888.82</v>
      </c>
      <c r="O73" s="119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>A71</f>
        <v>Suape</v>
      </c>
      <c r="B74" s="21" t="str">
        <f>B71</f>
        <v>Suape</v>
      </c>
      <c r="C74" s="21" t="str">
        <f t="shared" si="10"/>
        <v>PRESTAÇÃO DE SERVIÇOS DE MOTORISTAS</v>
      </c>
      <c r="D74" s="21" t="str">
        <f t="shared" si="11"/>
        <v>113</v>
      </c>
      <c r="E74" s="21">
        <f t="shared" si="12"/>
        <v>2021</v>
      </c>
      <c r="F74" s="21" t="str">
        <f t="shared" si="13"/>
        <v>AJ SERVIÇOS DE MÃO DE OBRA EIRELI</v>
      </c>
      <c r="G74" s="21" t="str">
        <f t="shared" si="14"/>
        <v>02.633.573/0001-88</v>
      </c>
      <c r="H74" s="21" t="s">
        <v>681</v>
      </c>
      <c r="I74" s="21" t="str">
        <f t="shared" si="8"/>
        <v>SUAPE/DAF</v>
      </c>
      <c r="J74" s="21" t="s">
        <v>82</v>
      </c>
      <c r="K74" s="21" t="s">
        <v>26</v>
      </c>
      <c r="L74" s="21" t="s">
        <v>27</v>
      </c>
      <c r="M74" s="21">
        <v>2277.27</v>
      </c>
      <c r="N74" s="21">
        <v>4888.82</v>
      </c>
      <c r="O74" s="119"/>
      <c r="P74" s="2"/>
      <c r="Q74" s="2"/>
      <c r="R74" s="2"/>
      <c r="S74" s="2"/>
      <c r="T74" s="2"/>
      <c r="U74" s="2"/>
      <c r="V74" s="2"/>
      <c r="W74" s="2"/>
    </row>
    <row r="75" spans="1:23" ht="70">
      <c r="A75" s="29" t="e">
        <f>#REF!</f>
        <v>#REF!</v>
      </c>
      <c r="B75" s="29" t="e">
        <f>#REF!</f>
        <v>#REF!</v>
      </c>
      <c r="C75" s="29" t="s">
        <v>101</v>
      </c>
      <c r="D75" s="29" t="s">
        <v>102</v>
      </c>
      <c r="E75" s="29">
        <v>2015</v>
      </c>
      <c r="F75" s="29" t="s">
        <v>103</v>
      </c>
      <c r="G75" s="29" t="s">
        <v>764</v>
      </c>
      <c r="H75" s="29" t="s">
        <v>104</v>
      </c>
      <c r="I75" s="29" t="s">
        <v>105</v>
      </c>
      <c r="J75" s="29" t="s">
        <v>106</v>
      </c>
      <c r="K75" s="29" t="s">
        <v>26</v>
      </c>
      <c r="L75" s="29" t="s">
        <v>27</v>
      </c>
      <c r="M75" s="29">
        <v>12721.37</v>
      </c>
      <c r="N75" s="29">
        <v>39677.040000000001</v>
      </c>
      <c r="O75" s="2"/>
      <c r="P75" s="2"/>
      <c r="Q75" s="2"/>
      <c r="R75" s="2"/>
      <c r="S75" s="2"/>
      <c r="T75" s="2"/>
      <c r="U75" s="2"/>
      <c r="V75" s="2"/>
      <c r="W75" s="2"/>
    </row>
    <row r="76" spans="1:23" ht="70">
      <c r="A76" s="7" t="e">
        <f t="shared" ref="A76:A94" si="17">A75</f>
        <v>#REF!</v>
      </c>
      <c r="B76" s="7" t="e">
        <f t="shared" ref="B76:B94" si="18">B75</f>
        <v>#REF!</v>
      </c>
      <c r="C76" s="7" t="str">
        <f t="shared" ref="C76:G79" si="19">C75</f>
        <v>PRESTAÇÃO DE SERVIÇO DE APOIO TÉCNICO ÀS ATIVIDADES DE MANUTENÇÃO MECÂNICA E ELÉTRICA NA ÁREA DO PORTO ORGANIZADO.</v>
      </c>
      <c r="D76" s="7" t="str">
        <f t="shared" si="19"/>
        <v>035</v>
      </c>
      <c r="E76" s="7">
        <f t="shared" si="19"/>
        <v>2015</v>
      </c>
      <c r="F76" s="7" t="str">
        <f t="shared" si="19"/>
        <v>TPF ENGENHARIA LTDA</v>
      </c>
      <c r="G76" s="7" t="str">
        <f>G75</f>
        <v>12.285.441/0001-66</v>
      </c>
      <c r="H76" s="7" t="s">
        <v>107</v>
      </c>
      <c r="I76" s="7" t="s">
        <v>105</v>
      </c>
      <c r="J76" s="7" t="s">
        <v>108</v>
      </c>
      <c r="K76" s="7" t="s">
        <v>26</v>
      </c>
      <c r="L76" s="7" t="s">
        <v>27</v>
      </c>
      <c r="M76" s="7">
        <v>8151</v>
      </c>
      <c r="N76" s="7">
        <v>25422.38</v>
      </c>
      <c r="O76" s="2"/>
      <c r="P76" s="2"/>
      <c r="Q76" s="2"/>
      <c r="R76" s="2"/>
      <c r="S76" s="2"/>
      <c r="T76" s="2"/>
      <c r="U76" s="2"/>
      <c r="V76" s="2"/>
      <c r="W76" s="2"/>
    </row>
    <row r="77" spans="1:23" ht="70">
      <c r="A77" s="7" t="e">
        <f t="shared" si="17"/>
        <v>#REF!</v>
      </c>
      <c r="B77" s="7" t="e">
        <f t="shared" si="18"/>
        <v>#REF!</v>
      </c>
      <c r="C77" s="7" t="str">
        <f t="shared" si="19"/>
        <v>PRESTAÇÃO DE SERVIÇO DE APOIO TÉCNICO ÀS ATIVIDADES DE MANUTENÇÃO MECÂNICA E ELÉTRICA NA ÁREA DO PORTO ORGANIZADO.</v>
      </c>
      <c r="D77" s="7" t="str">
        <f t="shared" si="19"/>
        <v>035</v>
      </c>
      <c r="E77" s="7">
        <f t="shared" si="19"/>
        <v>2015</v>
      </c>
      <c r="F77" s="7" t="str">
        <f t="shared" si="19"/>
        <v>TPF ENGENHARIA LTDA</v>
      </c>
      <c r="G77" s="7" t="str">
        <f t="shared" si="19"/>
        <v>12.285.441/0001-66</v>
      </c>
      <c r="H77" s="7" t="s">
        <v>109</v>
      </c>
      <c r="I77" s="7" t="s">
        <v>105</v>
      </c>
      <c r="J77" s="7" t="s">
        <v>108</v>
      </c>
      <c r="K77" s="7" t="s">
        <v>26</v>
      </c>
      <c r="L77" s="7" t="s">
        <v>27</v>
      </c>
      <c r="M77" s="7">
        <v>8151</v>
      </c>
      <c r="N77" s="7">
        <v>25422.38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e">
        <f t="shared" si="17"/>
        <v>#REF!</v>
      </c>
      <c r="B78" s="7" t="e">
        <f t="shared" si="18"/>
        <v>#REF!</v>
      </c>
      <c r="C78" s="7" t="str">
        <f t="shared" si="19"/>
        <v>PRESTAÇÃO DE SERVIÇO DE APOIO TÉCNICO ÀS ATIVIDADES DE MANUTENÇÃO MECÂNICA E ELÉTRICA NA ÁREA DO PORTO ORGANIZADO.</v>
      </c>
      <c r="D78" s="7" t="str">
        <f t="shared" si="19"/>
        <v>035</v>
      </c>
      <c r="E78" s="7">
        <f t="shared" si="19"/>
        <v>2015</v>
      </c>
      <c r="F78" s="7" t="str">
        <f t="shared" si="19"/>
        <v>TPF ENGENHARIA LTDA</v>
      </c>
      <c r="G78" s="7" t="str">
        <f t="shared" si="19"/>
        <v>12.285.441/0001-66</v>
      </c>
      <c r="H78" s="7" t="s">
        <v>110</v>
      </c>
      <c r="I78" s="7" t="s">
        <v>105</v>
      </c>
      <c r="J78" s="7" t="s">
        <v>111</v>
      </c>
      <c r="K78" s="7" t="s">
        <v>26</v>
      </c>
      <c r="L78" s="7" t="s">
        <v>27</v>
      </c>
      <c r="M78" s="7">
        <v>5275.4</v>
      </c>
      <c r="N78" s="7">
        <v>16453.59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e">
        <f t="shared" si="17"/>
        <v>#REF!</v>
      </c>
      <c r="B79" s="7" t="e">
        <f t="shared" si="18"/>
        <v>#REF!</v>
      </c>
      <c r="C79" s="7" t="str">
        <f t="shared" si="19"/>
        <v>PRESTAÇÃO DE SERVIÇO DE APOIO TÉCNICO ÀS ATIVIDADES DE MANUTENÇÃO MECÂNICA E ELÉTRICA NA ÁREA DO PORTO ORGANIZADO.</v>
      </c>
      <c r="D79" s="7" t="str">
        <f t="shared" si="19"/>
        <v>035</v>
      </c>
      <c r="E79" s="7">
        <f t="shared" si="19"/>
        <v>2015</v>
      </c>
      <c r="F79" s="7" t="str">
        <f t="shared" si="19"/>
        <v>TPF ENGENHARIA LTDA</v>
      </c>
      <c r="G79" s="7" t="str">
        <f t="shared" si="19"/>
        <v>12.285.441/0001-66</v>
      </c>
      <c r="H79" s="7" t="s">
        <v>112</v>
      </c>
      <c r="I79" s="7" t="s">
        <v>105</v>
      </c>
      <c r="J79" s="7" t="s">
        <v>111</v>
      </c>
      <c r="K79" s="7" t="s">
        <v>26</v>
      </c>
      <c r="L79" s="7" t="s">
        <v>27</v>
      </c>
      <c r="M79" s="7">
        <v>5275.4</v>
      </c>
      <c r="N79" s="7">
        <v>16453.59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30">
      <c r="A80" s="15" t="e">
        <f t="shared" si="17"/>
        <v>#REF!</v>
      </c>
      <c r="B80" s="15" t="e">
        <f t="shared" si="18"/>
        <v>#REF!</v>
      </c>
      <c r="C80" s="15" t="s">
        <v>113</v>
      </c>
      <c r="D80" s="15" t="s">
        <v>114</v>
      </c>
      <c r="E80" s="15">
        <v>2019</v>
      </c>
      <c r="F80" s="15" t="s">
        <v>115</v>
      </c>
      <c r="G80" s="15" t="s">
        <v>116</v>
      </c>
      <c r="H80" s="15" t="s">
        <v>117</v>
      </c>
      <c r="I80" s="15" t="s">
        <v>699</v>
      </c>
      <c r="J80" s="15" t="s">
        <v>700</v>
      </c>
      <c r="K80" s="15" t="s">
        <v>701</v>
      </c>
      <c r="L80" s="15" t="s">
        <v>702</v>
      </c>
      <c r="M80" s="15">
        <v>516.66</v>
      </c>
      <c r="N80" s="15">
        <v>860.35</v>
      </c>
      <c r="O80" s="98"/>
      <c r="P80" s="2"/>
      <c r="Q80" s="2"/>
      <c r="R80" s="2"/>
      <c r="S80" s="2"/>
      <c r="T80" s="2"/>
      <c r="U80" s="2"/>
      <c r="V80" s="2"/>
      <c r="W80" s="2"/>
    </row>
    <row r="81" spans="1:23" ht="30">
      <c r="A81" s="21" t="e">
        <f t="shared" si="17"/>
        <v>#REF!</v>
      </c>
      <c r="B81" s="21" t="e">
        <f t="shared" si="18"/>
        <v>#REF!</v>
      </c>
      <c r="C81" s="21" t="str">
        <f t="shared" ref="C81:G85" si="20">C80</f>
        <v>CONTRATAÇÃO DE JOVEM APRENDIZ</v>
      </c>
      <c r="D81" s="21" t="str">
        <f t="shared" si="20"/>
        <v>025</v>
      </c>
      <c r="E81" s="21">
        <f t="shared" si="20"/>
        <v>2019</v>
      </c>
      <c r="F81" s="21" t="str">
        <f t="shared" si="20"/>
        <v>CENTRO DE INTEGRAÇÃO EMPRESA ESCOLA DE PERNAMBUCO - CIEE</v>
      </c>
      <c r="G81" s="21" t="str">
        <f t="shared" si="20"/>
        <v>010.998.292/0001-57</v>
      </c>
      <c r="H81" s="21" t="s">
        <v>122</v>
      </c>
      <c r="I81" s="21" t="s">
        <v>703</v>
      </c>
      <c r="J81" s="21" t="s">
        <v>700</v>
      </c>
      <c r="K81" s="21" t="s">
        <v>701</v>
      </c>
      <c r="L81" s="21" t="s">
        <v>702</v>
      </c>
      <c r="M81" s="21">
        <v>516.66</v>
      </c>
      <c r="N81" s="21">
        <v>899.07</v>
      </c>
      <c r="O81" s="98"/>
      <c r="P81" s="2"/>
      <c r="Q81" s="2"/>
      <c r="R81" s="2"/>
      <c r="S81" s="2"/>
      <c r="T81" s="2"/>
      <c r="U81" s="2"/>
      <c r="V81" s="2"/>
      <c r="W81" s="2"/>
    </row>
    <row r="82" spans="1:23" ht="30">
      <c r="A82" s="21" t="e">
        <f t="shared" si="17"/>
        <v>#REF!</v>
      </c>
      <c r="B82" s="21" t="e">
        <f t="shared" si="18"/>
        <v>#REF!</v>
      </c>
      <c r="C82" s="21" t="str">
        <f t="shared" si="20"/>
        <v>CONTRATAÇÃO DE JOVEM APRENDIZ</v>
      </c>
      <c r="D82" s="21" t="str">
        <f t="shared" si="20"/>
        <v>025</v>
      </c>
      <c r="E82" s="21">
        <f t="shared" si="20"/>
        <v>2019</v>
      </c>
      <c r="F82" s="21" t="str">
        <f t="shared" si="20"/>
        <v>CENTRO DE INTEGRAÇÃO EMPRESA ESCOLA DE PERNAMBUCO - CIEE</v>
      </c>
      <c r="G82" s="21" t="str">
        <f t="shared" si="20"/>
        <v>010.998.292/0001-57</v>
      </c>
      <c r="H82" s="21" t="s">
        <v>124</v>
      </c>
      <c r="I82" s="21" t="s">
        <v>704</v>
      </c>
      <c r="J82" s="21" t="s">
        <v>700</v>
      </c>
      <c r="K82" s="21" t="s">
        <v>701</v>
      </c>
      <c r="L82" s="21" t="s">
        <v>702</v>
      </c>
      <c r="M82" s="21">
        <v>516.66</v>
      </c>
      <c r="N82" s="21">
        <v>1013.47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e">
        <f t="shared" si="17"/>
        <v>#REF!</v>
      </c>
      <c r="B83" s="21" t="e">
        <f t="shared" si="18"/>
        <v>#REF!</v>
      </c>
      <c r="C83" s="21" t="str">
        <f t="shared" si="20"/>
        <v>CONTRATAÇÃO DE JOVEM APRENDIZ</v>
      </c>
      <c r="D83" s="21" t="str">
        <f t="shared" si="20"/>
        <v>025</v>
      </c>
      <c r="E83" s="21">
        <f t="shared" si="20"/>
        <v>2019</v>
      </c>
      <c r="F83" s="21" t="str">
        <f t="shared" si="20"/>
        <v>CENTRO DE INTEGRAÇÃO EMPRESA ESCOLA DE PERNAMBUCO - CIEE</v>
      </c>
      <c r="G83" s="21" t="str">
        <f t="shared" si="20"/>
        <v>010.998.292/0001-57</v>
      </c>
      <c r="H83" s="21" t="s">
        <v>126</v>
      </c>
      <c r="I83" s="21" t="s">
        <v>703</v>
      </c>
      <c r="J83" s="21" t="s">
        <v>700</v>
      </c>
      <c r="K83" s="21" t="s">
        <v>701</v>
      </c>
      <c r="L83" s="21" t="s">
        <v>702</v>
      </c>
      <c r="M83" s="21">
        <v>516.66</v>
      </c>
      <c r="N83" s="21">
        <v>899.07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e">
        <f t="shared" si="17"/>
        <v>#REF!</v>
      </c>
      <c r="B84" s="21" t="e">
        <f t="shared" si="18"/>
        <v>#REF!</v>
      </c>
      <c r="C84" s="21" t="str">
        <f t="shared" si="20"/>
        <v>CONTRATAÇÃO DE JOVEM APRENDIZ</v>
      </c>
      <c r="D84" s="21" t="str">
        <f t="shared" si="20"/>
        <v>025</v>
      </c>
      <c r="E84" s="21">
        <f t="shared" si="20"/>
        <v>2019</v>
      </c>
      <c r="F84" s="21" t="str">
        <f t="shared" si="20"/>
        <v>CENTRO DE INTEGRAÇÃO EMPRESA ESCOLA DE PERNAMBUCO - CIEE</v>
      </c>
      <c r="G84" s="21" t="str">
        <f t="shared" si="20"/>
        <v>010.998.292/0001-57</v>
      </c>
      <c r="H84" s="21" t="s">
        <v>127</v>
      </c>
      <c r="I84" s="21" t="s">
        <v>703</v>
      </c>
      <c r="J84" s="21" t="s">
        <v>700</v>
      </c>
      <c r="K84" s="21" t="s">
        <v>701</v>
      </c>
      <c r="L84" s="21" t="s">
        <v>702</v>
      </c>
      <c r="M84" s="21">
        <v>516.66</v>
      </c>
      <c r="N84" s="21">
        <v>1036.83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e">
        <f t="shared" si="17"/>
        <v>#REF!</v>
      </c>
      <c r="B85" s="21" t="e">
        <f t="shared" si="18"/>
        <v>#REF!</v>
      </c>
      <c r="C85" s="21" t="str">
        <f t="shared" si="20"/>
        <v>CONTRATAÇÃO DE JOVEM APRENDIZ</v>
      </c>
      <c r="D85" s="21" t="str">
        <f t="shared" si="20"/>
        <v>025</v>
      </c>
      <c r="E85" s="21">
        <f t="shared" si="20"/>
        <v>2019</v>
      </c>
      <c r="F85" s="21" t="str">
        <f t="shared" si="20"/>
        <v>CENTRO DE INTEGRAÇÃO EMPRESA ESCOLA DE PERNAMBUCO - CIEE</v>
      </c>
      <c r="G85" s="21" t="str">
        <f t="shared" si="20"/>
        <v>010.998.292/0001-57</v>
      </c>
      <c r="H85" s="21" t="s">
        <v>128</v>
      </c>
      <c r="I85" s="21" t="s">
        <v>705</v>
      </c>
      <c r="J85" s="21" t="s">
        <v>700</v>
      </c>
      <c r="K85" s="21" t="s">
        <v>701</v>
      </c>
      <c r="L85" s="21" t="s">
        <v>702</v>
      </c>
      <c r="M85" s="21">
        <v>516.66</v>
      </c>
      <c r="N85" s="21">
        <v>899.07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e">
        <f t="shared" ref="A86:G87" si="21">A84</f>
        <v>#REF!</v>
      </c>
      <c r="B86" s="21" t="e">
        <f t="shared" si="21"/>
        <v>#REF!</v>
      </c>
      <c r="C86" s="21" t="str">
        <f t="shared" si="21"/>
        <v>CONTRATAÇÃO DE JOVEM APRENDIZ</v>
      </c>
      <c r="D86" s="21" t="str">
        <f t="shared" si="21"/>
        <v>025</v>
      </c>
      <c r="E86" s="21">
        <f t="shared" si="21"/>
        <v>2019</v>
      </c>
      <c r="F86" s="21" t="str">
        <f t="shared" si="21"/>
        <v>CENTRO DE INTEGRAÇÃO EMPRESA ESCOLA DE PERNAMBUCO - CIEE</v>
      </c>
      <c r="G86" s="21" t="str">
        <f t="shared" si="21"/>
        <v>010.998.292/0001-57</v>
      </c>
      <c r="H86" s="21" t="s">
        <v>130</v>
      </c>
      <c r="I86" s="21" t="s">
        <v>775</v>
      </c>
      <c r="J86" s="21" t="s">
        <v>700</v>
      </c>
      <c r="K86" s="21" t="s">
        <v>701</v>
      </c>
      <c r="L86" s="21" t="s">
        <v>702</v>
      </c>
      <c r="M86" s="21">
        <v>516.66</v>
      </c>
      <c r="N86" s="21">
        <v>808.74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30">
      <c r="A87" s="21" t="e">
        <f t="shared" si="21"/>
        <v>#REF!</v>
      </c>
      <c r="B87" s="21" t="e">
        <f t="shared" si="21"/>
        <v>#REF!</v>
      </c>
      <c r="C87" s="21" t="str">
        <f t="shared" si="21"/>
        <v>CONTRATAÇÃO DE JOVEM APRENDIZ</v>
      </c>
      <c r="D87" s="21" t="str">
        <f t="shared" si="21"/>
        <v>025</v>
      </c>
      <c r="E87" s="21">
        <f t="shared" si="21"/>
        <v>2019</v>
      </c>
      <c r="F87" s="21" t="str">
        <f t="shared" si="21"/>
        <v>CENTRO DE INTEGRAÇÃO EMPRESA ESCOLA DE PERNAMBUCO - CIEE</v>
      </c>
      <c r="G87" s="21" t="str">
        <f t="shared" si="21"/>
        <v>010.998.292/0001-57</v>
      </c>
      <c r="H87" s="21" t="s">
        <v>132</v>
      </c>
      <c r="I87" s="21" t="s">
        <v>706</v>
      </c>
      <c r="J87" s="21" t="s">
        <v>700</v>
      </c>
      <c r="K87" s="21" t="s">
        <v>701</v>
      </c>
      <c r="L87" s="21" t="s">
        <v>702</v>
      </c>
      <c r="M87" s="21">
        <v>516.66</v>
      </c>
      <c r="N87" s="21">
        <v>899.57</v>
      </c>
      <c r="O87" s="98"/>
      <c r="P87" s="2"/>
      <c r="Q87" s="2"/>
      <c r="R87" s="2"/>
      <c r="S87" s="2"/>
      <c r="T87" s="2"/>
      <c r="U87" s="2"/>
      <c r="V87" s="2"/>
      <c r="W87" s="2"/>
    </row>
    <row r="88" spans="1:23" ht="60">
      <c r="A88" s="29" t="e">
        <f t="shared" si="17"/>
        <v>#REF!</v>
      </c>
      <c r="B88" s="29" t="e">
        <f t="shared" si="18"/>
        <v>#REF!</v>
      </c>
      <c r="C88" s="29" t="s">
        <v>134</v>
      </c>
      <c r="D88" s="29" t="s">
        <v>135</v>
      </c>
      <c r="E88" s="29">
        <f t="shared" ref="E88:E94" si="22">E87</f>
        <v>2019</v>
      </c>
      <c r="F88" s="29" t="s">
        <v>136</v>
      </c>
      <c r="G88" s="29" t="s">
        <v>137</v>
      </c>
      <c r="H88" s="29" t="s">
        <v>138</v>
      </c>
      <c r="I88" s="29" t="s">
        <v>139</v>
      </c>
      <c r="J88" s="29" t="s">
        <v>707</v>
      </c>
      <c r="K88" s="29" t="s">
        <v>691</v>
      </c>
      <c r="L88" s="29" t="s">
        <v>708</v>
      </c>
      <c r="M88" s="29">
        <v>2820</v>
      </c>
      <c r="N88" s="29">
        <v>3083.1</v>
      </c>
      <c r="O88" s="126"/>
      <c r="P88" s="2"/>
      <c r="Q88" s="2"/>
      <c r="R88" s="2"/>
      <c r="S88" s="2"/>
      <c r="T88" s="2"/>
      <c r="U88" s="2"/>
      <c r="V88" s="2"/>
      <c r="W88" s="2"/>
    </row>
    <row r="89" spans="1:23" ht="60">
      <c r="A89" s="7" t="e">
        <f t="shared" si="17"/>
        <v>#REF!</v>
      </c>
      <c r="B89" s="7" t="e">
        <f t="shared" si="18"/>
        <v>#REF!</v>
      </c>
      <c r="C89" s="7" t="str">
        <f t="shared" ref="C89:D94" si="23">C88</f>
        <v>PRESTAÇÃO EM SERVIÇOES ESPECIALIZADOS EM ENGENHARIA E
SEGURANÇA DO TRABALHO</v>
      </c>
      <c r="D89" s="7" t="str">
        <f t="shared" si="23"/>
        <v>056</v>
      </c>
      <c r="E89" s="7">
        <f t="shared" si="22"/>
        <v>2019</v>
      </c>
      <c r="F89" s="7" t="str">
        <f t="shared" ref="F89:G94" si="24">F88</f>
        <v>SINGULAR SERVIÇOS DE SAÚDE LTDA</v>
      </c>
      <c r="G89" s="7" t="str">
        <f t="shared" si="24"/>
        <v>007.901.265/0001-43</v>
      </c>
      <c r="H89" s="7" t="s">
        <v>143</v>
      </c>
      <c r="I89" s="7" t="str">
        <f t="shared" ref="I89:I94" si="25">I88</f>
        <v>DAF / SESMT/CRH</v>
      </c>
      <c r="J89" s="7" t="s">
        <v>695</v>
      </c>
      <c r="K89" s="7" t="s">
        <v>696</v>
      </c>
      <c r="L89" s="7" t="s">
        <v>121</v>
      </c>
      <c r="M89" s="7">
        <v>1050</v>
      </c>
      <c r="N89" s="7">
        <v>1956.71</v>
      </c>
      <c r="O89" s="126"/>
      <c r="P89" s="2"/>
      <c r="Q89" s="2"/>
      <c r="R89" s="2"/>
      <c r="S89" s="2"/>
      <c r="T89" s="2"/>
      <c r="U89" s="2"/>
      <c r="V89" s="2"/>
      <c r="W89" s="2"/>
    </row>
    <row r="90" spans="1:23" ht="60">
      <c r="A90" s="7" t="e">
        <f t="shared" si="17"/>
        <v>#REF!</v>
      </c>
      <c r="B90" s="7" t="e">
        <f t="shared" si="18"/>
        <v>#REF!</v>
      </c>
      <c r="C90" s="7" t="str">
        <f t="shared" si="23"/>
        <v>PRESTAÇÃO EM SERVIÇOES ESPECIALIZADOS EM ENGENHARIA E
SEGURANÇA DO TRABALHO</v>
      </c>
      <c r="D90" s="7" t="str">
        <f t="shared" si="23"/>
        <v>056</v>
      </c>
      <c r="E90" s="7">
        <f t="shared" si="22"/>
        <v>2019</v>
      </c>
      <c r="F90" s="7" t="str">
        <f t="shared" si="24"/>
        <v>SINGULAR SERVIÇOS DE SAÚDE LTDA</v>
      </c>
      <c r="G90" s="7" t="str">
        <f t="shared" si="24"/>
        <v>007.901.265/0001-43</v>
      </c>
      <c r="H90" s="7" t="s">
        <v>144</v>
      </c>
      <c r="I90" s="7" t="str">
        <f t="shared" si="25"/>
        <v>DAF / SESMT/CRH</v>
      </c>
      <c r="J90" s="7" t="s">
        <v>709</v>
      </c>
      <c r="K90" s="7" t="s">
        <v>710</v>
      </c>
      <c r="L90" s="7" t="s">
        <v>711</v>
      </c>
      <c r="M90" s="7">
        <v>1151.68</v>
      </c>
      <c r="N90" s="7">
        <v>2556.17</v>
      </c>
      <c r="O90" s="98"/>
      <c r="P90" s="2"/>
      <c r="Q90" s="2"/>
      <c r="R90" s="2"/>
      <c r="S90" s="2"/>
      <c r="T90" s="2"/>
      <c r="U90" s="2"/>
      <c r="V90" s="2"/>
      <c r="W90" s="2"/>
    </row>
    <row r="91" spans="1:23" ht="60">
      <c r="A91" s="7" t="e">
        <f t="shared" si="17"/>
        <v>#REF!</v>
      </c>
      <c r="B91" s="7" t="e">
        <f t="shared" si="18"/>
        <v>#REF!</v>
      </c>
      <c r="C91" s="7" t="str">
        <f t="shared" si="23"/>
        <v>PRESTAÇÃO EM SERVIÇOES ESPECIALIZADOS EM ENGENHARIA E
SEGURANÇA DO TRABALHO</v>
      </c>
      <c r="D91" s="7" t="str">
        <f t="shared" si="23"/>
        <v>056</v>
      </c>
      <c r="E91" s="7">
        <f t="shared" si="22"/>
        <v>2019</v>
      </c>
      <c r="F91" s="7" t="str">
        <f t="shared" si="24"/>
        <v>SINGULAR SERVIÇOS DE SAÚDE LTDA</v>
      </c>
      <c r="G91" s="7" t="str">
        <f t="shared" si="24"/>
        <v>007.901.265/0001-43</v>
      </c>
      <c r="H91" s="7" t="s">
        <v>148</v>
      </c>
      <c r="I91" s="7" t="str">
        <f t="shared" si="25"/>
        <v>DAF / SESMT/CRH</v>
      </c>
      <c r="J91" s="7" t="s">
        <v>149</v>
      </c>
      <c r="K91" s="7" t="s">
        <v>146</v>
      </c>
      <c r="L91" s="7" t="s">
        <v>147</v>
      </c>
      <c r="M91" s="7">
        <v>1301.71</v>
      </c>
      <c r="N91" s="7">
        <v>3153.5</v>
      </c>
      <c r="O91" s="98"/>
      <c r="P91" s="2"/>
      <c r="Q91" s="2"/>
      <c r="R91" s="2"/>
      <c r="S91" s="2"/>
      <c r="T91" s="2"/>
      <c r="U91" s="2"/>
      <c r="V91" s="2"/>
      <c r="W91" s="2"/>
    </row>
    <row r="92" spans="1:23" ht="60">
      <c r="A92" s="7" t="e">
        <f t="shared" si="17"/>
        <v>#REF!</v>
      </c>
      <c r="B92" s="7" t="e">
        <f t="shared" si="18"/>
        <v>#REF!</v>
      </c>
      <c r="C92" s="7" t="str">
        <f t="shared" si="23"/>
        <v>PRESTAÇÃO EM SERVIÇOES ESPECIALIZADOS EM ENGENHARIA E
SEGURANÇA DO TRABALHO</v>
      </c>
      <c r="D92" s="7" t="str">
        <f t="shared" si="23"/>
        <v>056</v>
      </c>
      <c r="E92" s="7">
        <f t="shared" si="22"/>
        <v>2019</v>
      </c>
      <c r="F92" s="7" t="str">
        <f t="shared" si="24"/>
        <v>SINGULAR SERVIÇOS DE SAÚDE LTDA</v>
      </c>
      <c r="G92" s="7" t="str">
        <f t="shared" si="24"/>
        <v>007.901.265/0001-43</v>
      </c>
      <c r="H92" s="7" t="s">
        <v>150</v>
      </c>
      <c r="I92" s="7" t="str">
        <f t="shared" si="25"/>
        <v>DAF / SESMT/CRH</v>
      </c>
      <c r="J92" s="7" t="s">
        <v>149</v>
      </c>
      <c r="K92" s="7" t="s">
        <v>146</v>
      </c>
      <c r="L92" s="7" t="s">
        <v>147</v>
      </c>
      <c r="M92" s="7">
        <v>1301.71</v>
      </c>
      <c r="N92" s="7">
        <v>3153.5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">
      <c r="A93" s="7" t="e">
        <f t="shared" si="17"/>
        <v>#REF!</v>
      </c>
      <c r="B93" s="7" t="e">
        <f t="shared" si="18"/>
        <v>#REF!</v>
      </c>
      <c r="C93" s="7" t="str">
        <f t="shared" si="23"/>
        <v>PRESTAÇÃO EM SERVIÇOES ESPECIALIZADOS EM ENGENHARIA E
SEGURANÇA DO TRABALHO</v>
      </c>
      <c r="D93" s="7" t="str">
        <f t="shared" si="23"/>
        <v>056</v>
      </c>
      <c r="E93" s="7">
        <f t="shared" si="22"/>
        <v>2019</v>
      </c>
      <c r="F93" s="7" t="str">
        <f t="shared" si="24"/>
        <v>SINGULAR SERVIÇOS DE SAÚDE LTDA</v>
      </c>
      <c r="G93" s="7" t="str">
        <f t="shared" si="24"/>
        <v>007.901.265/0001-43</v>
      </c>
      <c r="H93" s="7" t="s">
        <v>151</v>
      </c>
      <c r="I93" s="7" t="str">
        <f t="shared" si="25"/>
        <v>DAF / SESMT/CRH</v>
      </c>
      <c r="J93" s="7" t="s">
        <v>712</v>
      </c>
      <c r="K93" s="7" t="s">
        <v>710</v>
      </c>
      <c r="L93" s="7" t="s">
        <v>711</v>
      </c>
      <c r="M93" s="7">
        <v>1301.71</v>
      </c>
      <c r="N93" s="7">
        <v>3153.5</v>
      </c>
      <c r="O93" s="98"/>
      <c r="P93" s="2"/>
      <c r="Q93" s="2"/>
      <c r="R93" s="2"/>
      <c r="S93" s="2"/>
      <c r="T93" s="2"/>
      <c r="U93" s="2"/>
      <c r="V93" s="2"/>
      <c r="W93" s="2"/>
    </row>
    <row r="94" spans="1:23" ht="60.5" thickBot="1">
      <c r="A94" s="7" t="e">
        <f t="shared" si="17"/>
        <v>#REF!</v>
      </c>
      <c r="B94" s="7" t="e">
        <f t="shared" si="18"/>
        <v>#REF!</v>
      </c>
      <c r="C94" s="7" t="str">
        <f t="shared" si="23"/>
        <v>PRESTAÇÃO EM SERVIÇOES ESPECIALIZADOS EM ENGENHARIA E
SEGURANÇA DO TRABALHO</v>
      </c>
      <c r="D94" s="7" t="str">
        <f t="shared" si="23"/>
        <v>056</v>
      </c>
      <c r="E94" s="7">
        <f t="shared" si="22"/>
        <v>2019</v>
      </c>
      <c r="F94" s="7" t="str">
        <f t="shared" si="24"/>
        <v>SINGULAR SERVIÇOS DE SAÚDE LTDA</v>
      </c>
      <c r="G94" s="7" t="str">
        <f t="shared" si="24"/>
        <v>007.901.265/0001-43</v>
      </c>
      <c r="H94" s="7" t="s">
        <v>153</v>
      </c>
      <c r="I94" s="7" t="str">
        <f t="shared" si="25"/>
        <v>DAF / SESMT/CRH</v>
      </c>
      <c r="J94" s="7" t="s">
        <v>713</v>
      </c>
      <c r="K94" s="7" t="s">
        <v>710</v>
      </c>
      <c r="L94" s="7" t="s">
        <v>711</v>
      </c>
      <c r="M94" s="7">
        <v>1301.71</v>
      </c>
      <c r="N94" s="7">
        <v>3153.5</v>
      </c>
      <c r="O94" s="125"/>
      <c r="P94" s="2"/>
      <c r="Q94" s="2"/>
      <c r="R94" s="2"/>
      <c r="S94" s="2"/>
      <c r="T94" s="2"/>
      <c r="U94" s="2"/>
      <c r="V94" s="2"/>
      <c r="W94" s="2"/>
    </row>
    <row r="95" spans="1:23" ht="20.5" thickBot="1">
      <c r="A95" s="21" t="s">
        <v>18</v>
      </c>
      <c r="B95" s="21" t="s">
        <v>18</v>
      </c>
      <c r="C95" s="21">
        <v>0</v>
      </c>
      <c r="D95" s="21" t="s">
        <v>154</v>
      </c>
      <c r="E95" s="21">
        <v>2017</v>
      </c>
      <c r="F95" s="21" t="s">
        <v>155</v>
      </c>
      <c r="G95" s="21" t="s">
        <v>156</v>
      </c>
      <c r="H95" s="21" t="s">
        <v>157</v>
      </c>
      <c r="I95" s="21" t="s">
        <v>158</v>
      </c>
      <c r="J95" s="21" t="s">
        <v>159</v>
      </c>
      <c r="K95" s="21" t="s">
        <v>160</v>
      </c>
      <c r="L95" s="21" t="s">
        <v>161</v>
      </c>
      <c r="M95" s="21">
        <v>3027.51</v>
      </c>
      <c r="N95" s="21">
        <v>9005.15</v>
      </c>
      <c r="O95" s="122"/>
      <c r="P95" s="2"/>
      <c r="Q95" s="2"/>
      <c r="R95" s="2"/>
      <c r="S95" s="2"/>
      <c r="T95" s="2"/>
      <c r="U95" s="2"/>
      <c r="V95" s="2"/>
      <c r="W95" s="2"/>
    </row>
    <row r="96" spans="1:23" ht="20.5" thickBot="1">
      <c r="A96" s="21" t="str">
        <f t="shared" ref="A96:A128" si="26">A95</f>
        <v>Suape</v>
      </c>
      <c r="B96" s="21" t="str">
        <f t="shared" ref="B96:B128" si="27">B95</f>
        <v>Suape</v>
      </c>
      <c r="C96" s="21">
        <f t="shared" ref="C96:C128" si="28">C95</f>
        <v>0</v>
      </c>
      <c r="D96" s="21" t="str">
        <f t="shared" ref="D96:D128" si="29">D95</f>
        <v>028</v>
      </c>
      <c r="E96" s="21">
        <f t="shared" ref="E96:E128" si="30">E95</f>
        <v>2017</v>
      </c>
      <c r="F96" s="21" t="str">
        <f t="shared" ref="F96:F128" si="31">F95</f>
        <v>LISERVE</v>
      </c>
      <c r="G96" s="21" t="str">
        <f t="shared" ref="G96:G128" si="32">G95</f>
        <v>08.165.946/0001-10</v>
      </c>
      <c r="H96" s="21" t="s">
        <v>162</v>
      </c>
      <c r="I96" s="21" t="s">
        <v>158</v>
      </c>
      <c r="J96" s="21" t="s">
        <v>159</v>
      </c>
      <c r="K96" s="21" t="s">
        <v>160</v>
      </c>
      <c r="L96" s="21" t="s">
        <v>161</v>
      </c>
      <c r="M96" s="21">
        <v>3027.51</v>
      </c>
      <c r="N96" s="21">
        <v>9005.15</v>
      </c>
      <c r="O96" s="122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tr">
        <f t="shared" si="26"/>
        <v>Suape</v>
      </c>
      <c r="B97" s="21" t="str">
        <f t="shared" si="27"/>
        <v>Suape</v>
      </c>
      <c r="C97" s="21">
        <f t="shared" si="28"/>
        <v>0</v>
      </c>
      <c r="D97" s="21" t="str">
        <f t="shared" si="29"/>
        <v>028</v>
      </c>
      <c r="E97" s="21">
        <f t="shared" si="30"/>
        <v>2017</v>
      </c>
      <c r="F97" s="21" t="str">
        <f t="shared" si="31"/>
        <v>LISERVE</v>
      </c>
      <c r="G97" s="21" t="str">
        <f t="shared" si="32"/>
        <v>08.165.946/0001-10</v>
      </c>
      <c r="H97" s="21" t="s">
        <v>163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9081.9500000000007</v>
      </c>
      <c r="O97" s="122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si="26"/>
        <v>Suape</v>
      </c>
      <c r="B98" s="21" t="str">
        <f t="shared" si="27"/>
        <v>Suape</v>
      </c>
      <c r="C98" s="21">
        <f t="shared" si="28"/>
        <v>0</v>
      </c>
      <c r="D98" s="21" t="str">
        <f t="shared" si="29"/>
        <v>028</v>
      </c>
      <c r="E98" s="21">
        <f t="shared" si="30"/>
        <v>2017</v>
      </c>
      <c r="F98" s="21" t="str">
        <f t="shared" si="31"/>
        <v>LISERVE</v>
      </c>
      <c r="G98" s="21" t="str">
        <f t="shared" si="32"/>
        <v>08.165.946/0001-10</v>
      </c>
      <c r="H98" s="21" t="s">
        <v>164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9081.9500000000007</v>
      </c>
      <c r="O98" s="122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26"/>
        <v>Suape</v>
      </c>
      <c r="B99" s="21" t="str">
        <f t="shared" si="27"/>
        <v>Suape</v>
      </c>
      <c r="C99" s="21">
        <f t="shared" si="28"/>
        <v>0</v>
      </c>
      <c r="D99" s="21" t="str">
        <f t="shared" si="29"/>
        <v>028</v>
      </c>
      <c r="E99" s="21">
        <f t="shared" si="30"/>
        <v>2017</v>
      </c>
      <c r="F99" s="21" t="str">
        <f t="shared" si="31"/>
        <v>LISERVE</v>
      </c>
      <c r="G99" s="21" t="str">
        <f t="shared" si="32"/>
        <v>08.165.946/0001-10</v>
      </c>
      <c r="H99" s="21" t="s">
        <v>165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9005.15</v>
      </c>
      <c r="O99" s="122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26"/>
        <v>Suape</v>
      </c>
      <c r="B100" s="21" t="str">
        <f t="shared" si="27"/>
        <v>Suape</v>
      </c>
      <c r="C100" s="21">
        <f t="shared" si="28"/>
        <v>0</v>
      </c>
      <c r="D100" s="21" t="str">
        <f t="shared" si="29"/>
        <v>028</v>
      </c>
      <c r="E100" s="21">
        <f t="shared" si="30"/>
        <v>2017</v>
      </c>
      <c r="F100" s="21" t="str">
        <f t="shared" si="31"/>
        <v>LISERVE</v>
      </c>
      <c r="G100" s="21" t="str">
        <f t="shared" si="32"/>
        <v>08.165.946/0001-10</v>
      </c>
      <c r="H100" s="21" t="s">
        <v>166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9005.15</v>
      </c>
      <c r="O100" s="122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26"/>
        <v>Suape</v>
      </c>
      <c r="B101" s="21" t="str">
        <f t="shared" si="27"/>
        <v>Suape</v>
      </c>
      <c r="C101" s="21">
        <f t="shared" si="28"/>
        <v>0</v>
      </c>
      <c r="D101" s="21" t="str">
        <f t="shared" si="29"/>
        <v>028</v>
      </c>
      <c r="E101" s="21">
        <f t="shared" si="30"/>
        <v>2017</v>
      </c>
      <c r="F101" s="21" t="str">
        <f t="shared" si="31"/>
        <v>LISERVE</v>
      </c>
      <c r="G101" s="21" t="str">
        <f t="shared" si="32"/>
        <v>08.165.946/0001-10</v>
      </c>
      <c r="H101" s="21" t="s">
        <v>167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22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26"/>
        <v>Suape</v>
      </c>
      <c r="B102" s="21" t="str">
        <f t="shared" si="27"/>
        <v>Suape</v>
      </c>
      <c r="C102" s="21">
        <f t="shared" si="28"/>
        <v>0</v>
      </c>
      <c r="D102" s="21" t="str">
        <f t="shared" si="29"/>
        <v>028</v>
      </c>
      <c r="E102" s="21">
        <f t="shared" si="30"/>
        <v>2017</v>
      </c>
      <c r="F102" s="21" t="str">
        <f t="shared" si="31"/>
        <v>LISERVE</v>
      </c>
      <c r="G102" s="21" t="str">
        <f t="shared" si="32"/>
        <v>08.165.946/0001-10</v>
      </c>
      <c r="H102" s="21" t="s">
        <v>168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9005.15</v>
      </c>
      <c r="O102" s="122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26"/>
        <v>Suape</v>
      </c>
      <c r="B103" s="21" t="str">
        <f t="shared" si="27"/>
        <v>Suape</v>
      </c>
      <c r="C103" s="21">
        <f t="shared" si="28"/>
        <v>0</v>
      </c>
      <c r="D103" s="21" t="str">
        <f t="shared" si="29"/>
        <v>028</v>
      </c>
      <c r="E103" s="21">
        <f t="shared" si="30"/>
        <v>2017</v>
      </c>
      <c r="F103" s="21" t="str">
        <f t="shared" si="31"/>
        <v>LISERVE</v>
      </c>
      <c r="G103" s="21" t="str">
        <f t="shared" si="32"/>
        <v>08.165.946/0001-10</v>
      </c>
      <c r="H103" s="21" t="s">
        <v>169</v>
      </c>
      <c r="I103" s="21" t="s">
        <v>158</v>
      </c>
      <c r="J103" s="21" t="s">
        <v>159</v>
      </c>
      <c r="K103" s="21" t="s">
        <v>160</v>
      </c>
      <c r="L103" s="21" t="s">
        <v>161</v>
      </c>
      <c r="M103" s="21">
        <v>3027.51</v>
      </c>
      <c r="N103" s="21">
        <v>9005.15</v>
      </c>
      <c r="O103" s="122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26"/>
        <v>Suape</v>
      </c>
      <c r="B104" s="21" t="str">
        <f t="shared" si="27"/>
        <v>Suape</v>
      </c>
      <c r="C104" s="21">
        <f t="shared" si="28"/>
        <v>0</v>
      </c>
      <c r="D104" s="21" t="str">
        <f t="shared" si="29"/>
        <v>028</v>
      </c>
      <c r="E104" s="21">
        <f t="shared" si="30"/>
        <v>2017</v>
      </c>
      <c r="F104" s="21" t="str">
        <f t="shared" si="31"/>
        <v>LISERVE</v>
      </c>
      <c r="G104" s="21" t="str">
        <f t="shared" si="32"/>
        <v>08.165.946/0001-10</v>
      </c>
      <c r="H104" s="21" t="s">
        <v>170</v>
      </c>
      <c r="I104" s="21" t="s">
        <v>158</v>
      </c>
      <c r="J104" s="21" t="s">
        <v>159</v>
      </c>
      <c r="K104" s="21" t="s">
        <v>160</v>
      </c>
      <c r="L104" s="21" t="s">
        <v>171</v>
      </c>
      <c r="M104" s="21">
        <v>3027.51</v>
      </c>
      <c r="N104" s="21">
        <v>9081.9500000000007</v>
      </c>
      <c r="O104" s="122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26"/>
        <v>Suape</v>
      </c>
      <c r="B105" s="21" t="str">
        <f t="shared" si="27"/>
        <v>Suape</v>
      </c>
      <c r="C105" s="21">
        <f t="shared" si="28"/>
        <v>0</v>
      </c>
      <c r="D105" s="21" t="str">
        <f t="shared" si="29"/>
        <v>028</v>
      </c>
      <c r="E105" s="21">
        <f t="shared" si="30"/>
        <v>2017</v>
      </c>
      <c r="F105" s="21" t="str">
        <f t="shared" si="31"/>
        <v>LISERVE</v>
      </c>
      <c r="G105" s="21" t="str">
        <f t="shared" si="32"/>
        <v>08.165.946/0001-10</v>
      </c>
      <c r="H105" s="21" t="s">
        <v>172</v>
      </c>
      <c r="I105" s="21" t="s">
        <v>158</v>
      </c>
      <c r="J105" s="21" t="s">
        <v>159</v>
      </c>
      <c r="K105" s="21" t="s">
        <v>160</v>
      </c>
      <c r="L105" s="21" t="s">
        <v>161</v>
      </c>
      <c r="M105" s="21">
        <v>3027.51</v>
      </c>
      <c r="N105" s="21">
        <v>9005.15</v>
      </c>
      <c r="O105" s="122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26"/>
        <v>Suape</v>
      </c>
      <c r="B106" s="21" t="str">
        <f t="shared" si="27"/>
        <v>Suape</v>
      </c>
      <c r="C106" s="21">
        <f t="shared" si="28"/>
        <v>0</v>
      </c>
      <c r="D106" s="21" t="str">
        <f t="shared" si="29"/>
        <v>028</v>
      </c>
      <c r="E106" s="21">
        <f t="shared" si="30"/>
        <v>2017</v>
      </c>
      <c r="F106" s="21" t="str">
        <f t="shared" si="31"/>
        <v>LISERVE</v>
      </c>
      <c r="G106" s="21" t="str">
        <f t="shared" si="32"/>
        <v>08.165.946/0001-10</v>
      </c>
      <c r="H106" s="21" t="s">
        <v>173</v>
      </c>
      <c r="I106" s="21" t="s">
        <v>158</v>
      </c>
      <c r="J106" s="21" t="s">
        <v>159</v>
      </c>
      <c r="K106" s="21" t="s">
        <v>160</v>
      </c>
      <c r="L106" s="21" t="s">
        <v>161</v>
      </c>
      <c r="M106" s="21">
        <v>3027.51</v>
      </c>
      <c r="N106" s="21">
        <v>9005.15</v>
      </c>
      <c r="O106" s="122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26"/>
        <v>Suape</v>
      </c>
      <c r="B107" s="21" t="str">
        <f t="shared" si="27"/>
        <v>Suape</v>
      </c>
      <c r="C107" s="21">
        <f t="shared" si="28"/>
        <v>0</v>
      </c>
      <c r="D107" s="21" t="str">
        <f t="shared" si="29"/>
        <v>028</v>
      </c>
      <c r="E107" s="21">
        <f t="shared" si="30"/>
        <v>2017</v>
      </c>
      <c r="F107" s="21" t="str">
        <f t="shared" si="31"/>
        <v>LISERVE</v>
      </c>
      <c r="G107" s="21" t="str">
        <f t="shared" si="32"/>
        <v>08.165.946/0001-10</v>
      </c>
      <c r="H107" s="21" t="s">
        <v>174</v>
      </c>
      <c r="I107" s="21" t="s">
        <v>158</v>
      </c>
      <c r="J107" s="21" t="s">
        <v>159</v>
      </c>
      <c r="K107" s="21" t="s">
        <v>160</v>
      </c>
      <c r="L107" s="21" t="s">
        <v>171</v>
      </c>
      <c r="M107" s="21">
        <v>3027.51</v>
      </c>
      <c r="N107" s="21">
        <v>9081.9500000000007</v>
      </c>
      <c r="O107" s="122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26"/>
        <v>Suape</v>
      </c>
      <c r="B108" s="21" t="str">
        <f t="shared" si="27"/>
        <v>Suape</v>
      </c>
      <c r="C108" s="21">
        <f t="shared" si="28"/>
        <v>0</v>
      </c>
      <c r="D108" s="21" t="str">
        <f t="shared" si="29"/>
        <v>028</v>
      </c>
      <c r="E108" s="21">
        <f t="shared" si="30"/>
        <v>2017</v>
      </c>
      <c r="F108" s="21" t="str">
        <f t="shared" si="31"/>
        <v>LISERVE</v>
      </c>
      <c r="G108" s="21" t="str">
        <f t="shared" si="32"/>
        <v>08.165.946/0001-10</v>
      </c>
      <c r="H108" s="21" t="s">
        <v>175</v>
      </c>
      <c r="I108" s="21" t="s">
        <v>158</v>
      </c>
      <c r="J108" s="21" t="s">
        <v>159</v>
      </c>
      <c r="K108" s="21" t="s">
        <v>160</v>
      </c>
      <c r="L108" s="21" t="s">
        <v>161</v>
      </c>
      <c r="M108" s="21">
        <v>3027.51</v>
      </c>
      <c r="N108" s="21">
        <v>9005.15</v>
      </c>
      <c r="O108" s="122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26"/>
        <v>Suape</v>
      </c>
      <c r="B109" s="21" t="str">
        <f t="shared" si="27"/>
        <v>Suape</v>
      </c>
      <c r="C109" s="21">
        <f t="shared" si="28"/>
        <v>0</v>
      </c>
      <c r="D109" s="21" t="str">
        <f t="shared" si="29"/>
        <v>028</v>
      </c>
      <c r="E109" s="21">
        <f t="shared" si="30"/>
        <v>2017</v>
      </c>
      <c r="F109" s="21" t="str">
        <f t="shared" si="31"/>
        <v>LISERVE</v>
      </c>
      <c r="G109" s="21" t="str">
        <f t="shared" si="32"/>
        <v>08.165.946/0001-10</v>
      </c>
      <c r="H109" s="21" t="s">
        <v>176</v>
      </c>
      <c r="I109" s="21" t="s">
        <v>158</v>
      </c>
      <c r="J109" s="21" t="s">
        <v>159</v>
      </c>
      <c r="K109" s="21" t="s">
        <v>160</v>
      </c>
      <c r="L109" s="21" t="s">
        <v>161</v>
      </c>
      <c r="M109" s="21">
        <v>3027.51</v>
      </c>
      <c r="N109" s="21">
        <v>9005.15</v>
      </c>
      <c r="O109" s="122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26"/>
        <v>Suape</v>
      </c>
      <c r="B110" s="21" t="str">
        <f t="shared" si="27"/>
        <v>Suape</v>
      </c>
      <c r="C110" s="21">
        <f t="shared" si="28"/>
        <v>0</v>
      </c>
      <c r="D110" s="21" t="str">
        <f t="shared" si="29"/>
        <v>028</v>
      </c>
      <c r="E110" s="21">
        <f t="shared" si="30"/>
        <v>2017</v>
      </c>
      <c r="F110" s="21" t="str">
        <f t="shared" si="31"/>
        <v>LISERVE</v>
      </c>
      <c r="G110" s="21" t="str">
        <f t="shared" si="32"/>
        <v>08.165.946/0001-10</v>
      </c>
      <c r="H110" s="21" t="s">
        <v>177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9006.15</v>
      </c>
      <c r="O110" s="122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si="26"/>
        <v>Suape</v>
      </c>
      <c r="B111" s="21" t="str">
        <f t="shared" si="27"/>
        <v>Suape</v>
      </c>
      <c r="C111" s="21">
        <f t="shared" si="28"/>
        <v>0</v>
      </c>
      <c r="D111" s="21" t="str">
        <f t="shared" si="29"/>
        <v>028</v>
      </c>
      <c r="E111" s="21">
        <f t="shared" si="30"/>
        <v>2017</v>
      </c>
      <c r="F111" s="21" t="str">
        <f t="shared" si="31"/>
        <v>LISERVE</v>
      </c>
      <c r="G111" s="21" t="str">
        <f t="shared" si="32"/>
        <v>08.165.946/0001-10</v>
      </c>
      <c r="H111" s="21" t="s">
        <v>178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9005.15</v>
      </c>
      <c r="O111" s="122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si="26"/>
        <v>Suape</v>
      </c>
      <c r="B112" s="21" t="str">
        <f t="shared" si="27"/>
        <v>Suape</v>
      </c>
      <c r="C112" s="21">
        <f t="shared" si="28"/>
        <v>0</v>
      </c>
      <c r="D112" s="21" t="str">
        <f t="shared" si="29"/>
        <v>028</v>
      </c>
      <c r="E112" s="21">
        <f t="shared" si="30"/>
        <v>2017</v>
      </c>
      <c r="F112" s="21" t="str">
        <f t="shared" si="31"/>
        <v>LISERVE</v>
      </c>
      <c r="G112" s="21" t="str">
        <f t="shared" si="32"/>
        <v>08.165.946/0001-10</v>
      </c>
      <c r="H112" s="21" t="s">
        <v>179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9005.15</v>
      </c>
      <c r="O112" s="122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si="26"/>
        <v>Suape</v>
      </c>
      <c r="B113" s="21" t="str">
        <f t="shared" si="27"/>
        <v>Suape</v>
      </c>
      <c r="C113" s="21">
        <f t="shared" si="28"/>
        <v>0</v>
      </c>
      <c r="D113" s="21" t="str">
        <f t="shared" si="29"/>
        <v>028</v>
      </c>
      <c r="E113" s="21">
        <f t="shared" si="30"/>
        <v>2017</v>
      </c>
      <c r="F113" s="21" t="str">
        <f t="shared" si="31"/>
        <v>LISERVE</v>
      </c>
      <c r="G113" s="21" t="str">
        <f t="shared" si="32"/>
        <v>08.165.946/0001-10</v>
      </c>
      <c r="H113" s="21" t="s">
        <v>180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9005.15</v>
      </c>
      <c r="O113" s="122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si="26"/>
        <v>Suape</v>
      </c>
      <c r="B114" s="21" t="str">
        <f t="shared" si="27"/>
        <v>Suape</v>
      </c>
      <c r="C114" s="21">
        <f t="shared" si="28"/>
        <v>0</v>
      </c>
      <c r="D114" s="21" t="str">
        <f t="shared" si="29"/>
        <v>028</v>
      </c>
      <c r="E114" s="21">
        <f t="shared" si="30"/>
        <v>2017</v>
      </c>
      <c r="F114" s="21" t="str">
        <f t="shared" si="31"/>
        <v>LISERVE</v>
      </c>
      <c r="G114" s="21" t="str">
        <f t="shared" si="32"/>
        <v>08.165.946/0001-10</v>
      </c>
      <c r="H114" s="21" t="s">
        <v>181</v>
      </c>
      <c r="I114" s="21" t="s">
        <v>158</v>
      </c>
      <c r="J114" s="21" t="s">
        <v>159</v>
      </c>
      <c r="K114" s="21" t="s">
        <v>160</v>
      </c>
      <c r="L114" s="21" t="s">
        <v>161</v>
      </c>
      <c r="M114" s="21">
        <v>3027.51</v>
      </c>
      <c r="N114" s="21">
        <v>9005.15</v>
      </c>
      <c r="O114" s="122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26"/>
        <v>Suape</v>
      </c>
      <c r="B115" s="21" t="str">
        <f t="shared" si="27"/>
        <v>Suape</v>
      </c>
      <c r="C115" s="21">
        <f t="shared" si="28"/>
        <v>0</v>
      </c>
      <c r="D115" s="21" t="str">
        <f t="shared" si="29"/>
        <v>028</v>
      </c>
      <c r="E115" s="21">
        <f t="shared" si="30"/>
        <v>2017</v>
      </c>
      <c r="F115" s="21" t="str">
        <f t="shared" si="31"/>
        <v>LISERVE</v>
      </c>
      <c r="G115" s="21" t="str">
        <f t="shared" si="32"/>
        <v>08.165.946/0001-10</v>
      </c>
      <c r="H115" s="21" t="s">
        <v>182</v>
      </c>
      <c r="I115" s="21" t="s">
        <v>158</v>
      </c>
      <c r="J115" s="21" t="s">
        <v>159</v>
      </c>
      <c r="K115" s="21" t="s">
        <v>160</v>
      </c>
      <c r="L115" s="21" t="s">
        <v>171</v>
      </c>
      <c r="M115" s="21">
        <v>3027.51</v>
      </c>
      <c r="N115" s="21">
        <v>9081.9500000000007</v>
      </c>
      <c r="O115" s="122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26"/>
        <v>Suape</v>
      </c>
      <c r="B116" s="21" t="str">
        <f t="shared" si="27"/>
        <v>Suape</v>
      </c>
      <c r="C116" s="21">
        <f t="shared" si="28"/>
        <v>0</v>
      </c>
      <c r="D116" s="21" t="str">
        <f t="shared" si="29"/>
        <v>028</v>
      </c>
      <c r="E116" s="21">
        <f t="shared" si="30"/>
        <v>2017</v>
      </c>
      <c r="F116" s="21" t="str">
        <f t="shared" si="31"/>
        <v>LISERVE</v>
      </c>
      <c r="G116" s="21" t="str">
        <f t="shared" si="32"/>
        <v>08.165.946/0001-10</v>
      </c>
      <c r="H116" s="21" t="s">
        <v>183</v>
      </c>
      <c r="I116" s="21" t="s">
        <v>158</v>
      </c>
      <c r="J116" s="21" t="s">
        <v>159</v>
      </c>
      <c r="K116" s="21" t="s">
        <v>160</v>
      </c>
      <c r="L116" s="21" t="s">
        <v>161</v>
      </c>
      <c r="M116" s="21">
        <v>3027.51</v>
      </c>
      <c r="N116" s="21">
        <v>9005.15</v>
      </c>
      <c r="O116" s="122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26"/>
        <v>Suape</v>
      </c>
      <c r="B117" s="21" t="str">
        <f t="shared" si="27"/>
        <v>Suape</v>
      </c>
      <c r="C117" s="21">
        <f t="shared" si="28"/>
        <v>0</v>
      </c>
      <c r="D117" s="21" t="str">
        <f t="shared" si="29"/>
        <v>028</v>
      </c>
      <c r="E117" s="21">
        <f t="shared" si="30"/>
        <v>2017</v>
      </c>
      <c r="F117" s="21" t="str">
        <f t="shared" si="31"/>
        <v>LISERVE</v>
      </c>
      <c r="G117" s="21" t="str">
        <f t="shared" si="32"/>
        <v>08.165.946/0001-10</v>
      </c>
      <c r="H117" s="21" t="s">
        <v>184</v>
      </c>
      <c r="I117" s="21" t="s">
        <v>158</v>
      </c>
      <c r="J117" s="21" t="s">
        <v>159</v>
      </c>
      <c r="K117" s="21" t="s">
        <v>160</v>
      </c>
      <c r="L117" s="21" t="s">
        <v>161</v>
      </c>
      <c r="M117" s="21">
        <v>3027.51</v>
      </c>
      <c r="N117" s="21">
        <v>9081.9500000000007</v>
      </c>
      <c r="O117" s="122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26"/>
        <v>Suape</v>
      </c>
      <c r="B118" s="21" t="str">
        <f t="shared" si="27"/>
        <v>Suape</v>
      </c>
      <c r="C118" s="21">
        <f t="shared" si="28"/>
        <v>0</v>
      </c>
      <c r="D118" s="21" t="str">
        <f t="shared" si="29"/>
        <v>028</v>
      </c>
      <c r="E118" s="21">
        <f t="shared" si="30"/>
        <v>2017</v>
      </c>
      <c r="F118" s="21" t="str">
        <f t="shared" si="31"/>
        <v>LISERVE</v>
      </c>
      <c r="G118" s="21" t="str">
        <f t="shared" si="32"/>
        <v>08.165.946/0001-10</v>
      </c>
      <c r="H118" s="21" t="s">
        <v>185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9005.15</v>
      </c>
      <c r="O118" s="122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26"/>
        <v>Suape</v>
      </c>
      <c r="B119" s="21" t="str">
        <f t="shared" si="27"/>
        <v>Suape</v>
      </c>
      <c r="C119" s="21">
        <f t="shared" si="28"/>
        <v>0</v>
      </c>
      <c r="D119" s="21" t="str">
        <f t="shared" si="29"/>
        <v>028</v>
      </c>
      <c r="E119" s="21">
        <f t="shared" si="30"/>
        <v>2017</v>
      </c>
      <c r="F119" s="21" t="str">
        <f t="shared" si="31"/>
        <v>LISERVE</v>
      </c>
      <c r="G119" s="21" t="str">
        <f t="shared" si="32"/>
        <v>08.165.946/0001-10</v>
      </c>
      <c r="H119" s="21" t="s">
        <v>186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9005.15</v>
      </c>
      <c r="O119" s="122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26"/>
        <v>Suape</v>
      </c>
      <c r="B120" s="21" t="str">
        <f t="shared" si="27"/>
        <v>Suape</v>
      </c>
      <c r="C120" s="21">
        <f t="shared" si="28"/>
        <v>0</v>
      </c>
      <c r="D120" s="21" t="str">
        <f t="shared" si="29"/>
        <v>028</v>
      </c>
      <c r="E120" s="21">
        <f t="shared" si="30"/>
        <v>2017</v>
      </c>
      <c r="F120" s="21" t="str">
        <f t="shared" si="31"/>
        <v>LISERVE</v>
      </c>
      <c r="G120" s="21" t="str">
        <f t="shared" si="32"/>
        <v>08.165.946/0001-10</v>
      </c>
      <c r="H120" s="21" t="s">
        <v>187</v>
      </c>
      <c r="I120" s="21" t="s">
        <v>158</v>
      </c>
      <c r="J120" s="21" t="s">
        <v>159</v>
      </c>
      <c r="K120" s="21" t="s">
        <v>160</v>
      </c>
      <c r="L120" s="21" t="s">
        <v>161</v>
      </c>
      <c r="M120" s="21">
        <v>3027.51</v>
      </c>
      <c r="N120" s="21">
        <v>9005.15</v>
      </c>
      <c r="O120" s="122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26"/>
        <v>Suape</v>
      </c>
      <c r="B121" s="21" t="str">
        <f t="shared" si="27"/>
        <v>Suape</v>
      </c>
      <c r="C121" s="21">
        <f t="shared" si="28"/>
        <v>0</v>
      </c>
      <c r="D121" s="21" t="str">
        <f t="shared" si="29"/>
        <v>028</v>
      </c>
      <c r="E121" s="21">
        <f t="shared" si="30"/>
        <v>2017</v>
      </c>
      <c r="F121" s="21" t="str">
        <f t="shared" si="31"/>
        <v>LISERVE</v>
      </c>
      <c r="G121" s="21" t="str">
        <f t="shared" si="32"/>
        <v>08.165.946/0001-10</v>
      </c>
      <c r="H121" s="21" t="s">
        <v>188</v>
      </c>
      <c r="I121" s="21" t="s">
        <v>158</v>
      </c>
      <c r="J121" s="21" t="s">
        <v>159</v>
      </c>
      <c r="K121" s="21" t="s">
        <v>189</v>
      </c>
      <c r="L121" s="21" t="s">
        <v>161</v>
      </c>
      <c r="M121" s="21">
        <v>3027.51</v>
      </c>
      <c r="N121" s="21">
        <v>9005.15</v>
      </c>
      <c r="O121" s="122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26"/>
        <v>Suape</v>
      </c>
      <c r="B122" s="21" t="str">
        <f t="shared" si="27"/>
        <v>Suape</v>
      </c>
      <c r="C122" s="21">
        <f t="shared" si="28"/>
        <v>0</v>
      </c>
      <c r="D122" s="21" t="str">
        <f t="shared" si="29"/>
        <v>028</v>
      </c>
      <c r="E122" s="21">
        <f t="shared" si="30"/>
        <v>2017</v>
      </c>
      <c r="F122" s="21" t="str">
        <f t="shared" si="31"/>
        <v>LISERVE</v>
      </c>
      <c r="G122" s="21" t="str">
        <f t="shared" si="32"/>
        <v>08.165.946/0001-10</v>
      </c>
      <c r="H122" s="21" t="s">
        <v>190</v>
      </c>
      <c r="I122" s="21" t="s">
        <v>158</v>
      </c>
      <c r="J122" s="21" t="s">
        <v>159</v>
      </c>
      <c r="K122" s="21" t="s">
        <v>160</v>
      </c>
      <c r="L122" s="21" t="s">
        <v>171</v>
      </c>
      <c r="M122" s="21">
        <v>3027.51</v>
      </c>
      <c r="N122" s="21">
        <v>9081.9500000000007</v>
      </c>
      <c r="O122" s="122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26"/>
        <v>Suape</v>
      </c>
      <c r="B123" s="21" t="str">
        <f t="shared" si="27"/>
        <v>Suape</v>
      </c>
      <c r="C123" s="21">
        <f t="shared" si="28"/>
        <v>0</v>
      </c>
      <c r="D123" s="21" t="str">
        <f t="shared" si="29"/>
        <v>028</v>
      </c>
      <c r="E123" s="21">
        <f t="shared" si="30"/>
        <v>2017</v>
      </c>
      <c r="F123" s="21" t="str">
        <f t="shared" si="31"/>
        <v>LISERVE</v>
      </c>
      <c r="G123" s="21" t="str">
        <f t="shared" si="32"/>
        <v>08.165.946/0001-10</v>
      </c>
      <c r="H123" s="21" t="s">
        <v>191</v>
      </c>
      <c r="I123" s="21" t="s">
        <v>158</v>
      </c>
      <c r="J123" s="21" t="s">
        <v>159</v>
      </c>
      <c r="K123" s="21" t="s">
        <v>160</v>
      </c>
      <c r="L123" s="21" t="s">
        <v>161</v>
      </c>
      <c r="M123" s="21">
        <v>3027.51</v>
      </c>
      <c r="N123" s="21">
        <v>9005.15</v>
      </c>
      <c r="O123" s="122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26"/>
        <v>Suape</v>
      </c>
      <c r="B124" s="21" t="str">
        <f t="shared" si="27"/>
        <v>Suape</v>
      </c>
      <c r="C124" s="21">
        <f t="shared" si="28"/>
        <v>0</v>
      </c>
      <c r="D124" s="21" t="str">
        <f t="shared" si="29"/>
        <v>028</v>
      </c>
      <c r="E124" s="21">
        <f t="shared" si="30"/>
        <v>2017</v>
      </c>
      <c r="F124" s="21" t="str">
        <f t="shared" si="31"/>
        <v>LISERVE</v>
      </c>
      <c r="G124" s="21" t="str">
        <f t="shared" si="32"/>
        <v>08.165.946/0001-10</v>
      </c>
      <c r="H124" s="21" t="s">
        <v>192</v>
      </c>
      <c r="I124" s="21" t="s">
        <v>158</v>
      </c>
      <c r="J124" s="21" t="s">
        <v>159</v>
      </c>
      <c r="K124" s="21" t="s">
        <v>160</v>
      </c>
      <c r="L124" s="21" t="s">
        <v>161</v>
      </c>
      <c r="M124" s="21">
        <v>3027.51</v>
      </c>
      <c r="N124" s="21">
        <v>9005.15</v>
      </c>
      <c r="O124" s="122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26"/>
        <v>Suape</v>
      </c>
      <c r="B125" s="21" t="str">
        <f t="shared" si="27"/>
        <v>Suape</v>
      </c>
      <c r="C125" s="21">
        <f t="shared" si="28"/>
        <v>0</v>
      </c>
      <c r="D125" s="21" t="str">
        <f t="shared" si="29"/>
        <v>028</v>
      </c>
      <c r="E125" s="21">
        <f t="shared" si="30"/>
        <v>2017</v>
      </c>
      <c r="F125" s="21" t="str">
        <f t="shared" si="31"/>
        <v>LISERVE</v>
      </c>
      <c r="G125" s="21" t="str">
        <f t="shared" si="32"/>
        <v>08.165.946/0001-10</v>
      </c>
      <c r="H125" s="21" t="s">
        <v>193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22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26"/>
        <v>Suape</v>
      </c>
      <c r="B126" s="21" t="str">
        <f t="shared" si="27"/>
        <v>Suape</v>
      </c>
      <c r="C126" s="21">
        <f t="shared" si="28"/>
        <v>0</v>
      </c>
      <c r="D126" s="21" t="str">
        <f t="shared" si="29"/>
        <v>028</v>
      </c>
      <c r="E126" s="21">
        <f t="shared" si="30"/>
        <v>2017</v>
      </c>
      <c r="F126" s="21" t="str">
        <f t="shared" si="31"/>
        <v>LISERVE</v>
      </c>
      <c r="G126" s="21" t="str">
        <f t="shared" si="32"/>
        <v>08.165.946/0001-10</v>
      </c>
      <c r="H126" s="21" t="s">
        <v>194</v>
      </c>
      <c r="I126" s="21" t="s">
        <v>158</v>
      </c>
      <c r="J126" s="21" t="s">
        <v>159</v>
      </c>
      <c r="K126" s="21" t="s">
        <v>160</v>
      </c>
      <c r="L126" s="21" t="s">
        <v>161</v>
      </c>
      <c r="M126" s="21">
        <v>3027.51</v>
      </c>
      <c r="N126" s="21">
        <v>9005.15</v>
      </c>
      <c r="O126" s="122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si="26"/>
        <v>Suape</v>
      </c>
      <c r="B127" s="21" t="str">
        <f t="shared" si="27"/>
        <v>Suape</v>
      </c>
      <c r="C127" s="21">
        <f t="shared" si="28"/>
        <v>0</v>
      </c>
      <c r="D127" s="21" t="str">
        <f t="shared" si="29"/>
        <v>028</v>
      </c>
      <c r="E127" s="21">
        <f t="shared" si="30"/>
        <v>2017</v>
      </c>
      <c r="F127" s="21" t="str">
        <f t="shared" si="31"/>
        <v>LISERVE</v>
      </c>
      <c r="G127" s="21" t="str">
        <f t="shared" si="32"/>
        <v>08.165.946/0001-10</v>
      </c>
      <c r="H127" s="21" t="s">
        <v>195</v>
      </c>
      <c r="I127" s="21" t="s">
        <v>158</v>
      </c>
      <c r="J127" s="21" t="s">
        <v>196</v>
      </c>
      <c r="K127" s="21" t="s">
        <v>160</v>
      </c>
      <c r="L127" s="21" t="s">
        <v>161</v>
      </c>
      <c r="M127" s="21">
        <v>3942.25</v>
      </c>
      <c r="N127" s="21">
        <v>16452.55</v>
      </c>
      <c r="O127" s="123"/>
      <c r="P127" s="2"/>
      <c r="Q127" s="2"/>
      <c r="R127" s="2"/>
      <c r="S127" s="2"/>
      <c r="T127" s="2"/>
      <c r="U127" s="2"/>
      <c r="V127" s="2"/>
      <c r="W127" s="2"/>
    </row>
    <row r="128" spans="1:23" ht="20.5" thickBot="1">
      <c r="A128" s="21" t="str">
        <f t="shared" si="26"/>
        <v>Suape</v>
      </c>
      <c r="B128" s="21" t="str">
        <f t="shared" si="27"/>
        <v>Suape</v>
      </c>
      <c r="C128" s="21">
        <f t="shared" si="28"/>
        <v>0</v>
      </c>
      <c r="D128" s="21" t="str">
        <f t="shared" si="29"/>
        <v>028</v>
      </c>
      <c r="E128" s="21">
        <f t="shared" si="30"/>
        <v>2017</v>
      </c>
      <c r="F128" s="21" t="str">
        <f t="shared" si="31"/>
        <v>LISERVE</v>
      </c>
      <c r="G128" s="21" t="str">
        <f t="shared" si="32"/>
        <v>08.165.946/0001-10</v>
      </c>
      <c r="H128" s="21" t="s">
        <v>197</v>
      </c>
      <c r="I128" s="21" t="s">
        <v>158</v>
      </c>
      <c r="J128" s="21" t="s">
        <v>196</v>
      </c>
      <c r="K128" s="21" t="s">
        <v>160</v>
      </c>
      <c r="L128" s="21" t="s">
        <v>161</v>
      </c>
      <c r="M128" s="21">
        <v>3942.25</v>
      </c>
      <c r="N128" s="21">
        <v>16452.55</v>
      </c>
      <c r="O128" s="124"/>
      <c r="P128" s="2"/>
      <c r="Q128" s="2"/>
      <c r="R128" s="2"/>
      <c r="S128" s="2"/>
      <c r="T128" s="2"/>
      <c r="U128" s="2"/>
      <c r="V128" s="2"/>
      <c r="W128" s="2"/>
    </row>
    <row r="129" spans="1:23" ht="30">
      <c r="A129" s="7" t="s">
        <v>18</v>
      </c>
      <c r="B129" s="7" t="s">
        <v>18</v>
      </c>
      <c r="C129" s="7" t="s">
        <v>198</v>
      </c>
      <c r="D129" s="7" t="s">
        <v>199</v>
      </c>
      <c r="E129" s="7">
        <v>2021</v>
      </c>
      <c r="F129" s="7" t="s">
        <v>200</v>
      </c>
      <c r="G129" s="7" t="s">
        <v>201</v>
      </c>
      <c r="H129" s="7" t="s">
        <v>202</v>
      </c>
      <c r="I129" s="7" t="s">
        <v>203</v>
      </c>
      <c r="J129" s="7" t="s">
        <v>25</v>
      </c>
      <c r="K129" s="7" t="s">
        <v>204</v>
      </c>
      <c r="L129" s="7" t="s">
        <v>27</v>
      </c>
      <c r="M129" s="7">
        <v>1122.2</v>
      </c>
      <c r="N129" s="7">
        <v>2975.94</v>
      </c>
      <c r="O129" s="118"/>
      <c r="P129" s="2"/>
      <c r="Q129" s="2"/>
      <c r="R129" s="2"/>
      <c r="S129" s="2"/>
      <c r="T129" s="2"/>
      <c r="U129" s="2"/>
      <c r="V129" s="2"/>
      <c r="W129" s="2"/>
    </row>
    <row r="130" spans="1:23" ht="30">
      <c r="A130" s="7" t="str">
        <f t="shared" ref="A130:G132" si="33">A129</f>
        <v>Suape</v>
      </c>
      <c r="B130" s="7" t="str">
        <f t="shared" si="33"/>
        <v>Suape</v>
      </c>
      <c r="C130" s="7" t="str">
        <f t="shared" si="33"/>
        <v>Auxiliares de Apoio à serviço de Campo</v>
      </c>
      <c r="D130" s="7" t="str">
        <f t="shared" si="33"/>
        <v>048</v>
      </c>
      <c r="E130" s="7">
        <f t="shared" si="33"/>
        <v>2021</v>
      </c>
      <c r="F130" s="7" t="str">
        <f t="shared" si="33"/>
        <v>ATIVA SERVIÇOS DE APOIO ADMINISTRATIVO EIRELI</v>
      </c>
      <c r="G130" s="7" t="str">
        <f t="shared" si="33"/>
        <v>22.778.636/0001-00</v>
      </c>
      <c r="H130" s="7" t="s">
        <v>205</v>
      </c>
      <c r="I130" s="7" t="str">
        <f>I129</f>
        <v>SUAPE/DFP</v>
      </c>
      <c r="J130" s="7" t="s">
        <v>25</v>
      </c>
      <c r="K130" s="7" t="s">
        <v>204</v>
      </c>
      <c r="L130" s="7" t="s">
        <v>27</v>
      </c>
      <c r="M130" s="7">
        <v>1122.2</v>
      </c>
      <c r="N130" s="7">
        <v>2975.94</v>
      </c>
      <c r="O130" s="118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tr">
        <f t="shared" si="33"/>
        <v>Suape</v>
      </c>
      <c r="B131" s="7" t="str">
        <f t="shared" si="33"/>
        <v>Suape</v>
      </c>
      <c r="C131" s="7" t="str">
        <f t="shared" si="33"/>
        <v>Auxiliares de Apoio à serviço de Campo</v>
      </c>
      <c r="D131" s="7" t="str">
        <f t="shared" si="33"/>
        <v>048</v>
      </c>
      <c r="E131" s="7">
        <f t="shared" si="33"/>
        <v>2021</v>
      </c>
      <c r="F131" s="7" t="str">
        <f t="shared" si="33"/>
        <v>ATIVA SERVIÇOS DE APOIO ADMINISTRATIVO EIRELI</v>
      </c>
      <c r="G131" s="7" t="str">
        <f t="shared" si="33"/>
        <v>22.778.636/0001-00</v>
      </c>
      <c r="H131" s="7" t="s">
        <v>206</v>
      </c>
      <c r="I131" s="7" t="str">
        <f>I130</f>
        <v>SUAPE/DFP</v>
      </c>
      <c r="J131" s="7" t="s">
        <v>25</v>
      </c>
      <c r="K131" s="7" t="s">
        <v>204</v>
      </c>
      <c r="L131" s="7" t="s">
        <v>27</v>
      </c>
      <c r="M131" s="7">
        <v>1122.2</v>
      </c>
      <c r="N131" s="7">
        <v>2975.94</v>
      </c>
      <c r="O131" s="118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7" t="str">
        <f t="shared" si="33"/>
        <v>Suape</v>
      </c>
      <c r="B132" s="7" t="str">
        <f t="shared" si="33"/>
        <v>Suape</v>
      </c>
      <c r="C132" s="7" t="str">
        <f t="shared" si="33"/>
        <v>Auxiliares de Apoio à serviço de Campo</v>
      </c>
      <c r="D132" s="7" t="str">
        <f t="shared" si="33"/>
        <v>048</v>
      </c>
      <c r="E132" s="7">
        <f t="shared" si="33"/>
        <v>2021</v>
      </c>
      <c r="F132" s="7" t="str">
        <f t="shared" si="33"/>
        <v>ATIVA SERVIÇOS DE APOIO ADMINISTRATIVO EIRELI</v>
      </c>
      <c r="G132" s="7" t="str">
        <f t="shared" si="33"/>
        <v>22.778.636/0001-00</v>
      </c>
      <c r="H132" s="7" t="s">
        <v>207</v>
      </c>
      <c r="I132" s="7" t="str">
        <f>I131</f>
        <v>SUAPE/DFP</v>
      </c>
      <c r="J132" s="7" t="s">
        <v>25</v>
      </c>
      <c r="K132" s="7" t="s">
        <v>204</v>
      </c>
      <c r="L132" s="7" t="s">
        <v>27</v>
      </c>
      <c r="M132" s="7">
        <v>1122.2</v>
      </c>
      <c r="N132" s="7">
        <v>2975.94</v>
      </c>
      <c r="O132" s="118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21" t="s">
        <v>18</v>
      </c>
      <c r="B133" s="21" t="s">
        <v>18</v>
      </c>
      <c r="C133" s="21" t="s">
        <v>208</v>
      </c>
      <c r="D133" s="21" t="s">
        <v>209</v>
      </c>
      <c r="E133" s="21">
        <v>2018</v>
      </c>
      <c r="F133" s="21" t="s">
        <v>210</v>
      </c>
      <c r="G133" s="21" t="s">
        <v>211</v>
      </c>
      <c r="H133" s="21" t="s">
        <v>212</v>
      </c>
      <c r="I133" s="21" t="s">
        <v>692</v>
      </c>
      <c r="J133" s="21" t="s">
        <v>216</v>
      </c>
      <c r="K133" s="21" t="s">
        <v>26</v>
      </c>
      <c r="L133" s="21" t="s">
        <v>217</v>
      </c>
      <c r="M133" s="21">
        <v>2337.65</v>
      </c>
      <c r="N133" s="127">
        <v>4707.6377900000007</v>
      </c>
      <c r="O133" s="99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21" t="str">
        <f t="shared" ref="A134:A144" si="34">A133</f>
        <v>Suape</v>
      </c>
      <c r="B134" s="21" t="str">
        <f t="shared" ref="B134:B144" si="35">B133</f>
        <v>Suape</v>
      </c>
      <c r="C134" s="21" t="str">
        <f t="shared" ref="C134:C144" si="36">C133</f>
        <v>Operação e manutenção de Centro de Prontidão Ambiental</v>
      </c>
      <c r="D134" s="21" t="str">
        <f t="shared" ref="D134:D144" si="37">D133</f>
        <v>023</v>
      </c>
      <c r="E134" s="21">
        <f t="shared" ref="E134:E144" si="38">E133</f>
        <v>2018</v>
      </c>
      <c r="F134" s="21" t="str">
        <f t="shared" ref="F134:F144" si="39">F133</f>
        <v>BRASBUNKER PARTICIPAÇÕES S/A</v>
      </c>
      <c r="G134" s="21" t="str">
        <f t="shared" ref="G134:G144" si="40">G133</f>
        <v>04.931.019/0001-02</v>
      </c>
      <c r="H134" s="21" t="s">
        <v>215</v>
      </c>
      <c r="I134" s="21" t="s">
        <v>692</v>
      </c>
      <c r="J134" s="21" t="s">
        <v>697</v>
      </c>
      <c r="K134" s="21" t="s">
        <v>26</v>
      </c>
      <c r="L134" s="21" t="s">
        <v>27</v>
      </c>
      <c r="M134" s="21">
        <v>9645.4500000000007</v>
      </c>
      <c r="N134" s="127">
        <v>17050.242870000002</v>
      </c>
      <c r="O134" s="99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tr">
        <f t="shared" si="34"/>
        <v>Suape</v>
      </c>
      <c r="B135" s="21" t="str">
        <f t="shared" si="35"/>
        <v>Suape</v>
      </c>
      <c r="C135" s="21" t="str">
        <f t="shared" si="36"/>
        <v>Operação e manutenção de Centro de Prontidão Ambiental</v>
      </c>
      <c r="D135" s="21" t="str">
        <f t="shared" si="37"/>
        <v>023</v>
      </c>
      <c r="E135" s="21">
        <f t="shared" si="38"/>
        <v>2018</v>
      </c>
      <c r="F135" s="21" t="str">
        <f t="shared" si="39"/>
        <v>BRASBUNKER PARTICIPAÇÕES S/A</v>
      </c>
      <c r="G135" s="21" t="str">
        <f t="shared" si="40"/>
        <v>04.931.019/0001-02</v>
      </c>
      <c r="H135" s="21" t="s">
        <v>218</v>
      </c>
      <c r="I135" s="21" t="s">
        <v>692</v>
      </c>
      <c r="J135" s="21" t="s">
        <v>216</v>
      </c>
      <c r="K135" s="21" t="s">
        <v>26</v>
      </c>
      <c r="L135" s="21" t="s">
        <v>217</v>
      </c>
      <c r="M135" s="21">
        <v>2385.92</v>
      </c>
      <c r="N135" s="127">
        <v>4776.0941119999998</v>
      </c>
      <c r="O135" s="99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si="34"/>
        <v>Suape</v>
      </c>
      <c r="B136" s="21" t="str">
        <f t="shared" si="35"/>
        <v>Suape</v>
      </c>
      <c r="C136" s="21" t="str">
        <f t="shared" si="36"/>
        <v>Operação e manutenção de Centro de Prontidão Ambiental</v>
      </c>
      <c r="D136" s="21" t="str">
        <f t="shared" si="37"/>
        <v>023</v>
      </c>
      <c r="E136" s="21">
        <f t="shared" si="38"/>
        <v>2018</v>
      </c>
      <c r="F136" s="21" t="str">
        <f t="shared" si="39"/>
        <v>BRASBUNKER PARTICIPAÇÕES S/A</v>
      </c>
      <c r="G136" s="21" t="str">
        <f t="shared" si="40"/>
        <v>04.931.019/0001-02</v>
      </c>
      <c r="H136" s="21" t="s">
        <v>220</v>
      </c>
      <c r="I136" s="21" t="s">
        <v>692</v>
      </c>
      <c r="J136" s="21" t="s">
        <v>233</v>
      </c>
      <c r="K136" s="21" t="s">
        <v>26</v>
      </c>
      <c r="L136" s="21" t="s">
        <v>27</v>
      </c>
      <c r="M136" s="21">
        <v>2162.9899999999998</v>
      </c>
      <c r="N136" s="127">
        <v>4433.6661139999997</v>
      </c>
      <c r="O136" s="99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34"/>
        <v>Suape</v>
      </c>
      <c r="B137" s="21" t="str">
        <f t="shared" si="35"/>
        <v>Suape</v>
      </c>
      <c r="C137" s="21" t="str">
        <f t="shared" si="36"/>
        <v>Operação e manutenção de Centro de Prontidão Ambiental</v>
      </c>
      <c r="D137" s="21" t="str">
        <f t="shared" si="37"/>
        <v>023</v>
      </c>
      <c r="E137" s="21">
        <f t="shared" si="38"/>
        <v>2018</v>
      </c>
      <c r="F137" s="21" t="str">
        <f t="shared" si="39"/>
        <v>BRASBUNKER PARTICIPAÇÕES S/A</v>
      </c>
      <c r="G137" s="21" t="str">
        <f t="shared" si="40"/>
        <v>04.931.019/0001-02</v>
      </c>
      <c r="H137" s="21" t="s">
        <v>221</v>
      </c>
      <c r="I137" s="21" t="s">
        <v>692</v>
      </c>
      <c r="J137" s="21" t="s">
        <v>216</v>
      </c>
      <c r="K137" s="21" t="s">
        <v>26</v>
      </c>
      <c r="L137" s="21" t="s">
        <v>217</v>
      </c>
      <c r="M137" s="21">
        <v>2180.31</v>
      </c>
      <c r="N137" s="127">
        <v>4460.8342659999998</v>
      </c>
      <c r="O137" s="99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34"/>
        <v>Suape</v>
      </c>
      <c r="B138" s="21" t="str">
        <f t="shared" si="35"/>
        <v>Suape</v>
      </c>
      <c r="C138" s="21" t="str">
        <f t="shared" si="36"/>
        <v>Operação e manutenção de Centro de Prontidão Ambiental</v>
      </c>
      <c r="D138" s="21" t="str">
        <f t="shared" si="37"/>
        <v>023</v>
      </c>
      <c r="E138" s="21">
        <f t="shared" si="38"/>
        <v>2018</v>
      </c>
      <c r="F138" s="21" t="str">
        <f t="shared" si="39"/>
        <v>BRASBUNKER PARTICIPAÇÕES S/A</v>
      </c>
      <c r="G138" s="21" t="str">
        <f t="shared" si="40"/>
        <v>04.931.019/0001-02</v>
      </c>
      <c r="H138" s="21" t="s">
        <v>222</v>
      </c>
      <c r="I138" s="21" t="s">
        <v>692</v>
      </c>
      <c r="J138" s="21" t="s">
        <v>698</v>
      </c>
      <c r="K138" s="21" t="s">
        <v>26</v>
      </c>
      <c r="L138" s="21" t="s">
        <v>217</v>
      </c>
      <c r="M138" s="21">
        <v>2030.82</v>
      </c>
      <c r="N138" s="127">
        <v>4266.5842519999997</v>
      </c>
      <c r="O138" s="99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34"/>
        <v>Suape</v>
      </c>
      <c r="B139" s="21" t="str">
        <f t="shared" si="35"/>
        <v>Suape</v>
      </c>
      <c r="C139" s="21" t="str">
        <f t="shared" si="36"/>
        <v>Operação e manutenção de Centro de Prontidão Ambiental</v>
      </c>
      <c r="D139" s="21" t="str">
        <f t="shared" si="37"/>
        <v>023</v>
      </c>
      <c r="E139" s="21">
        <f t="shared" si="38"/>
        <v>2018</v>
      </c>
      <c r="F139" s="21" t="str">
        <f t="shared" si="39"/>
        <v>BRASBUNKER PARTICIPAÇÕES S/A</v>
      </c>
      <c r="G139" s="21" t="str">
        <f t="shared" si="40"/>
        <v>04.931.019/0001-02</v>
      </c>
      <c r="H139" s="21" t="s">
        <v>223</v>
      </c>
      <c r="I139" s="21" t="s">
        <v>692</v>
      </c>
      <c r="J139" s="21" t="s">
        <v>216</v>
      </c>
      <c r="K139" s="21" t="s">
        <v>26</v>
      </c>
      <c r="L139" s="21" t="s">
        <v>217</v>
      </c>
      <c r="M139" s="21">
        <v>2180.31</v>
      </c>
      <c r="N139" s="127">
        <v>4460.8342659999998</v>
      </c>
      <c r="O139" s="99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34"/>
        <v>Suape</v>
      </c>
      <c r="B140" s="21" t="str">
        <f t="shared" si="35"/>
        <v>Suape</v>
      </c>
      <c r="C140" s="21" t="str">
        <f t="shared" si="36"/>
        <v>Operação e manutenção de Centro de Prontidão Ambiental</v>
      </c>
      <c r="D140" s="21" t="str">
        <f t="shared" si="37"/>
        <v>023</v>
      </c>
      <c r="E140" s="21">
        <f t="shared" si="38"/>
        <v>2018</v>
      </c>
      <c r="F140" s="21" t="str">
        <f t="shared" si="39"/>
        <v>BRASBUNKER PARTICIPAÇÕES S/A</v>
      </c>
      <c r="G140" s="21" t="str">
        <f t="shared" si="40"/>
        <v>04.931.019/0001-02</v>
      </c>
      <c r="H140" s="21" t="s">
        <v>224</v>
      </c>
      <c r="I140" s="21" t="s">
        <v>692</v>
      </c>
      <c r="J140" s="21" t="s">
        <v>216</v>
      </c>
      <c r="K140" s="21" t="s">
        <v>26</v>
      </c>
      <c r="L140" s="21" t="s">
        <v>217</v>
      </c>
      <c r="M140" s="21">
        <v>0</v>
      </c>
      <c r="N140" s="127">
        <v>1040.8000000000002</v>
      </c>
      <c r="O140" s="99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34"/>
        <v>Suape</v>
      </c>
      <c r="B141" s="21" t="str">
        <f t="shared" si="35"/>
        <v>Suape</v>
      </c>
      <c r="C141" s="21" t="str">
        <f t="shared" si="36"/>
        <v>Operação e manutenção de Centro de Prontidão Ambiental</v>
      </c>
      <c r="D141" s="21" t="str">
        <f t="shared" si="37"/>
        <v>023</v>
      </c>
      <c r="E141" s="21">
        <f t="shared" si="38"/>
        <v>2018</v>
      </c>
      <c r="F141" s="21" t="str">
        <f t="shared" si="39"/>
        <v>BRASBUNKER PARTICIPAÇÕES S/A</v>
      </c>
      <c r="G141" s="21" t="str">
        <f t="shared" si="40"/>
        <v>04.931.019/0001-02</v>
      </c>
      <c r="H141" s="21" t="s">
        <v>225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2180.31</v>
      </c>
      <c r="N141" s="127">
        <v>4460.8342659999998</v>
      </c>
      <c r="O141" s="99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34"/>
        <v>Suape</v>
      </c>
      <c r="B142" s="21" t="str">
        <f t="shared" si="35"/>
        <v>Suape</v>
      </c>
      <c r="C142" s="21" t="str">
        <f t="shared" si="36"/>
        <v>Operação e manutenção de Centro de Prontidão Ambiental</v>
      </c>
      <c r="D142" s="21" t="str">
        <f t="shared" si="37"/>
        <v>023</v>
      </c>
      <c r="E142" s="21">
        <f t="shared" si="38"/>
        <v>2018</v>
      </c>
      <c r="F142" s="21" t="str">
        <f t="shared" si="39"/>
        <v>BRASBUNKER PARTICIPAÇÕES S/A</v>
      </c>
      <c r="G142" s="21" t="str">
        <f t="shared" si="40"/>
        <v>04.931.019/0001-02</v>
      </c>
      <c r="H142" s="21" t="s">
        <v>226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2180.31</v>
      </c>
      <c r="N142" s="127">
        <v>4460.8342659999998</v>
      </c>
      <c r="O142" s="99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34"/>
        <v>Suape</v>
      </c>
      <c r="B143" s="21" t="str">
        <f t="shared" si="35"/>
        <v>Suape</v>
      </c>
      <c r="C143" s="21" t="str">
        <f t="shared" si="36"/>
        <v>Operação e manutenção de Centro de Prontidão Ambiental</v>
      </c>
      <c r="D143" s="21" t="str">
        <f t="shared" si="37"/>
        <v>023</v>
      </c>
      <c r="E143" s="21">
        <f t="shared" si="38"/>
        <v>2018</v>
      </c>
      <c r="F143" s="21" t="str">
        <f t="shared" si="39"/>
        <v>BRASBUNKER PARTICIPAÇÕES S/A</v>
      </c>
      <c r="G143" s="21" t="str">
        <f t="shared" si="40"/>
        <v>04.931.019/0001-02</v>
      </c>
      <c r="H143" s="21" t="s">
        <v>227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2180.31</v>
      </c>
      <c r="N143" s="127">
        <v>4460.8342659999998</v>
      </c>
      <c r="O143" s="99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 t="str">
        <f t="shared" si="34"/>
        <v>Suape</v>
      </c>
      <c r="B144" s="21" t="str">
        <f t="shared" si="35"/>
        <v>Suape</v>
      </c>
      <c r="C144" s="21" t="str">
        <f t="shared" si="36"/>
        <v>Operação e manutenção de Centro de Prontidão Ambiental</v>
      </c>
      <c r="D144" s="21" t="str">
        <f t="shared" si="37"/>
        <v>023</v>
      </c>
      <c r="E144" s="21">
        <f t="shared" si="38"/>
        <v>2018</v>
      </c>
      <c r="F144" s="21" t="str">
        <f t="shared" si="39"/>
        <v>BRASBUNKER PARTICIPAÇÕES S/A</v>
      </c>
      <c r="G144" s="21" t="str">
        <f t="shared" si="40"/>
        <v>04.931.019/0001-02</v>
      </c>
      <c r="H144" s="21" t="s">
        <v>228</v>
      </c>
      <c r="I144" s="21" t="s">
        <v>692</v>
      </c>
      <c r="J144" s="21" t="s">
        <v>216</v>
      </c>
      <c r="K144" s="21" t="s">
        <v>26</v>
      </c>
      <c r="L144" s="21" t="s">
        <v>217</v>
      </c>
      <c r="M144" s="21">
        <v>2180.31</v>
      </c>
      <c r="N144" s="127">
        <v>4460.8342659999998</v>
      </c>
      <c r="O144" s="99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/>
      <c r="B145" s="21" t="str">
        <f t="shared" ref="B145:G145" si="41">B144</f>
        <v>Suape</v>
      </c>
      <c r="C145" s="21" t="str">
        <f t="shared" si="41"/>
        <v>Operação e manutenção de Centro de Prontidão Ambiental</v>
      </c>
      <c r="D145" s="21" t="str">
        <f t="shared" si="41"/>
        <v>023</v>
      </c>
      <c r="E145" s="21">
        <f t="shared" si="41"/>
        <v>2018</v>
      </c>
      <c r="F145" s="21" t="str">
        <f t="shared" si="41"/>
        <v>BRASBUNKER PARTICIPAÇÕES S/A</v>
      </c>
      <c r="G145" s="21" t="str">
        <f t="shared" si="41"/>
        <v>04.931.019/0001-02</v>
      </c>
      <c r="H145" s="21" t="s">
        <v>229</v>
      </c>
      <c r="I145" s="21" t="s">
        <v>692</v>
      </c>
      <c r="J145" s="21" t="s">
        <v>698</v>
      </c>
      <c r="K145" s="21" t="s">
        <v>26</v>
      </c>
      <c r="L145" s="21" t="s">
        <v>217</v>
      </c>
      <c r="M145" s="21">
        <v>2030.82</v>
      </c>
      <c r="N145" s="127">
        <v>4266.5842519999997</v>
      </c>
      <c r="O145" s="99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 t="str">
        <f t="shared" ref="A146:G146" si="42">A144</f>
        <v>Suape</v>
      </c>
      <c r="B146" s="21" t="str">
        <f t="shared" si="42"/>
        <v>Suape</v>
      </c>
      <c r="C146" s="21" t="str">
        <f t="shared" si="42"/>
        <v>Operação e manutenção de Centro de Prontidão Ambiental</v>
      </c>
      <c r="D146" s="21" t="str">
        <f t="shared" si="42"/>
        <v>023</v>
      </c>
      <c r="E146" s="21">
        <f t="shared" si="42"/>
        <v>2018</v>
      </c>
      <c r="F146" s="21" t="str">
        <f t="shared" si="42"/>
        <v>BRASBUNKER PARTICIPAÇÕES S/A</v>
      </c>
      <c r="G146" s="21" t="str">
        <f t="shared" si="42"/>
        <v>04.931.019/0001-02</v>
      </c>
      <c r="H146" s="21" t="s">
        <v>230</v>
      </c>
      <c r="I146" s="21" t="s">
        <v>692</v>
      </c>
      <c r="J146" s="21" t="s">
        <v>216</v>
      </c>
      <c r="K146" s="21" t="s">
        <v>26</v>
      </c>
      <c r="L146" s="21" t="s">
        <v>217</v>
      </c>
      <c r="M146" s="21">
        <v>2180.31</v>
      </c>
      <c r="N146" s="127">
        <v>4462.134266</v>
      </c>
      <c r="O146" s="99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 t="str">
        <f t="shared" ref="A147:G149" si="43">A146</f>
        <v>Suape</v>
      </c>
      <c r="B147" s="21" t="str">
        <f t="shared" si="43"/>
        <v>Suape</v>
      </c>
      <c r="C147" s="21" t="str">
        <f t="shared" si="43"/>
        <v>Operação e manutenção de Centro de Prontidão Ambiental</v>
      </c>
      <c r="D147" s="21" t="str">
        <f t="shared" si="43"/>
        <v>023</v>
      </c>
      <c r="E147" s="21">
        <f t="shared" si="43"/>
        <v>2018</v>
      </c>
      <c r="F147" s="21" t="str">
        <f t="shared" si="43"/>
        <v>BRASBUNKER PARTICIPAÇÕES S/A</v>
      </c>
      <c r="G147" s="21" t="str">
        <f t="shared" si="43"/>
        <v>04.931.019/0001-02</v>
      </c>
      <c r="H147" s="21" t="s">
        <v>231</v>
      </c>
      <c r="I147" s="21" t="s">
        <v>692</v>
      </c>
      <c r="J147" s="21" t="s">
        <v>216</v>
      </c>
      <c r="K147" s="21" t="s">
        <v>26</v>
      </c>
      <c r="L147" s="21" t="s">
        <v>217</v>
      </c>
      <c r="M147" s="21">
        <v>2180.31</v>
      </c>
      <c r="N147" s="127">
        <v>4460.8342659999998</v>
      </c>
      <c r="O147" s="99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si="43"/>
        <v>Suape</v>
      </c>
      <c r="B148" s="21" t="str">
        <f t="shared" si="43"/>
        <v>Suape</v>
      </c>
      <c r="C148" s="21" t="str">
        <f t="shared" si="43"/>
        <v>Operação e manutenção de Centro de Prontidão Ambiental</v>
      </c>
      <c r="D148" s="21" t="str">
        <f t="shared" si="43"/>
        <v>023</v>
      </c>
      <c r="E148" s="21">
        <f t="shared" si="43"/>
        <v>2018</v>
      </c>
      <c r="F148" s="21" t="str">
        <f t="shared" si="43"/>
        <v>BRASBUNKER PARTICIPAÇÕES S/A</v>
      </c>
      <c r="G148" s="21" t="str">
        <f t="shared" si="43"/>
        <v>04.931.019/0001-02</v>
      </c>
      <c r="H148" s="21" t="s">
        <v>232</v>
      </c>
      <c r="I148" s="21" t="s">
        <v>692</v>
      </c>
      <c r="J148" s="21" t="s">
        <v>216</v>
      </c>
      <c r="K148" s="21" t="s">
        <v>26</v>
      </c>
      <c r="L148" s="21" t="s">
        <v>217</v>
      </c>
      <c r="M148" s="21">
        <v>2180.31</v>
      </c>
      <c r="N148" s="127">
        <v>4462.134266</v>
      </c>
      <c r="O148" s="99"/>
      <c r="P148" s="2"/>
      <c r="Q148" s="2"/>
      <c r="R148" s="2"/>
      <c r="S148" s="2"/>
      <c r="T148" s="2"/>
      <c r="U148" s="2"/>
      <c r="V148" s="2"/>
      <c r="W148" s="2"/>
    </row>
    <row r="149" spans="1:23" ht="30">
      <c r="A149" s="21" t="str">
        <f t="shared" si="43"/>
        <v>Suape</v>
      </c>
      <c r="B149" s="21" t="str">
        <f t="shared" si="43"/>
        <v>Suape</v>
      </c>
      <c r="C149" s="21" t="str">
        <f t="shared" si="43"/>
        <v>Operação e manutenção de Centro de Prontidão Ambiental</v>
      </c>
      <c r="D149" s="21" t="str">
        <f t="shared" si="43"/>
        <v>023</v>
      </c>
      <c r="E149" s="21">
        <f t="shared" si="43"/>
        <v>2018</v>
      </c>
      <c r="F149" s="21" t="str">
        <f t="shared" si="43"/>
        <v>BRASBUNKER PARTICIPAÇÕES S/A</v>
      </c>
      <c r="G149" s="21" t="str">
        <f t="shared" si="43"/>
        <v>04.931.019/0001-02</v>
      </c>
      <c r="H149" s="21" t="s">
        <v>715</v>
      </c>
      <c r="I149" s="21" t="s">
        <v>692</v>
      </c>
      <c r="J149" s="21" t="s">
        <v>698</v>
      </c>
      <c r="K149" s="21" t="s">
        <v>26</v>
      </c>
      <c r="L149" s="21" t="s">
        <v>217</v>
      </c>
      <c r="M149" s="21">
        <v>2030.82</v>
      </c>
      <c r="N149" s="127">
        <v>4266.5842519999997</v>
      </c>
      <c r="O149" s="99"/>
      <c r="P149" s="2"/>
      <c r="Q149" s="2"/>
      <c r="R149" s="2"/>
      <c r="S149" s="2"/>
      <c r="T149" s="2"/>
      <c r="U149" s="2"/>
      <c r="V149" s="2"/>
      <c r="W149" s="2"/>
    </row>
    <row r="150" spans="1:23" ht="90">
      <c r="A150" s="29" t="str">
        <f>A148</f>
        <v>Suape</v>
      </c>
      <c r="B150" s="29" t="str">
        <f>B148</f>
        <v>Suape</v>
      </c>
      <c r="C150" s="29" t="s">
        <v>234</v>
      </c>
      <c r="D150" s="29" t="s">
        <v>235</v>
      </c>
      <c r="E150" s="29">
        <v>2020</v>
      </c>
      <c r="F150" s="29" t="s">
        <v>236</v>
      </c>
      <c r="G150" s="29" t="s">
        <v>237</v>
      </c>
      <c r="H150" s="29" t="s">
        <v>238</v>
      </c>
      <c r="I150" s="29" t="s">
        <v>239</v>
      </c>
      <c r="J150" s="29" t="s">
        <v>240</v>
      </c>
      <c r="K150" s="29" t="s">
        <v>241</v>
      </c>
      <c r="L150" s="29" t="s">
        <v>27</v>
      </c>
      <c r="M150" s="29">
        <v>1798.87</v>
      </c>
      <c r="N150" s="29">
        <v>4716.63</v>
      </c>
      <c r="O150" s="129"/>
      <c r="P150" s="2"/>
      <c r="Q150" s="2"/>
      <c r="R150" s="2"/>
      <c r="S150" s="2"/>
      <c r="T150" s="2"/>
      <c r="U150" s="2"/>
      <c r="V150" s="2"/>
      <c r="W150" s="2"/>
    </row>
    <row r="151" spans="1:23" ht="90">
      <c r="A151" s="7" t="str">
        <f t="shared" ref="A151:A213" si="44">A150</f>
        <v>Suape</v>
      </c>
      <c r="B151" s="7" t="str">
        <f t="shared" ref="B151:B213" si="45">B150</f>
        <v>Suape</v>
      </c>
      <c r="C151" s="7" t="str">
        <f t="shared" ref="C151:G157" si="46">C150</f>
        <v>SERVIÇO DE PONTIDÃO PARA ATENDIMENTO A VÍTIMAS DE ACIDENTES E MAL SUBTO, NA ÁREA PORTUÁRIA DE SUAPE, COM AMBULÂNCIA E EQUIPE, COMPOSTA POR CONDUTOR E TÉCNICO  24H.</v>
      </c>
      <c r="D151" s="7" t="str">
        <f t="shared" si="46"/>
        <v>046</v>
      </c>
      <c r="E151" s="7">
        <f t="shared" si="46"/>
        <v>2020</v>
      </c>
      <c r="F151" s="7" t="str">
        <f t="shared" si="46"/>
        <v>MED MAIS SOLUÇÕES EM SERVIÇOS ESPECIAIS EIRELI</v>
      </c>
      <c r="G151" s="7" t="str">
        <f t="shared" si="46"/>
        <v>09.557.452/0001-43</v>
      </c>
      <c r="H151" s="7" t="s">
        <v>242</v>
      </c>
      <c r="I151" s="7" t="str">
        <f t="shared" ref="I151:I157" si="47">I150</f>
        <v xml:space="preserve"> SUAPE/DMS</v>
      </c>
      <c r="J151" s="7" t="s">
        <v>243</v>
      </c>
      <c r="K151" s="7" t="s">
        <v>241</v>
      </c>
      <c r="L151" s="7" t="s">
        <v>27</v>
      </c>
      <c r="M151" s="7">
        <v>1874.4</v>
      </c>
      <c r="N151" s="7">
        <v>5084.5</v>
      </c>
      <c r="O151" s="129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7" t="str">
        <f t="shared" si="44"/>
        <v>Suape</v>
      </c>
      <c r="B152" s="7" t="str">
        <f t="shared" si="45"/>
        <v>Suape</v>
      </c>
      <c r="C152" s="7" t="str">
        <f t="shared" si="46"/>
        <v>SERVIÇO DE PONTIDÃO PARA ATENDIMENTO A VÍTIMAS DE ACIDENTES E MAL SUBTO, NA ÁREA PORTUÁRIA DE SUAPE, COM AMBULÂNCIA E EQUIPE, COMPOSTA POR CONDUTOR E TÉCNICO  24H.</v>
      </c>
      <c r="D152" s="7" t="str">
        <f t="shared" si="46"/>
        <v>046</v>
      </c>
      <c r="E152" s="7">
        <f t="shared" si="46"/>
        <v>2020</v>
      </c>
      <c r="F152" s="7" t="str">
        <f t="shared" si="46"/>
        <v>MED MAIS SOLUÇÕES EM SERVIÇOS ESPECIAIS EIRELI</v>
      </c>
      <c r="G152" s="7" t="str">
        <f t="shared" si="46"/>
        <v>09.557.452/0001-43</v>
      </c>
      <c r="H152" s="7" t="s">
        <v>244</v>
      </c>
      <c r="I152" s="7" t="str">
        <f t="shared" si="47"/>
        <v xml:space="preserve"> SUAPE/DMS</v>
      </c>
      <c r="J152" s="7" t="s">
        <v>240</v>
      </c>
      <c r="K152" s="7" t="s">
        <v>241</v>
      </c>
      <c r="L152" s="7" t="s">
        <v>245</v>
      </c>
      <c r="M152" s="7">
        <v>1939.45</v>
      </c>
      <c r="N152" s="7">
        <v>5294.01</v>
      </c>
      <c r="O152" s="129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si="44"/>
        <v>Suape</v>
      </c>
      <c r="B153" s="7" t="str">
        <f t="shared" si="45"/>
        <v>Suape</v>
      </c>
      <c r="C153" s="7" t="str">
        <f t="shared" si="46"/>
        <v>SERVIÇO DE PONTIDÃO PARA ATENDIMENTO A VÍTIMAS DE ACIDENTES E MAL SUBTO, NA ÁREA PORTUÁRIA DE SUAPE, COM AMBULÂNCIA E EQUIPE, COMPOSTA POR CONDUTOR E TÉCNICO  24H.</v>
      </c>
      <c r="D153" s="7" t="str">
        <f t="shared" si="46"/>
        <v>046</v>
      </c>
      <c r="E153" s="7">
        <f t="shared" si="46"/>
        <v>2020</v>
      </c>
      <c r="F153" s="7" t="str">
        <f t="shared" si="46"/>
        <v>MED MAIS SOLUÇÕES EM SERVIÇOS ESPECIAIS EIRELI</v>
      </c>
      <c r="G153" s="7" t="str">
        <f t="shared" si="46"/>
        <v>09.557.452/0001-43</v>
      </c>
      <c r="H153" s="7" t="s">
        <v>246</v>
      </c>
      <c r="I153" s="7" t="str">
        <f t="shared" si="47"/>
        <v xml:space="preserve"> SUAPE/DMS</v>
      </c>
      <c r="J153" s="7" t="s">
        <v>243</v>
      </c>
      <c r="K153" s="7" t="s">
        <v>241</v>
      </c>
      <c r="L153" s="7" t="s">
        <v>245</v>
      </c>
      <c r="M153" s="7">
        <v>2064.0100000000002</v>
      </c>
      <c r="N153" s="7">
        <v>5738.08</v>
      </c>
      <c r="O153" s="129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44"/>
        <v>Suape</v>
      </c>
      <c r="B154" s="7" t="str">
        <f t="shared" si="45"/>
        <v>Suape</v>
      </c>
      <c r="C154" s="7" t="str">
        <f t="shared" si="46"/>
        <v>SERVIÇO DE PONTIDÃO PARA ATENDIMENTO A VÍTIMAS DE ACIDENTES E MAL SUBTO, NA ÁREA PORTUÁRIA DE SUAPE, COM AMBULÂNCIA E EQUIPE, COMPOSTA POR CONDUTOR E TÉCNICO  24H.</v>
      </c>
      <c r="D154" s="7" t="str">
        <f t="shared" si="46"/>
        <v>046</v>
      </c>
      <c r="E154" s="7">
        <f t="shared" si="46"/>
        <v>2020</v>
      </c>
      <c r="F154" s="7" t="str">
        <f t="shared" si="46"/>
        <v>MED MAIS SOLUÇÕES EM SERVIÇOS ESPECIAIS EIRELI</v>
      </c>
      <c r="G154" s="7" t="str">
        <f t="shared" si="46"/>
        <v>09.557.452/0001-43</v>
      </c>
      <c r="H154" s="7" t="s">
        <v>247</v>
      </c>
      <c r="I154" s="7" t="str">
        <f t="shared" si="47"/>
        <v xml:space="preserve"> SUAPE/DMS</v>
      </c>
      <c r="J154" s="7" t="s">
        <v>240</v>
      </c>
      <c r="K154" s="7" t="s">
        <v>241</v>
      </c>
      <c r="L154" s="7" t="s">
        <v>27</v>
      </c>
      <c r="M154" s="7">
        <v>2224.4</v>
      </c>
      <c r="N154" s="7">
        <v>4716.63</v>
      </c>
      <c r="O154" s="129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44"/>
        <v>Suape</v>
      </c>
      <c r="B155" s="7" t="str">
        <f t="shared" si="45"/>
        <v>Suape</v>
      </c>
      <c r="C155" s="7" t="str">
        <f t="shared" si="46"/>
        <v>SERVIÇO DE PONTIDÃO PARA ATENDIMENTO A VÍTIMAS DE ACIDENTES E MAL SUBTO, NA ÁREA PORTUÁRIA DE SUAPE, COM AMBULÂNCIA E EQUIPE, COMPOSTA POR CONDUTOR E TÉCNICO  24H.</v>
      </c>
      <c r="D155" s="7" t="str">
        <f t="shared" si="46"/>
        <v>046</v>
      </c>
      <c r="E155" s="7">
        <f t="shared" si="46"/>
        <v>2020</v>
      </c>
      <c r="F155" s="7" t="str">
        <f t="shared" si="46"/>
        <v>MED MAIS SOLUÇÕES EM SERVIÇOS ESPECIAIS EIRELI</v>
      </c>
      <c r="G155" s="7" t="str">
        <f t="shared" si="46"/>
        <v>09.557.452/0001-43</v>
      </c>
      <c r="H155" s="7" t="s">
        <v>248</v>
      </c>
      <c r="I155" s="7" t="str">
        <f t="shared" si="47"/>
        <v xml:space="preserve"> SUAPE/DMS</v>
      </c>
      <c r="J155" s="7" t="s">
        <v>243</v>
      </c>
      <c r="K155" s="7" t="s">
        <v>241</v>
      </c>
      <c r="L155" s="7" t="s">
        <v>27</v>
      </c>
      <c r="M155" s="7">
        <v>1835.93</v>
      </c>
      <c r="N155" s="7">
        <v>5084.5</v>
      </c>
      <c r="O155" s="129"/>
      <c r="P155" s="2"/>
      <c r="Q155" s="2"/>
      <c r="R155" s="2"/>
      <c r="S155" s="2"/>
      <c r="T155" s="2"/>
      <c r="U155" s="2"/>
      <c r="V155" s="2"/>
      <c r="W155" s="2"/>
    </row>
    <row r="156" spans="1:23" ht="90">
      <c r="A156" s="7" t="str">
        <f t="shared" si="44"/>
        <v>Suape</v>
      </c>
      <c r="B156" s="7" t="str">
        <f t="shared" si="45"/>
        <v>Suape</v>
      </c>
      <c r="C156" s="7" t="str">
        <f t="shared" si="46"/>
        <v>SERVIÇO DE PONTIDÃO PARA ATENDIMENTO A VÍTIMAS DE ACIDENTES E MAL SUBTO, NA ÁREA PORTUÁRIA DE SUAPE, COM AMBULÂNCIA E EQUIPE, COMPOSTA POR CONDUTOR E TÉCNICO  24H.</v>
      </c>
      <c r="D156" s="7" t="str">
        <f t="shared" si="46"/>
        <v>046</v>
      </c>
      <c r="E156" s="7">
        <f t="shared" si="46"/>
        <v>2020</v>
      </c>
      <c r="F156" s="7" t="str">
        <f t="shared" si="46"/>
        <v>MED MAIS SOLUÇÕES EM SERVIÇOS ESPECIAIS EIRELI</v>
      </c>
      <c r="G156" s="7" t="str">
        <f t="shared" si="46"/>
        <v>09.557.452/0001-43</v>
      </c>
      <c r="H156" s="7" t="s">
        <v>249</v>
      </c>
      <c r="I156" s="7" t="str">
        <f t="shared" si="47"/>
        <v xml:space="preserve"> SUAPE/DMS</v>
      </c>
      <c r="J156" s="7" t="s">
        <v>240</v>
      </c>
      <c r="K156" s="7" t="s">
        <v>241</v>
      </c>
      <c r="L156" s="7" t="s">
        <v>245</v>
      </c>
      <c r="M156" s="7">
        <v>1973.61</v>
      </c>
      <c r="N156" s="7">
        <v>5294.01</v>
      </c>
      <c r="O156" s="129"/>
      <c r="P156" s="2"/>
      <c r="Q156" s="2"/>
      <c r="R156" s="2"/>
      <c r="S156" s="2"/>
      <c r="T156" s="2"/>
      <c r="U156" s="2"/>
      <c r="V156" s="2"/>
      <c r="W156" s="2"/>
    </row>
    <row r="157" spans="1:23" ht="90.5" thickBot="1">
      <c r="A157" s="7" t="str">
        <f t="shared" si="44"/>
        <v>Suape</v>
      </c>
      <c r="B157" s="7" t="str">
        <f t="shared" si="45"/>
        <v>Suape</v>
      </c>
      <c r="C157" s="7" t="str">
        <f t="shared" si="46"/>
        <v>SERVIÇO DE PONTIDÃO PARA ATENDIMENTO A VÍTIMAS DE ACIDENTES E MAL SUBTO, NA ÁREA PORTUÁRIA DE SUAPE, COM AMBULÂNCIA E EQUIPE, COMPOSTA POR CONDUTOR E TÉCNICO  24H.</v>
      </c>
      <c r="D157" s="7" t="str">
        <f t="shared" si="46"/>
        <v>046</v>
      </c>
      <c r="E157" s="7">
        <f t="shared" si="46"/>
        <v>2020</v>
      </c>
      <c r="F157" s="7" t="str">
        <f t="shared" si="46"/>
        <v>MED MAIS SOLUÇÕES EM SERVIÇOS ESPECIAIS EIRELI</v>
      </c>
      <c r="G157" s="7" t="str">
        <f t="shared" si="46"/>
        <v>09.557.452/0001-43</v>
      </c>
      <c r="H157" s="7" t="s">
        <v>250</v>
      </c>
      <c r="I157" s="7" t="str">
        <f t="shared" si="47"/>
        <v xml:space="preserve"> SUAPE/DMS</v>
      </c>
      <c r="J157" s="7" t="s">
        <v>243</v>
      </c>
      <c r="K157" s="7" t="s">
        <v>241</v>
      </c>
      <c r="L157" s="7" t="s">
        <v>245</v>
      </c>
      <c r="M157" s="7">
        <v>1835.93</v>
      </c>
      <c r="N157" s="7">
        <v>5738.08</v>
      </c>
      <c r="O157" s="128"/>
      <c r="P157" s="2"/>
      <c r="Q157" s="2"/>
      <c r="R157" s="2"/>
      <c r="S157" s="2"/>
      <c r="T157" s="2"/>
      <c r="U157" s="2"/>
      <c r="V157" s="2"/>
      <c r="W157" s="2"/>
    </row>
    <row r="158" spans="1:23" ht="60">
      <c r="A158" s="21" t="str">
        <f t="shared" si="44"/>
        <v>Suape</v>
      </c>
      <c r="B158" s="21" t="str">
        <f t="shared" si="45"/>
        <v>Suape</v>
      </c>
      <c r="C158" s="21" t="s">
        <v>251</v>
      </c>
      <c r="D158" s="21" t="s">
        <v>252</v>
      </c>
      <c r="E158" s="21">
        <v>2019</v>
      </c>
      <c r="F158" s="21" t="s">
        <v>210</v>
      </c>
      <c r="G158" s="21" t="s">
        <v>211</v>
      </c>
      <c r="H158" s="21" t="s">
        <v>253</v>
      </c>
      <c r="I158" s="21" t="s">
        <v>692</v>
      </c>
      <c r="J158" s="21" t="s">
        <v>685</v>
      </c>
      <c r="K158" s="21" t="s">
        <v>26</v>
      </c>
      <c r="L158" s="21" t="s">
        <v>27</v>
      </c>
      <c r="M158" s="21">
        <v>4596.38</v>
      </c>
      <c r="N158" s="21">
        <v>8250.6816680000011</v>
      </c>
      <c r="O158" s="99"/>
      <c r="P158" s="2"/>
      <c r="Q158" s="2"/>
      <c r="R158" s="2"/>
      <c r="S158" s="2"/>
      <c r="T158" s="2"/>
      <c r="U158" s="2"/>
      <c r="V158" s="2"/>
      <c r="W158" s="2"/>
    </row>
    <row r="159" spans="1:23" ht="60">
      <c r="A159" s="21" t="str">
        <f t="shared" si="44"/>
        <v>Suape</v>
      </c>
      <c r="B159" s="21" t="str">
        <f t="shared" si="45"/>
        <v>Suape</v>
      </c>
      <c r="C159" s="21" t="str">
        <f t="shared" ref="C159:C167" si="48">C158</f>
        <v>Prontidão dedicado a primeira resposta em cenários emergencias e atividades proativas/preventivas em terra.</v>
      </c>
      <c r="D159" s="21" t="str">
        <f t="shared" ref="D159:D167" si="49">D158</f>
        <v>088</v>
      </c>
      <c r="E159" s="21">
        <f t="shared" ref="E159:E167" si="50">E158</f>
        <v>2019</v>
      </c>
      <c r="F159" s="21" t="str">
        <f t="shared" ref="F159:F167" si="51">F158</f>
        <v>BRASBUNKER PARTICIPAÇÕES S/A</v>
      </c>
      <c r="G159" s="21" t="str">
        <f t="shared" ref="G159:G167" si="52">G158</f>
        <v>04.931.019/0001-02</v>
      </c>
      <c r="H159" s="21" t="s">
        <v>255</v>
      </c>
      <c r="I159" s="21" t="s">
        <v>692</v>
      </c>
      <c r="J159" s="21" t="s">
        <v>216</v>
      </c>
      <c r="K159" s="21" t="s">
        <v>257</v>
      </c>
      <c r="L159" s="21" t="s">
        <v>258</v>
      </c>
      <c r="M159" s="21">
        <v>2180.31</v>
      </c>
      <c r="N159" s="21">
        <v>4460.8342659999998</v>
      </c>
      <c r="O159" s="99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44"/>
        <v>Suape</v>
      </c>
      <c r="B160" s="21" t="str">
        <f t="shared" si="45"/>
        <v>Suape</v>
      </c>
      <c r="C160" s="21" t="str">
        <f t="shared" si="48"/>
        <v>Prontidão dedicado a primeira resposta em cenários emergencias e atividades proativas/preventivas em terra.</v>
      </c>
      <c r="D160" s="21" t="str">
        <f t="shared" si="49"/>
        <v>088</v>
      </c>
      <c r="E160" s="21">
        <f t="shared" si="50"/>
        <v>2019</v>
      </c>
      <c r="F160" s="21" t="str">
        <f t="shared" si="51"/>
        <v>BRASBUNKER PARTICIPAÇÕES S/A</v>
      </c>
      <c r="G160" s="21" t="str">
        <f t="shared" si="52"/>
        <v>04.931.019/0001-02</v>
      </c>
      <c r="H160" s="21" t="s">
        <v>259</v>
      </c>
      <c r="I160" s="21" t="s">
        <v>692</v>
      </c>
      <c r="J160" s="21" t="s">
        <v>216</v>
      </c>
      <c r="K160" s="21" t="s">
        <v>257</v>
      </c>
      <c r="L160" s="21" t="s">
        <v>258</v>
      </c>
      <c r="M160" s="21">
        <v>2180.31</v>
      </c>
      <c r="N160" s="21">
        <v>4460.8342659999998</v>
      </c>
      <c r="O160" s="99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44"/>
        <v>Suape</v>
      </c>
      <c r="B161" s="21" t="str">
        <f t="shared" si="45"/>
        <v>Suape</v>
      </c>
      <c r="C161" s="21" t="str">
        <f t="shared" si="48"/>
        <v>Prontidão dedicado a primeira resposta em cenários emergencias e atividades proativas/preventivas em terra.</v>
      </c>
      <c r="D161" s="21" t="str">
        <f t="shared" si="49"/>
        <v>088</v>
      </c>
      <c r="E161" s="21">
        <f t="shared" si="50"/>
        <v>2019</v>
      </c>
      <c r="F161" s="21" t="str">
        <f t="shared" si="51"/>
        <v>BRASBUNKER PARTICIPAÇÕES S/A</v>
      </c>
      <c r="G161" s="21" t="str">
        <f t="shared" si="52"/>
        <v>04.931.019/0001-02</v>
      </c>
      <c r="H161" s="21" t="s">
        <v>260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2180.31</v>
      </c>
      <c r="N161" s="21">
        <v>4460.8342659999998</v>
      </c>
      <c r="O161" s="99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44"/>
        <v>Suape</v>
      </c>
      <c r="B162" s="21" t="str">
        <f t="shared" si="45"/>
        <v>Suape</v>
      </c>
      <c r="C162" s="21" t="str">
        <f t="shared" si="48"/>
        <v>Prontidão dedicado a primeira resposta em cenários emergencias e atividades proativas/preventivas em terra.</v>
      </c>
      <c r="D162" s="21" t="str">
        <f t="shared" si="49"/>
        <v>088</v>
      </c>
      <c r="E162" s="21">
        <f t="shared" si="50"/>
        <v>2019</v>
      </c>
      <c r="F162" s="21" t="str">
        <f t="shared" si="51"/>
        <v>BRASBUNKER PARTICIPAÇÕES S/A</v>
      </c>
      <c r="G162" s="21" t="str">
        <f t="shared" si="52"/>
        <v>04.931.019/0001-02</v>
      </c>
      <c r="H162" s="21" t="s">
        <v>261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2180.31</v>
      </c>
      <c r="N162" s="21">
        <v>4460.8342659999998</v>
      </c>
      <c r="O162" s="99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44"/>
        <v>Suape</v>
      </c>
      <c r="B163" s="21" t="str">
        <f t="shared" si="45"/>
        <v>Suape</v>
      </c>
      <c r="C163" s="21" t="str">
        <f t="shared" si="48"/>
        <v>Prontidão dedicado a primeira resposta em cenários emergencias e atividades proativas/preventivas em terra.</v>
      </c>
      <c r="D163" s="21" t="str">
        <f t="shared" si="49"/>
        <v>088</v>
      </c>
      <c r="E163" s="21">
        <f t="shared" si="50"/>
        <v>2019</v>
      </c>
      <c r="F163" s="21" t="str">
        <f t="shared" si="51"/>
        <v>BRASBUNKER PARTICIPAÇÕES S/A</v>
      </c>
      <c r="G163" s="21" t="str">
        <f t="shared" si="52"/>
        <v>04.931.019/0001-02</v>
      </c>
      <c r="H163" s="21" t="s">
        <v>262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2180.31</v>
      </c>
      <c r="N163" s="21">
        <v>4460.8342659999998</v>
      </c>
      <c r="O163" s="99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44"/>
        <v>Suape</v>
      </c>
      <c r="B164" s="21" t="str">
        <f t="shared" si="45"/>
        <v>Suape</v>
      </c>
      <c r="C164" s="21" t="str">
        <f t="shared" si="48"/>
        <v>Prontidão dedicado a primeira resposta em cenários emergencias e atividades proativas/preventivas em terra.</v>
      </c>
      <c r="D164" s="21" t="str">
        <f t="shared" si="49"/>
        <v>088</v>
      </c>
      <c r="E164" s="21">
        <f t="shared" si="50"/>
        <v>2019</v>
      </c>
      <c r="F164" s="21" t="str">
        <f t="shared" si="51"/>
        <v>BRASBUNKER PARTICIPAÇÕES S/A</v>
      </c>
      <c r="G164" s="21" t="str">
        <f t="shared" si="52"/>
        <v>04.931.019/0001-02</v>
      </c>
      <c r="H164" s="21" t="s">
        <v>263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2180.31</v>
      </c>
      <c r="N164" s="21">
        <v>4460.8342659999998</v>
      </c>
      <c r="O164" s="99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si="44"/>
        <v>Suape</v>
      </c>
      <c r="B165" s="21" t="str">
        <f t="shared" si="45"/>
        <v>Suape</v>
      </c>
      <c r="C165" s="21" t="str">
        <f t="shared" si="48"/>
        <v>Prontidão dedicado a primeira resposta em cenários emergencias e atividades proativas/preventivas em terra.</v>
      </c>
      <c r="D165" s="21" t="str">
        <f t="shared" si="49"/>
        <v>088</v>
      </c>
      <c r="E165" s="21">
        <f t="shared" si="50"/>
        <v>2019</v>
      </c>
      <c r="F165" s="21" t="str">
        <f t="shared" si="51"/>
        <v>BRASBUNKER PARTICIPAÇÕES S/A</v>
      </c>
      <c r="G165" s="21" t="str">
        <f t="shared" si="52"/>
        <v>04.931.019/0001-02</v>
      </c>
      <c r="H165" s="21" t="s">
        <v>264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2180.31</v>
      </c>
      <c r="N165" s="21">
        <v>4460.8342659999998</v>
      </c>
      <c r="O165" s="99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si="44"/>
        <v>Suape</v>
      </c>
      <c r="B166" s="21" t="str">
        <f t="shared" si="45"/>
        <v>Suape</v>
      </c>
      <c r="C166" s="21" t="str">
        <f t="shared" si="48"/>
        <v>Prontidão dedicado a primeira resposta em cenários emergencias e atividades proativas/preventivas em terra.</v>
      </c>
      <c r="D166" s="21" t="str">
        <f t="shared" si="49"/>
        <v>088</v>
      </c>
      <c r="E166" s="21">
        <f t="shared" si="50"/>
        <v>2019</v>
      </c>
      <c r="F166" s="21" t="str">
        <f t="shared" si="51"/>
        <v>BRASBUNKER PARTICIPAÇÕES S/A</v>
      </c>
      <c r="G166" s="21" t="str">
        <f t="shared" si="52"/>
        <v>04.931.019/0001-02</v>
      </c>
      <c r="H166" s="21" t="s">
        <v>265</v>
      </c>
      <c r="I166" s="21" t="s">
        <v>692</v>
      </c>
      <c r="J166" s="21" t="s">
        <v>216</v>
      </c>
      <c r="K166" s="21" t="s">
        <v>257</v>
      </c>
      <c r="L166" s="21" t="s">
        <v>258</v>
      </c>
      <c r="M166" s="21">
        <v>2180.31</v>
      </c>
      <c r="N166" s="21">
        <v>4460.8342659999998</v>
      </c>
      <c r="O166" s="99"/>
      <c r="P166" s="2"/>
      <c r="Q166" s="2"/>
      <c r="R166" s="2"/>
      <c r="S166" s="2"/>
      <c r="T166" s="2"/>
      <c r="U166" s="2"/>
      <c r="V166" s="2"/>
      <c r="W166" s="2"/>
    </row>
    <row r="167" spans="1:23" ht="60">
      <c r="A167" s="21" t="str">
        <f t="shared" si="44"/>
        <v>Suape</v>
      </c>
      <c r="B167" s="21" t="str">
        <f t="shared" si="45"/>
        <v>Suape</v>
      </c>
      <c r="C167" s="21" t="str">
        <f t="shared" si="48"/>
        <v>Prontidão dedicado a primeira resposta em cenários emergencias e atividades proativas/preventivas em terra.</v>
      </c>
      <c r="D167" s="21" t="str">
        <f t="shared" si="49"/>
        <v>088</v>
      </c>
      <c r="E167" s="21">
        <f t="shared" si="50"/>
        <v>2019</v>
      </c>
      <c r="F167" s="21" t="str">
        <f t="shared" si="51"/>
        <v>BRASBUNKER PARTICIPAÇÕES S/A</v>
      </c>
      <c r="G167" s="21" t="str">
        <f t="shared" si="52"/>
        <v>04.931.019/0001-02</v>
      </c>
      <c r="H167" s="21" t="s">
        <v>266</v>
      </c>
      <c r="I167" s="21" t="s">
        <v>692</v>
      </c>
      <c r="J167" s="21" t="s">
        <v>686</v>
      </c>
      <c r="K167" s="21" t="s">
        <v>257</v>
      </c>
      <c r="L167" s="21" t="s">
        <v>258</v>
      </c>
      <c r="M167" s="21">
        <v>1654.38</v>
      </c>
      <c r="N167" s="21">
        <v>3627.3004679999999</v>
      </c>
      <c r="O167" s="99"/>
      <c r="P167" s="2"/>
      <c r="Q167" s="2"/>
      <c r="R167" s="2"/>
      <c r="S167" s="2"/>
      <c r="T167" s="2"/>
      <c r="U167" s="2"/>
      <c r="V167" s="2"/>
      <c r="W167" s="2"/>
    </row>
    <row r="168" spans="1:23" ht="30">
      <c r="A168" s="29" t="str">
        <f t="shared" si="44"/>
        <v>Suape</v>
      </c>
      <c r="B168" s="29" t="str">
        <f t="shared" si="45"/>
        <v>Suape</v>
      </c>
      <c r="C168" s="29" t="s">
        <v>268</v>
      </c>
      <c r="D168" s="29" t="s">
        <v>269</v>
      </c>
      <c r="E168" s="29">
        <v>2021</v>
      </c>
      <c r="F168" s="29" t="s">
        <v>270</v>
      </c>
      <c r="G168" s="29" t="s">
        <v>271</v>
      </c>
      <c r="H168" s="29" t="s">
        <v>272</v>
      </c>
      <c r="I168" s="29" t="s">
        <v>239</v>
      </c>
      <c r="J168" s="29" t="s">
        <v>273</v>
      </c>
      <c r="K168" s="29" t="s">
        <v>258</v>
      </c>
      <c r="L168" s="29" t="s">
        <v>274</v>
      </c>
      <c r="M168" s="29">
        <v>1865.07</v>
      </c>
      <c r="N168" s="29">
        <v>4143.53</v>
      </c>
      <c r="O168" s="120"/>
      <c r="P168" s="2"/>
      <c r="Q168" s="2"/>
      <c r="R168" s="2"/>
      <c r="S168" s="2"/>
      <c r="T168" s="2"/>
      <c r="U168" s="2"/>
      <c r="V168" s="2"/>
      <c r="W168" s="2"/>
    </row>
    <row r="169" spans="1:23" ht="30">
      <c r="A169" s="7" t="str">
        <f t="shared" si="44"/>
        <v>Suape</v>
      </c>
      <c r="B169" s="7" t="str">
        <f t="shared" si="45"/>
        <v>Suape</v>
      </c>
      <c r="C169" s="7" t="str">
        <f t="shared" ref="C169:C200" si="53">C168</f>
        <v>PRESTAÇÃO DE SERVIÇO CONTINUADO DE VIGILÂNCIA ARMADA</v>
      </c>
      <c r="D169" s="7" t="s">
        <v>269</v>
      </c>
      <c r="E169" s="7">
        <v>2021</v>
      </c>
      <c r="F169" s="7" t="s">
        <v>270</v>
      </c>
      <c r="G169" s="7" t="str">
        <f t="shared" ref="G169:G200" si="54">G168</f>
        <v>15.195.617/0001-87</v>
      </c>
      <c r="H169" s="7" t="s">
        <v>275</v>
      </c>
      <c r="I169" s="7" t="str">
        <f t="shared" ref="I169:I200" si="55">I168</f>
        <v xml:space="preserve"> SUAPE/DMS</v>
      </c>
      <c r="J169" s="7" t="s">
        <v>273</v>
      </c>
      <c r="K169" s="7" t="s">
        <v>258</v>
      </c>
      <c r="L169" s="7" t="s">
        <v>274</v>
      </c>
      <c r="M169" s="7">
        <v>1865.07</v>
      </c>
      <c r="N169" s="7">
        <v>4143.53</v>
      </c>
      <c r="O169" s="120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str">
        <f t="shared" si="44"/>
        <v>Suape</v>
      </c>
      <c r="B170" s="7" t="str">
        <f t="shared" si="45"/>
        <v>Suape</v>
      </c>
      <c r="C170" s="7" t="str">
        <f t="shared" si="53"/>
        <v>PRESTAÇÃO DE SERVIÇO CONTINUADO DE VIGILÂNCIA ARMADA</v>
      </c>
      <c r="D170" s="7" t="s">
        <v>269</v>
      </c>
      <c r="E170" s="7">
        <v>2021</v>
      </c>
      <c r="F170" s="7" t="s">
        <v>270</v>
      </c>
      <c r="G170" s="7" t="str">
        <f t="shared" si="54"/>
        <v>15.195.617/0001-87</v>
      </c>
      <c r="H170" s="7" t="s">
        <v>277</v>
      </c>
      <c r="I170" s="7" t="str">
        <f t="shared" si="55"/>
        <v xml:space="preserve"> SUAPE/DMS</v>
      </c>
      <c r="J170" s="7" t="s">
        <v>273</v>
      </c>
      <c r="K170" s="7" t="s">
        <v>258</v>
      </c>
      <c r="L170" s="7" t="s">
        <v>278</v>
      </c>
      <c r="M170" s="7">
        <v>2069.0700000000002</v>
      </c>
      <c r="N170" s="7">
        <v>4426.47</v>
      </c>
      <c r="O170" s="12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str">
        <f t="shared" si="44"/>
        <v>Suape</v>
      </c>
      <c r="B171" s="7" t="str">
        <f t="shared" si="45"/>
        <v>Suape</v>
      </c>
      <c r="C171" s="7" t="str">
        <f t="shared" si="53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si="54"/>
        <v>15.195.617/0001-87</v>
      </c>
      <c r="H171" s="7" t="s">
        <v>280</v>
      </c>
      <c r="I171" s="7" t="str">
        <f t="shared" si="55"/>
        <v xml:space="preserve"> SUAPE/DMS</v>
      </c>
      <c r="J171" s="7" t="s">
        <v>273</v>
      </c>
      <c r="K171" s="7" t="s">
        <v>258</v>
      </c>
      <c r="L171" s="7" t="s">
        <v>278</v>
      </c>
      <c r="M171" s="7">
        <v>2069.0700000000002</v>
      </c>
      <c r="N171" s="7">
        <v>4426.47</v>
      </c>
      <c r="O171" s="12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str">
        <f t="shared" si="44"/>
        <v>Suape</v>
      </c>
      <c r="B172" s="7" t="str">
        <f t="shared" si="45"/>
        <v>Suape</v>
      </c>
      <c r="C172" s="7" t="str">
        <f t="shared" si="53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54"/>
        <v>15.195.617/0001-87</v>
      </c>
      <c r="H172" s="7" t="s">
        <v>282</v>
      </c>
      <c r="I172" s="7" t="str">
        <f t="shared" si="55"/>
        <v xml:space="preserve"> SUAPE/DMS</v>
      </c>
      <c r="J172" s="7" t="s">
        <v>273</v>
      </c>
      <c r="K172" s="7" t="s">
        <v>258</v>
      </c>
      <c r="L172" s="7" t="s">
        <v>278</v>
      </c>
      <c r="M172" s="7">
        <v>2069.0700000000002</v>
      </c>
      <c r="N172" s="7">
        <v>4426.47</v>
      </c>
      <c r="O172" s="120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str">
        <f t="shared" si="44"/>
        <v>Suape</v>
      </c>
      <c r="B173" s="7" t="str">
        <f t="shared" si="45"/>
        <v>Suape</v>
      </c>
      <c r="C173" s="7" t="str">
        <f t="shared" si="53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54"/>
        <v>15.195.617/0001-87</v>
      </c>
      <c r="H173" s="7" t="s">
        <v>284</v>
      </c>
      <c r="I173" s="7" t="str">
        <f t="shared" si="55"/>
        <v xml:space="preserve"> SUAPE/DMS</v>
      </c>
      <c r="J173" s="7" t="s">
        <v>273</v>
      </c>
      <c r="K173" s="7" t="s">
        <v>258</v>
      </c>
      <c r="L173" s="7" t="s">
        <v>274</v>
      </c>
      <c r="M173" s="7">
        <v>1865.07</v>
      </c>
      <c r="N173" s="7">
        <v>4143.53</v>
      </c>
      <c r="O173" s="120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str">
        <f t="shared" si="44"/>
        <v>Suape</v>
      </c>
      <c r="B174" s="7" t="str">
        <f t="shared" si="45"/>
        <v>Suape</v>
      </c>
      <c r="C174" s="7" t="str">
        <f t="shared" si="53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54"/>
        <v>15.195.617/0001-87</v>
      </c>
      <c r="H174" s="7" t="s">
        <v>286</v>
      </c>
      <c r="I174" s="7" t="str">
        <f t="shared" si="55"/>
        <v xml:space="preserve"> SUAPE/DMS</v>
      </c>
      <c r="J174" s="7" t="s">
        <v>273</v>
      </c>
      <c r="K174" s="7" t="s">
        <v>258</v>
      </c>
      <c r="L174" s="7" t="s">
        <v>274</v>
      </c>
      <c r="M174" s="7">
        <v>1865.07</v>
      </c>
      <c r="N174" s="7">
        <v>4143.53</v>
      </c>
      <c r="O174" s="12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str">
        <f t="shared" si="44"/>
        <v>Suape</v>
      </c>
      <c r="B175" s="7" t="str">
        <f t="shared" si="45"/>
        <v>Suape</v>
      </c>
      <c r="C175" s="7" t="str">
        <f t="shared" si="53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54"/>
        <v>15.195.617/0001-87</v>
      </c>
      <c r="H175" s="7" t="s">
        <v>288</v>
      </c>
      <c r="I175" s="7" t="str">
        <f t="shared" si="55"/>
        <v xml:space="preserve"> SUAPE/DMS</v>
      </c>
      <c r="J175" s="7" t="s">
        <v>273</v>
      </c>
      <c r="K175" s="7" t="s">
        <v>258</v>
      </c>
      <c r="L175" s="7" t="s">
        <v>278</v>
      </c>
      <c r="M175" s="7">
        <v>2069.0700000000002</v>
      </c>
      <c r="N175" s="7">
        <v>4426.47</v>
      </c>
      <c r="O175" s="12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str">
        <f t="shared" si="44"/>
        <v>Suape</v>
      </c>
      <c r="B176" s="7" t="str">
        <f t="shared" si="45"/>
        <v>Suape</v>
      </c>
      <c r="C176" s="7" t="str">
        <f t="shared" si="53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54"/>
        <v>15.195.617/0001-87</v>
      </c>
      <c r="H176" s="7" t="s">
        <v>290</v>
      </c>
      <c r="I176" s="7" t="str">
        <f t="shared" si="55"/>
        <v xml:space="preserve"> SUAPE/DMS</v>
      </c>
      <c r="J176" s="7" t="s">
        <v>273</v>
      </c>
      <c r="K176" s="7" t="s">
        <v>258</v>
      </c>
      <c r="L176" s="7" t="s">
        <v>274</v>
      </c>
      <c r="M176" s="7">
        <v>1865.07</v>
      </c>
      <c r="N176" s="7">
        <v>4143.53</v>
      </c>
      <c r="O176" s="120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str">
        <f t="shared" si="44"/>
        <v>Suape</v>
      </c>
      <c r="B177" s="7" t="str">
        <f t="shared" si="45"/>
        <v>Suape</v>
      </c>
      <c r="C177" s="7" t="str">
        <f t="shared" si="53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54"/>
        <v>15.195.617/0001-87</v>
      </c>
      <c r="H177" s="7" t="s">
        <v>292</v>
      </c>
      <c r="I177" s="7" t="str">
        <f t="shared" si="55"/>
        <v xml:space="preserve"> SUAPE/DMS</v>
      </c>
      <c r="J177" s="7" t="s">
        <v>273</v>
      </c>
      <c r="K177" s="7" t="s">
        <v>258</v>
      </c>
      <c r="L177" s="7" t="s">
        <v>278</v>
      </c>
      <c r="M177" s="7">
        <v>2069.0700000000002</v>
      </c>
      <c r="N177" s="7">
        <v>4426.47</v>
      </c>
      <c r="O177" s="120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str">
        <f t="shared" si="44"/>
        <v>Suape</v>
      </c>
      <c r="B178" s="7" t="str">
        <f t="shared" si="45"/>
        <v>Suape</v>
      </c>
      <c r="C178" s="7" t="str">
        <f t="shared" si="53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54"/>
        <v>15.195.617/0001-87</v>
      </c>
      <c r="H178" s="7" t="s">
        <v>294</v>
      </c>
      <c r="I178" s="7" t="str">
        <f t="shared" si="55"/>
        <v xml:space="preserve"> SUAPE/DMS</v>
      </c>
      <c r="J178" s="7" t="s">
        <v>273</v>
      </c>
      <c r="K178" s="7" t="s">
        <v>258</v>
      </c>
      <c r="L178" s="7" t="s">
        <v>278</v>
      </c>
      <c r="M178" s="7">
        <v>2069.0700000000002</v>
      </c>
      <c r="N178" s="7">
        <v>4426.47</v>
      </c>
      <c r="O178" s="120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str">
        <f t="shared" si="44"/>
        <v>Suape</v>
      </c>
      <c r="B179" s="7" t="str">
        <f t="shared" si="45"/>
        <v>Suape</v>
      </c>
      <c r="C179" s="7" t="str">
        <f t="shared" si="53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54"/>
        <v>15.195.617/0001-87</v>
      </c>
      <c r="H179" s="7" t="s">
        <v>296</v>
      </c>
      <c r="I179" s="7" t="str">
        <f t="shared" si="55"/>
        <v xml:space="preserve"> SUAPE/DMS</v>
      </c>
      <c r="J179" s="7" t="s">
        <v>273</v>
      </c>
      <c r="K179" s="7" t="s">
        <v>258</v>
      </c>
      <c r="L179" s="7" t="s">
        <v>274</v>
      </c>
      <c r="M179" s="7">
        <v>1865.07</v>
      </c>
      <c r="N179" s="7">
        <v>4143.53</v>
      </c>
      <c r="O179" s="120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str">
        <f t="shared" si="44"/>
        <v>Suape</v>
      </c>
      <c r="B180" s="7" t="str">
        <f t="shared" si="45"/>
        <v>Suape</v>
      </c>
      <c r="C180" s="7" t="str">
        <f t="shared" si="53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54"/>
        <v>15.195.617/0001-87</v>
      </c>
      <c r="H180" s="7" t="s">
        <v>298</v>
      </c>
      <c r="I180" s="7" t="str">
        <f t="shared" si="55"/>
        <v xml:space="preserve"> SUAPE/DMS</v>
      </c>
      <c r="J180" s="7" t="s">
        <v>273</v>
      </c>
      <c r="K180" s="7" t="s">
        <v>258</v>
      </c>
      <c r="L180" s="7" t="s">
        <v>274</v>
      </c>
      <c r="M180" s="7">
        <v>1865.07</v>
      </c>
      <c r="N180" s="7">
        <v>4143.53</v>
      </c>
      <c r="O180" s="120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str">
        <f t="shared" si="44"/>
        <v>Suape</v>
      </c>
      <c r="B181" s="7" t="str">
        <f t="shared" si="45"/>
        <v>Suape</v>
      </c>
      <c r="C181" s="7" t="str">
        <f t="shared" si="53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54"/>
        <v>15.195.617/0001-87</v>
      </c>
      <c r="H181" s="7" t="s">
        <v>300</v>
      </c>
      <c r="I181" s="7" t="str">
        <f t="shared" si="55"/>
        <v xml:space="preserve"> SUAPE/DMS</v>
      </c>
      <c r="J181" s="7" t="s">
        <v>273</v>
      </c>
      <c r="K181" s="7" t="s">
        <v>258</v>
      </c>
      <c r="L181" s="7" t="s">
        <v>278</v>
      </c>
      <c r="M181" s="7">
        <v>2069.0700000000002</v>
      </c>
      <c r="N181" s="7">
        <v>4426.47</v>
      </c>
      <c r="O181" s="120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str">
        <f t="shared" si="44"/>
        <v>Suape</v>
      </c>
      <c r="B182" s="7" t="str">
        <f t="shared" si="45"/>
        <v>Suape</v>
      </c>
      <c r="C182" s="7" t="str">
        <f t="shared" si="53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54"/>
        <v>15.195.617/0001-87</v>
      </c>
      <c r="H182" s="7" t="s">
        <v>302</v>
      </c>
      <c r="I182" s="7" t="str">
        <f t="shared" si="55"/>
        <v xml:space="preserve"> SUAPE/DMS</v>
      </c>
      <c r="J182" s="7" t="s">
        <v>273</v>
      </c>
      <c r="K182" s="7" t="s">
        <v>258</v>
      </c>
      <c r="L182" s="7" t="s">
        <v>278</v>
      </c>
      <c r="M182" s="7">
        <v>2069.0700000000002</v>
      </c>
      <c r="N182" s="7">
        <v>4426.47</v>
      </c>
      <c r="O182" s="120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str">
        <f t="shared" si="44"/>
        <v>Suape</v>
      </c>
      <c r="B183" s="7" t="str">
        <f t="shared" si="45"/>
        <v>Suape</v>
      </c>
      <c r="C183" s="7" t="str">
        <f t="shared" si="53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54"/>
        <v>15.195.617/0001-87</v>
      </c>
      <c r="H183" s="7" t="s">
        <v>304</v>
      </c>
      <c r="I183" s="7" t="str">
        <f t="shared" si="55"/>
        <v xml:space="preserve"> SUAPE/DMS</v>
      </c>
      <c r="J183" s="7" t="s">
        <v>273</v>
      </c>
      <c r="K183" s="7" t="s">
        <v>258</v>
      </c>
      <c r="L183" s="7" t="s">
        <v>278</v>
      </c>
      <c r="M183" s="7">
        <v>2069.0700000000002</v>
      </c>
      <c r="N183" s="7">
        <v>4426.47</v>
      </c>
      <c r="O183" s="120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str">
        <f t="shared" si="44"/>
        <v>Suape</v>
      </c>
      <c r="B184" s="7" t="str">
        <f t="shared" si="45"/>
        <v>Suape</v>
      </c>
      <c r="C184" s="7" t="str">
        <f t="shared" si="53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54"/>
        <v>15.195.617/0001-87</v>
      </c>
      <c r="H184" s="7" t="s">
        <v>306</v>
      </c>
      <c r="I184" s="7" t="str">
        <f t="shared" si="55"/>
        <v xml:space="preserve"> SUAPE/DMS</v>
      </c>
      <c r="J184" s="7" t="s">
        <v>273</v>
      </c>
      <c r="K184" s="7" t="s">
        <v>258</v>
      </c>
      <c r="L184" s="7" t="s">
        <v>278</v>
      </c>
      <c r="M184" s="7">
        <v>2069.0700000000002</v>
      </c>
      <c r="N184" s="7">
        <v>4426.47</v>
      </c>
      <c r="O184" s="120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str">
        <f t="shared" si="44"/>
        <v>Suape</v>
      </c>
      <c r="B185" s="7" t="str">
        <f t="shared" si="45"/>
        <v>Suape</v>
      </c>
      <c r="C185" s="7" t="str">
        <f t="shared" si="53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54"/>
        <v>15.195.617/0001-87</v>
      </c>
      <c r="H185" s="7" t="s">
        <v>308</v>
      </c>
      <c r="I185" s="7" t="str">
        <f t="shared" si="55"/>
        <v xml:space="preserve"> SUAPE/DMS</v>
      </c>
      <c r="J185" s="7" t="s">
        <v>273</v>
      </c>
      <c r="K185" s="7" t="s">
        <v>258</v>
      </c>
      <c r="L185" s="7" t="s">
        <v>274</v>
      </c>
      <c r="M185" s="7">
        <v>1865.07</v>
      </c>
      <c r="N185" s="7">
        <v>4143.53</v>
      </c>
      <c r="O185" s="120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str">
        <f t="shared" si="44"/>
        <v>Suape</v>
      </c>
      <c r="B186" s="7" t="str">
        <f t="shared" si="45"/>
        <v>Suape</v>
      </c>
      <c r="C186" s="7" t="str">
        <f t="shared" si="53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54"/>
        <v>15.195.617/0001-87</v>
      </c>
      <c r="H186" s="7" t="s">
        <v>310</v>
      </c>
      <c r="I186" s="7" t="str">
        <f t="shared" si="55"/>
        <v xml:space="preserve"> SUAPE/DMS</v>
      </c>
      <c r="J186" s="7" t="s">
        <v>273</v>
      </c>
      <c r="K186" s="7" t="s">
        <v>258</v>
      </c>
      <c r="L186" s="7" t="s">
        <v>278</v>
      </c>
      <c r="M186" s="7">
        <v>2069.0700000000002</v>
      </c>
      <c r="N186" s="7">
        <v>4426.47</v>
      </c>
      <c r="O186" s="120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str">
        <f t="shared" si="44"/>
        <v>Suape</v>
      </c>
      <c r="B187" s="7" t="str">
        <f t="shared" si="45"/>
        <v>Suape</v>
      </c>
      <c r="C187" s="7" t="str">
        <f t="shared" si="53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54"/>
        <v>15.195.617/0001-87</v>
      </c>
      <c r="H187" s="7" t="s">
        <v>312</v>
      </c>
      <c r="I187" s="7" t="str">
        <f t="shared" si="55"/>
        <v xml:space="preserve"> SUAPE/DMS</v>
      </c>
      <c r="J187" s="7" t="s">
        <v>273</v>
      </c>
      <c r="K187" s="7" t="s">
        <v>258</v>
      </c>
      <c r="L187" s="7" t="s">
        <v>278</v>
      </c>
      <c r="M187" s="7">
        <v>2069.0700000000002</v>
      </c>
      <c r="N187" s="7">
        <v>4426.47</v>
      </c>
      <c r="O187" s="120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str">
        <f t="shared" si="44"/>
        <v>Suape</v>
      </c>
      <c r="B188" s="7" t="str">
        <f t="shared" si="45"/>
        <v>Suape</v>
      </c>
      <c r="C188" s="7" t="str">
        <f t="shared" si="53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54"/>
        <v>15.195.617/0001-87</v>
      </c>
      <c r="H188" s="7" t="s">
        <v>314</v>
      </c>
      <c r="I188" s="7" t="str">
        <f t="shared" si="55"/>
        <v xml:space="preserve"> SUAPE/DMS</v>
      </c>
      <c r="J188" s="7" t="s">
        <v>273</v>
      </c>
      <c r="K188" s="7" t="s">
        <v>258</v>
      </c>
      <c r="L188" s="7" t="s">
        <v>274</v>
      </c>
      <c r="M188" s="7">
        <v>1865.07</v>
      </c>
      <c r="N188" s="7">
        <v>4143.53</v>
      </c>
      <c r="O188" s="120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str">
        <f t="shared" si="44"/>
        <v>Suape</v>
      </c>
      <c r="B189" s="7" t="str">
        <f t="shared" si="45"/>
        <v>Suape</v>
      </c>
      <c r="C189" s="7" t="str">
        <f t="shared" si="53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54"/>
        <v>15.195.617/0001-87</v>
      </c>
      <c r="H189" s="7" t="s">
        <v>316</v>
      </c>
      <c r="I189" s="7" t="str">
        <f t="shared" si="55"/>
        <v xml:space="preserve"> SUAPE/DMS</v>
      </c>
      <c r="J189" s="7" t="s">
        <v>273</v>
      </c>
      <c r="K189" s="7" t="s">
        <v>258</v>
      </c>
      <c r="L189" s="7" t="s">
        <v>278</v>
      </c>
      <c r="M189" s="7">
        <v>2069.0700000000002</v>
      </c>
      <c r="N189" s="7">
        <v>4426.47</v>
      </c>
      <c r="O189" s="120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str">
        <f t="shared" si="44"/>
        <v>Suape</v>
      </c>
      <c r="B190" s="7" t="str">
        <f t="shared" si="45"/>
        <v>Suape</v>
      </c>
      <c r="C190" s="7" t="str">
        <f t="shared" si="53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54"/>
        <v>15.195.617/0001-87</v>
      </c>
      <c r="H190" s="7" t="s">
        <v>318</v>
      </c>
      <c r="I190" s="7" t="str">
        <f t="shared" si="55"/>
        <v xml:space="preserve"> SUAPE/DMS</v>
      </c>
      <c r="J190" s="7" t="s">
        <v>273</v>
      </c>
      <c r="K190" s="7" t="s">
        <v>258</v>
      </c>
      <c r="L190" s="7" t="s">
        <v>274</v>
      </c>
      <c r="M190" s="7">
        <v>1865.07</v>
      </c>
      <c r="N190" s="7">
        <v>4143.53</v>
      </c>
      <c r="O190" s="120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str">
        <f t="shared" si="44"/>
        <v>Suape</v>
      </c>
      <c r="B191" s="7" t="str">
        <f t="shared" si="45"/>
        <v>Suape</v>
      </c>
      <c r="C191" s="7" t="str">
        <f t="shared" si="53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54"/>
        <v>15.195.617/0001-87</v>
      </c>
      <c r="H191" s="7" t="s">
        <v>320</v>
      </c>
      <c r="I191" s="7" t="str">
        <f t="shared" si="55"/>
        <v xml:space="preserve"> SUAPE/DMS</v>
      </c>
      <c r="J191" s="7" t="s">
        <v>273</v>
      </c>
      <c r="K191" s="7" t="s">
        <v>258</v>
      </c>
      <c r="L191" s="7" t="s">
        <v>274</v>
      </c>
      <c r="M191" s="7">
        <v>1865.07</v>
      </c>
      <c r="N191" s="7">
        <v>4143.53</v>
      </c>
      <c r="O191" s="120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str">
        <f t="shared" si="44"/>
        <v>Suape</v>
      </c>
      <c r="B192" s="7" t="str">
        <f t="shared" si="45"/>
        <v>Suape</v>
      </c>
      <c r="C192" s="7" t="str">
        <f t="shared" si="53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54"/>
        <v>15.195.617/0001-87</v>
      </c>
      <c r="H192" s="7" t="s">
        <v>322</v>
      </c>
      <c r="I192" s="7" t="str">
        <f t="shared" si="55"/>
        <v xml:space="preserve"> SUAPE/DMS</v>
      </c>
      <c r="J192" s="7" t="s">
        <v>273</v>
      </c>
      <c r="K192" s="7" t="s">
        <v>258</v>
      </c>
      <c r="L192" s="7" t="s">
        <v>278</v>
      </c>
      <c r="M192" s="7">
        <v>2069.0700000000002</v>
      </c>
      <c r="N192" s="7">
        <v>4426.47</v>
      </c>
      <c r="O192" s="120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str">
        <f t="shared" si="44"/>
        <v>Suape</v>
      </c>
      <c r="B193" s="7" t="str">
        <f t="shared" si="45"/>
        <v>Suape</v>
      </c>
      <c r="C193" s="7" t="str">
        <f t="shared" si="53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54"/>
        <v>15.195.617/0001-87</v>
      </c>
      <c r="H193" s="7" t="s">
        <v>324</v>
      </c>
      <c r="I193" s="7" t="str">
        <f t="shared" si="55"/>
        <v xml:space="preserve"> SUAPE/DMS</v>
      </c>
      <c r="J193" s="7" t="s">
        <v>273</v>
      </c>
      <c r="K193" s="7" t="s">
        <v>258</v>
      </c>
      <c r="L193" s="7" t="s">
        <v>278</v>
      </c>
      <c r="M193" s="7">
        <v>2069.0700000000002</v>
      </c>
      <c r="N193" s="7">
        <v>4426.47</v>
      </c>
      <c r="O193" s="120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str">
        <f t="shared" si="44"/>
        <v>Suape</v>
      </c>
      <c r="B194" s="7" t="str">
        <f t="shared" si="45"/>
        <v>Suape</v>
      </c>
      <c r="C194" s="7" t="str">
        <f t="shared" si="53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54"/>
        <v>15.195.617/0001-87</v>
      </c>
      <c r="H194" s="7" t="s">
        <v>326</v>
      </c>
      <c r="I194" s="7" t="str">
        <f t="shared" si="55"/>
        <v xml:space="preserve"> SUAPE/DMS</v>
      </c>
      <c r="J194" s="7" t="s">
        <v>273</v>
      </c>
      <c r="K194" s="7" t="s">
        <v>258</v>
      </c>
      <c r="L194" s="7" t="s">
        <v>274</v>
      </c>
      <c r="M194" s="7">
        <v>1865.07</v>
      </c>
      <c r="N194" s="7">
        <v>4143.53</v>
      </c>
      <c r="O194" s="120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str">
        <f t="shared" si="44"/>
        <v>Suape</v>
      </c>
      <c r="B195" s="7" t="str">
        <f t="shared" si="45"/>
        <v>Suape</v>
      </c>
      <c r="C195" s="7" t="str">
        <f t="shared" si="53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54"/>
        <v>15.195.617/0001-87</v>
      </c>
      <c r="H195" s="7" t="s">
        <v>328</v>
      </c>
      <c r="I195" s="7" t="str">
        <f t="shared" si="55"/>
        <v xml:space="preserve"> SUAPE/DMS</v>
      </c>
      <c r="J195" s="7" t="s">
        <v>273</v>
      </c>
      <c r="K195" s="7" t="s">
        <v>258</v>
      </c>
      <c r="L195" s="7" t="s">
        <v>278</v>
      </c>
      <c r="M195" s="7">
        <v>2069.0700000000002</v>
      </c>
      <c r="N195" s="7">
        <v>4426.47</v>
      </c>
      <c r="O195" s="120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str">
        <f t="shared" si="44"/>
        <v>Suape</v>
      </c>
      <c r="B196" s="7" t="str">
        <f t="shared" si="45"/>
        <v>Suape</v>
      </c>
      <c r="C196" s="7" t="str">
        <f t="shared" si="53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54"/>
        <v>15.195.617/0001-87</v>
      </c>
      <c r="H196" s="7" t="s">
        <v>330</v>
      </c>
      <c r="I196" s="7" t="str">
        <f t="shared" si="55"/>
        <v xml:space="preserve"> SUAPE/DMS</v>
      </c>
      <c r="J196" s="7" t="s">
        <v>273</v>
      </c>
      <c r="K196" s="7" t="s">
        <v>258</v>
      </c>
      <c r="L196" s="7" t="s">
        <v>274</v>
      </c>
      <c r="M196" s="7">
        <v>1865.07</v>
      </c>
      <c r="N196" s="7">
        <v>4143.53</v>
      </c>
      <c r="O196" s="120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str">
        <f t="shared" si="44"/>
        <v>Suape</v>
      </c>
      <c r="B197" s="7" t="str">
        <f t="shared" si="45"/>
        <v>Suape</v>
      </c>
      <c r="C197" s="7" t="str">
        <f t="shared" si="53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54"/>
        <v>15.195.617/0001-87</v>
      </c>
      <c r="H197" s="7" t="s">
        <v>332</v>
      </c>
      <c r="I197" s="7" t="str">
        <f t="shared" si="55"/>
        <v xml:space="preserve"> SUAPE/DMS</v>
      </c>
      <c r="J197" s="7" t="s">
        <v>273</v>
      </c>
      <c r="K197" s="7" t="s">
        <v>258</v>
      </c>
      <c r="L197" s="7" t="s">
        <v>278</v>
      </c>
      <c r="M197" s="7">
        <v>2069.0700000000002</v>
      </c>
      <c r="N197" s="7">
        <v>4426.47</v>
      </c>
      <c r="O197" s="120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str">
        <f t="shared" si="44"/>
        <v>Suape</v>
      </c>
      <c r="B198" s="7" t="str">
        <f t="shared" si="45"/>
        <v>Suape</v>
      </c>
      <c r="C198" s="7" t="str">
        <f t="shared" si="53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54"/>
        <v>15.195.617/0001-87</v>
      </c>
      <c r="H198" s="7" t="s">
        <v>334</v>
      </c>
      <c r="I198" s="7" t="str">
        <f t="shared" si="55"/>
        <v xml:space="preserve"> SUAPE/DMS</v>
      </c>
      <c r="J198" s="7" t="s">
        <v>273</v>
      </c>
      <c r="K198" s="7" t="s">
        <v>258</v>
      </c>
      <c r="L198" s="7" t="s">
        <v>278</v>
      </c>
      <c r="M198" s="7">
        <v>2069.0700000000002</v>
      </c>
      <c r="N198" s="7">
        <v>4426.47</v>
      </c>
      <c r="O198" s="120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str">
        <f t="shared" si="44"/>
        <v>Suape</v>
      </c>
      <c r="B199" s="7" t="str">
        <f t="shared" si="45"/>
        <v>Suape</v>
      </c>
      <c r="C199" s="7" t="str">
        <f t="shared" si="53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54"/>
        <v>15.195.617/0001-87</v>
      </c>
      <c r="H199" s="7" t="s">
        <v>336</v>
      </c>
      <c r="I199" s="7" t="str">
        <f t="shared" si="55"/>
        <v xml:space="preserve"> SUAPE/DMS</v>
      </c>
      <c r="J199" s="7" t="s">
        <v>273</v>
      </c>
      <c r="K199" s="7" t="s">
        <v>258</v>
      </c>
      <c r="L199" s="7" t="s">
        <v>274</v>
      </c>
      <c r="M199" s="7">
        <v>1865.07</v>
      </c>
      <c r="N199" s="7">
        <v>4143.53</v>
      </c>
      <c r="O199" s="120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str">
        <f t="shared" si="44"/>
        <v>Suape</v>
      </c>
      <c r="B200" s="7" t="str">
        <f t="shared" si="45"/>
        <v>Suape</v>
      </c>
      <c r="C200" s="7" t="str">
        <f t="shared" si="53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54"/>
        <v>15.195.617/0001-87</v>
      </c>
      <c r="H200" s="7" t="s">
        <v>338</v>
      </c>
      <c r="I200" s="7" t="str">
        <f t="shared" si="55"/>
        <v xml:space="preserve"> SUAPE/DMS</v>
      </c>
      <c r="J200" s="7" t="s">
        <v>273</v>
      </c>
      <c r="K200" s="7" t="s">
        <v>258</v>
      </c>
      <c r="L200" s="7" t="s">
        <v>274</v>
      </c>
      <c r="M200" s="7">
        <v>1865.07</v>
      </c>
      <c r="N200" s="7">
        <v>4143.53</v>
      </c>
      <c r="O200" s="120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str">
        <f t="shared" si="44"/>
        <v>Suape</v>
      </c>
      <c r="B201" s="7" t="str">
        <f t="shared" si="45"/>
        <v>Suape</v>
      </c>
      <c r="C201" s="7" t="str">
        <f t="shared" ref="C201:C232" si="56">C200</f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ref="G201:G232" si="57">G200</f>
        <v>15.195.617/0001-87</v>
      </c>
      <c r="H201" s="7" t="s">
        <v>340</v>
      </c>
      <c r="I201" s="7" t="str">
        <f t="shared" ref="I201:I232" si="58">I200</f>
        <v xml:space="preserve"> SUAPE/DMS</v>
      </c>
      <c r="J201" s="7" t="s">
        <v>273</v>
      </c>
      <c r="K201" s="7" t="s">
        <v>258</v>
      </c>
      <c r="L201" s="7" t="s">
        <v>274</v>
      </c>
      <c r="M201" s="7">
        <v>1865.07</v>
      </c>
      <c r="N201" s="7">
        <v>4143.53</v>
      </c>
      <c r="O201" s="120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str">
        <f t="shared" si="44"/>
        <v>Suape</v>
      </c>
      <c r="B202" s="7" t="str">
        <f t="shared" si="45"/>
        <v>Suape</v>
      </c>
      <c r="C202" s="7" t="str">
        <f t="shared" si="56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57"/>
        <v>15.195.617/0001-87</v>
      </c>
      <c r="H202" s="7" t="s">
        <v>342</v>
      </c>
      <c r="I202" s="7" t="str">
        <f t="shared" si="58"/>
        <v xml:space="preserve"> SUAPE/DMS</v>
      </c>
      <c r="J202" s="7" t="s">
        <v>273</v>
      </c>
      <c r="K202" s="7" t="s">
        <v>258</v>
      </c>
      <c r="L202" s="7" t="s">
        <v>278</v>
      </c>
      <c r="M202" s="7">
        <v>2069.0700000000002</v>
      </c>
      <c r="N202" s="7">
        <v>4426.47</v>
      </c>
      <c r="O202" s="120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str">
        <f t="shared" si="44"/>
        <v>Suape</v>
      </c>
      <c r="B203" s="7" t="str">
        <f t="shared" si="45"/>
        <v>Suape</v>
      </c>
      <c r="C203" s="7" t="str">
        <f t="shared" si="56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57"/>
        <v>15.195.617/0001-87</v>
      </c>
      <c r="H203" s="7" t="s">
        <v>344</v>
      </c>
      <c r="I203" s="7" t="str">
        <f t="shared" si="58"/>
        <v xml:space="preserve"> SUAPE/DMS</v>
      </c>
      <c r="J203" s="7" t="s">
        <v>273</v>
      </c>
      <c r="K203" s="7" t="s">
        <v>258</v>
      </c>
      <c r="L203" s="7" t="s">
        <v>274</v>
      </c>
      <c r="M203" s="7">
        <v>1865.07</v>
      </c>
      <c r="N203" s="7">
        <v>4143.53</v>
      </c>
      <c r="O203" s="120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str">
        <f t="shared" si="44"/>
        <v>Suape</v>
      </c>
      <c r="B204" s="7" t="str">
        <f t="shared" si="45"/>
        <v>Suape</v>
      </c>
      <c r="C204" s="7" t="str">
        <f t="shared" si="56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57"/>
        <v>15.195.617/0001-87</v>
      </c>
      <c r="H204" s="7" t="s">
        <v>346</v>
      </c>
      <c r="I204" s="7" t="str">
        <f t="shared" si="58"/>
        <v xml:space="preserve"> SUAPE/DMS</v>
      </c>
      <c r="J204" s="7" t="s">
        <v>273</v>
      </c>
      <c r="K204" s="7" t="s">
        <v>258</v>
      </c>
      <c r="L204" s="7" t="s">
        <v>278</v>
      </c>
      <c r="M204" s="7">
        <v>2069.0700000000002</v>
      </c>
      <c r="N204" s="7">
        <v>4426.47</v>
      </c>
      <c r="O204" s="120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str">
        <f t="shared" si="44"/>
        <v>Suape</v>
      </c>
      <c r="B205" s="7" t="str">
        <f t="shared" si="45"/>
        <v>Suape</v>
      </c>
      <c r="C205" s="7" t="str">
        <f t="shared" si="56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57"/>
        <v>15.195.617/0001-87</v>
      </c>
      <c r="H205" s="7" t="s">
        <v>348</v>
      </c>
      <c r="I205" s="7" t="str">
        <f t="shared" si="58"/>
        <v xml:space="preserve"> SUAPE/DMS</v>
      </c>
      <c r="J205" s="7" t="s">
        <v>273</v>
      </c>
      <c r="K205" s="7" t="s">
        <v>258</v>
      </c>
      <c r="L205" s="7" t="s">
        <v>278</v>
      </c>
      <c r="M205" s="7">
        <v>2069.0700000000002</v>
      </c>
      <c r="N205" s="7">
        <v>4426.47</v>
      </c>
      <c r="O205" s="120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str">
        <f t="shared" si="44"/>
        <v>Suape</v>
      </c>
      <c r="B206" s="7" t="str">
        <f t="shared" si="45"/>
        <v>Suape</v>
      </c>
      <c r="C206" s="7" t="str">
        <f t="shared" si="56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57"/>
        <v>15.195.617/0001-87</v>
      </c>
      <c r="H206" s="7" t="s">
        <v>350</v>
      </c>
      <c r="I206" s="7" t="str">
        <f t="shared" si="58"/>
        <v xml:space="preserve"> SUAPE/DMS</v>
      </c>
      <c r="J206" s="7" t="s">
        <v>273</v>
      </c>
      <c r="K206" s="7" t="s">
        <v>258</v>
      </c>
      <c r="L206" s="7" t="s">
        <v>274</v>
      </c>
      <c r="M206" s="7">
        <v>1865.07</v>
      </c>
      <c r="N206" s="7">
        <v>4143.53</v>
      </c>
      <c r="O206" s="120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str">
        <f t="shared" si="44"/>
        <v>Suape</v>
      </c>
      <c r="B207" s="7" t="str">
        <f t="shared" si="45"/>
        <v>Suape</v>
      </c>
      <c r="C207" s="7" t="str">
        <f t="shared" si="56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57"/>
        <v>15.195.617/0001-87</v>
      </c>
      <c r="H207" s="7" t="s">
        <v>352</v>
      </c>
      <c r="I207" s="7" t="str">
        <f t="shared" si="58"/>
        <v xml:space="preserve"> SUAPE/DMS</v>
      </c>
      <c r="J207" s="7" t="s">
        <v>273</v>
      </c>
      <c r="K207" s="7" t="s">
        <v>258</v>
      </c>
      <c r="L207" s="7" t="s">
        <v>278</v>
      </c>
      <c r="M207" s="7">
        <v>2069.0700000000002</v>
      </c>
      <c r="N207" s="7">
        <v>4426.47</v>
      </c>
      <c r="O207" s="120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str">
        <f t="shared" si="44"/>
        <v>Suape</v>
      </c>
      <c r="B208" s="7" t="str">
        <f t="shared" si="45"/>
        <v>Suape</v>
      </c>
      <c r="C208" s="7" t="str">
        <f t="shared" si="56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57"/>
        <v>15.195.617/0001-87</v>
      </c>
      <c r="H208" s="7" t="s">
        <v>354</v>
      </c>
      <c r="I208" s="7" t="str">
        <f t="shared" si="58"/>
        <v xml:space="preserve"> SUAPE/DMS</v>
      </c>
      <c r="J208" s="7" t="s">
        <v>273</v>
      </c>
      <c r="K208" s="7" t="s">
        <v>258</v>
      </c>
      <c r="L208" s="7" t="s">
        <v>274</v>
      </c>
      <c r="M208" s="7">
        <v>1865.07</v>
      </c>
      <c r="N208" s="7">
        <v>4143.53</v>
      </c>
      <c r="O208" s="120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str">
        <f t="shared" si="44"/>
        <v>Suape</v>
      </c>
      <c r="B209" s="7" t="str">
        <f t="shared" si="45"/>
        <v>Suape</v>
      </c>
      <c r="C209" s="7" t="str">
        <f t="shared" si="56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57"/>
        <v>15.195.617/0001-87</v>
      </c>
      <c r="H209" s="7" t="s">
        <v>356</v>
      </c>
      <c r="I209" s="7" t="str">
        <f t="shared" si="58"/>
        <v xml:space="preserve"> SUAPE/DMS</v>
      </c>
      <c r="J209" s="7" t="s">
        <v>273</v>
      </c>
      <c r="K209" s="7" t="s">
        <v>258</v>
      </c>
      <c r="L209" s="7" t="s">
        <v>278</v>
      </c>
      <c r="M209" s="7">
        <v>2069.0700000000002</v>
      </c>
      <c r="N209" s="7">
        <v>4426.47</v>
      </c>
      <c r="O209" s="120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str">
        <f t="shared" si="44"/>
        <v>Suape</v>
      </c>
      <c r="B210" s="7" t="str">
        <f t="shared" si="45"/>
        <v>Suape</v>
      </c>
      <c r="C210" s="7" t="str">
        <f t="shared" si="56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57"/>
        <v>15.195.617/0001-87</v>
      </c>
      <c r="H210" s="7" t="s">
        <v>358</v>
      </c>
      <c r="I210" s="7" t="str">
        <f t="shared" si="58"/>
        <v xml:space="preserve"> SUAPE/DMS</v>
      </c>
      <c r="J210" s="7" t="s">
        <v>273</v>
      </c>
      <c r="K210" s="7" t="s">
        <v>258</v>
      </c>
      <c r="L210" s="7" t="s">
        <v>278</v>
      </c>
      <c r="M210" s="7">
        <v>2069.0700000000002</v>
      </c>
      <c r="N210" s="7">
        <v>4426.47</v>
      </c>
      <c r="O210" s="120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str">
        <f t="shared" si="44"/>
        <v>Suape</v>
      </c>
      <c r="B211" s="7" t="str">
        <f t="shared" si="45"/>
        <v>Suape</v>
      </c>
      <c r="C211" s="7" t="str">
        <f t="shared" si="56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57"/>
        <v>15.195.617/0001-87</v>
      </c>
      <c r="H211" s="7" t="s">
        <v>360</v>
      </c>
      <c r="I211" s="7" t="str">
        <f t="shared" si="58"/>
        <v xml:space="preserve"> SUAPE/DMS</v>
      </c>
      <c r="J211" s="7" t="s">
        <v>273</v>
      </c>
      <c r="K211" s="7" t="s">
        <v>258</v>
      </c>
      <c r="L211" s="7" t="s">
        <v>278</v>
      </c>
      <c r="M211" s="7">
        <v>2069.0700000000002</v>
      </c>
      <c r="N211" s="7">
        <v>4426.47</v>
      </c>
      <c r="O211" s="120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str">
        <f t="shared" si="44"/>
        <v>Suape</v>
      </c>
      <c r="B212" s="7" t="str">
        <f t="shared" si="45"/>
        <v>Suape</v>
      </c>
      <c r="C212" s="7" t="str">
        <f t="shared" si="56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57"/>
        <v>15.195.617/0001-87</v>
      </c>
      <c r="H212" s="7" t="s">
        <v>362</v>
      </c>
      <c r="I212" s="7" t="str">
        <f t="shared" si="58"/>
        <v xml:space="preserve"> SUAPE/DMS</v>
      </c>
      <c r="J212" s="7" t="s">
        <v>273</v>
      </c>
      <c r="K212" s="7" t="s">
        <v>258</v>
      </c>
      <c r="L212" s="7" t="s">
        <v>278</v>
      </c>
      <c r="M212" s="7">
        <v>2069.0700000000002</v>
      </c>
      <c r="N212" s="7">
        <v>4426.47</v>
      </c>
      <c r="O212" s="120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str">
        <f t="shared" si="44"/>
        <v>Suape</v>
      </c>
      <c r="B213" s="7" t="str">
        <f t="shared" si="45"/>
        <v>Suape</v>
      </c>
      <c r="C213" s="7" t="str">
        <f t="shared" si="56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57"/>
        <v>15.195.617/0001-87</v>
      </c>
      <c r="H213" s="7" t="s">
        <v>364</v>
      </c>
      <c r="I213" s="7" t="str">
        <f t="shared" si="58"/>
        <v xml:space="preserve"> SUAPE/DMS</v>
      </c>
      <c r="J213" s="7" t="s">
        <v>273</v>
      </c>
      <c r="K213" s="7" t="s">
        <v>258</v>
      </c>
      <c r="L213" s="7" t="s">
        <v>274</v>
      </c>
      <c r="M213" s="7">
        <v>1865.07</v>
      </c>
      <c r="N213" s="7">
        <v>4143.53</v>
      </c>
      <c r="O213" s="120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str">
        <f t="shared" ref="A214:A277" si="59">A213</f>
        <v>Suape</v>
      </c>
      <c r="B214" s="7" t="str">
        <f t="shared" ref="B214:B277" si="60">B213</f>
        <v>Suape</v>
      </c>
      <c r="C214" s="7" t="str">
        <f t="shared" si="56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57"/>
        <v>15.195.617/0001-87</v>
      </c>
      <c r="H214" s="7" t="s">
        <v>366</v>
      </c>
      <c r="I214" s="7" t="str">
        <f t="shared" si="58"/>
        <v xml:space="preserve"> SUAPE/DMS</v>
      </c>
      <c r="J214" s="7" t="s">
        <v>273</v>
      </c>
      <c r="K214" s="7" t="s">
        <v>258</v>
      </c>
      <c r="L214" s="7" t="s">
        <v>274</v>
      </c>
      <c r="M214" s="7">
        <v>1865.07</v>
      </c>
      <c r="N214" s="7">
        <v>4143.53</v>
      </c>
      <c r="O214" s="120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str">
        <f t="shared" si="59"/>
        <v>Suape</v>
      </c>
      <c r="B215" s="7" t="str">
        <f t="shared" si="60"/>
        <v>Suape</v>
      </c>
      <c r="C215" s="7" t="str">
        <f t="shared" si="56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57"/>
        <v>15.195.617/0001-87</v>
      </c>
      <c r="H215" s="7" t="s">
        <v>368</v>
      </c>
      <c r="I215" s="7" t="str">
        <f t="shared" si="58"/>
        <v xml:space="preserve"> SUAPE/DMS</v>
      </c>
      <c r="J215" s="7" t="s">
        <v>273</v>
      </c>
      <c r="K215" s="7" t="s">
        <v>258</v>
      </c>
      <c r="L215" s="7" t="s">
        <v>278</v>
      </c>
      <c r="M215" s="7">
        <v>2069.0700000000002</v>
      </c>
      <c r="N215" s="7">
        <v>4426.47</v>
      </c>
      <c r="O215" s="120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str">
        <f t="shared" si="59"/>
        <v>Suape</v>
      </c>
      <c r="B216" s="7" t="str">
        <f t="shared" si="60"/>
        <v>Suape</v>
      </c>
      <c r="C216" s="7" t="str">
        <f t="shared" si="56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57"/>
        <v>15.195.617/0001-87</v>
      </c>
      <c r="H216" s="7" t="s">
        <v>370</v>
      </c>
      <c r="I216" s="7" t="str">
        <f t="shared" si="58"/>
        <v xml:space="preserve"> SUAPE/DMS</v>
      </c>
      <c r="J216" s="7" t="s">
        <v>273</v>
      </c>
      <c r="K216" s="7" t="s">
        <v>258</v>
      </c>
      <c r="L216" s="7" t="s">
        <v>278</v>
      </c>
      <c r="M216" s="7">
        <v>2069.0700000000002</v>
      </c>
      <c r="N216" s="7">
        <v>4426.47</v>
      </c>
      <c r="O216" s="120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str">
        <f t="shared" si="59"/>
        <v>Suape</v>
      </c>
      <c r="B217" s="7" t="str">
        <f t="shared" si="60"/>
        <v>Suape</v>
      </c>
      <c r="C217" s="7" t="str">
        <f t="shared" si="56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57"/>
        <v>15.195.617/0001-87</v>
      </c>
      <c r="H217" s="7" t="s">
        <v>372</v>
      </c>
      <c r="I217" s="7" t="str">
        <f t="shared" si="58"/>
        <v xml:space="preserve"> SUAPE/DMS</v>
      </c>
      <c r="J217" s="7" t="s">
        <v>273</v>
      </c>
      <c r="K217" s="7" t="s">
        <v>258</v>
      </c>
      <c r="L217" s="7" t="s">
        <v>274</v>
      </c>
      <c r="M217" s="7">
        <v>1865.07</v>
      </c>
      <c r="N217" s="7">
        <v>4143.53</v>
      </c>
      <c r="O217" s="120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str">
        <f t="shared" si="59"/>
        <v>Suape</v>
      </c>
      <c r="B218" s="7" t="str">
        <f t="shared" si="60"/>
        <v>Suape</v>
      </c>
      <c r="C218" s="7" t="str">
        <f t="shared" si="56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57"/>
        <v>15.195.617/0001-87</v>
      </c>
      <c r="H218" s="7" t="s">
        <v>374</v>
      </c>
      <c r="I218" s="7" t="str">
        <f t="shared" si="58"/>
        <v xml:space="preserve"> SUAPE/DMS</v>
      </c>
      <c r="J218" s="7" t="s">
        <v>273</v>
      </c>
      <c r="K218" s="7" t="s">
        <v>258</v>
      </c>
      <c r="L218" s="7" t="s">
        <v>278</v>
      </c>
      <c r="M218" s="7">
        <v>2069.0700000000002</v>
      </c>
      <c r="N218" s="7">
        <v>4426.47</v>
      </c>
      <c r="O218" s="120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str">
        <f t="shared" si="59"/>
        <v>Suape</v>
      </c>
      <c r="B219" s="7" t="str">
        <f t="shared" si="60"/>
        <v>Suape</v>
      </c>
      <c r="C219" s="7" t="str">
        <f t="shared" si="56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57"/>
        <v>15.195.617/0001-87</v>
      </c>
      <c r="H219" s="7" t="s">
        <v>376</v>
      </c>
      <c r="I219" s="7" t="str">
        <f t="shared" si="58"/>
        <v xml:space="preserve"> SUAPE/DMS</v>
      </c>
      <c r="J219" s="7" t="s">
        <v>273</v>
      </c>
      <c r="K219" s="7" t="s">
        <v>258</v>
      </c>
      <c r="L219" s="7" t="s">
        <v>274</v>
      </c>
      <c r="M219" s="7">
        <v>1865.07</v>
      </c>
      <c r="N219" s="7">
        <v>4143.53</v>
      </c>
      <c r="O219" s="120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str">
        <f t="shared" si="59"/>
        <v>Suape</v>
      </c>
      <c r="B220" s="7" t="str">
        <f t="shared" si="60"/>
        <v>Suape</v>
      </c>
      <c r="C220" s="7" t="str">
        <f t="shared" si="56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57"/>
        <v>15.195.617/0001-87</v>
      </c>
      <c r="H220" s="7" t="s">
        <v>378</v>
      </c>
      <c r="I220" s="7" t="str">
        <f t="shared" si="58"/>
        <v xml:space="preserve"> SUAPE/DMS</v>
      </c>
      <c r="J220" s="7" t="s">
        <v>273</v>
      </c>
      <c r="K220" s="7" t="s">
        <v>258</v>
      </c>
      <c r="L220" s="7" t="s">
        <v>274</v>
      </c>
      <c r="M220" s="7">
        <v>1865.07</v>
      </c>
      <c r="N220" s="7">
        <v>4143.53</v>
      </c>
      <c r="O220" s="120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str">
        <f t="shared" si="59"/>
        <v>Suape</v>
      </c>
      <c r="B221" s="7" t="str">
        <f t="shared" si="60"/>
        <v>Suape</v>
      </c>
      <c r="C221" s="7" t="str">
        <f t="shared" si="56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57"/>
        <v>15.195.617/0001-87</v>
      </c>
      <c r="H221" s="7" t="s">
        <v>380</v>
      </c>
      <c r="I221" s="7" t="str">
        <f t="shared" si="58"/>
        <v xml:space="preserve"> SUAPE/DMS</v>
      </c>
      <c r="J221" s="7" t="s">
        <v>273</v>
      </c>
      <c r="K221" s="7" t="s">
        <v>258</v>
      </c>
      <c r="L221" s="7" t="s">
        <v>274</v>
      </c>
      <c r="M221" s="7">
        <v>1865.07</v>
      </c>
      <c r="N221" s="7">
        <v>4143.53</v>
      </c>
      <c r="O221" s="120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str">
        <f t="shared" si="59"/>
        <v>Suape</v>
      </c>
      <c r="B222" s="7" t="str">
        <f t="shared" si="60"/>
        <v>Suape</v>
      </c>
      <c r="C222" s="7" t="str">
        <f t="shared" si="56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57"/>
        <v>15.195.617/0001-87</v>
      </c>
      <c r="H222" s="7" t="s">
        <v>382</v>
      </c>
      <c r="I222" s="7" t="str">
        <f t="shared" si="58"/>
        <v xml:space="preserve"> SUAPE/DMS</v>
      </c>
      <c r="J222" s="7" t="s">
        <v>273</v>
      </c>
      <c r="K222" s="7" t="s">
        <v>258</v>
      </c>
      <c r="L222" s="7" t="s">
        <v>278</v>
      </c>
      <c r="M222" s="7">
        <v>2069.0700000000002</v>
      </c>
      <c r="N222" s="7">
        <v>4426.47</v>
      </c>
      <c r="O222" s="120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str">
        <f t="shared" si="59"/>
        <v>Suape</v>
      </c>
      <c r="B223" s="7" t="str">
        <f t="shared" si="60"/>
        <v>Suape</v>
      </c>
      <c r="C223" s="7" t="str">
        <f t="shared" si="56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57"/>
        <v>15.195.617/0001-87</v>
      </c>
      <c r="H223" s="7" t="s">
        <v>384</v>
      </c>
      <c r="I223" s="7" t="str">
        <f t="shared" si="58"/>
        <v xml:space="preserve"> SUAPE/DMS</v>
      </c>
      <c r="J223" s="7" t="s">
        <v>273</v>
      </c>
      <c r="K223" s="7" t="s">
        <v>258</v>
      </c>
      <c r="L223" s="7" t="s">
        <v>274</v>
      </c>
      <c r="M223" s="7">
        <v>1865.07</v>
      </c>
      <c r="N223" s="7">
        <v>4143.53</v>
      </c>
      <c r="O223" s="120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str">
        <f t="shared" si="59"/>
        <v>Suape</v>
      </c>
      <c r="B224" s="7" t="str">
        <f t="shared" si="60"/>
        <v>Suape</v>
      </c>
      <c r="C224" s="7" t="str">
        <f t="shared" si="56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57"/>
        <v>15.195.617/0001-87</v>
      </c>
      <c r="H224" s="7" t="s">
        <v>386</v>
      </c>
      <c r="I224" s="7" t="str">
        <f t="shared" si="58"/>
        <v xml:space="preserve"> SUAPE/DMS</v>
      </c>
      <c r="J224" s="7" t="s">
        <v>273</v>
      </c>
      <c r="K224" s="7" t="s">
        <v>258</v>
      </c>
      <c r="L224" s="7" t="s">
        <v>274</v>
      </c>
      <c r="M224" s="7">
        <v>1865.07</v>
      </c>
      <c r="N224" s="7">
        <v>4143.53</v>
      </c>
      <c r="O224" s="120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str">
        <f t="shared" si="59"/>
        <v>Suape</v>
      </c>
      <c r="B225" s="7" t="str">
        <f t="shared" si="60"/>
        <v>Suape</v>
      </c>
      <c r="C225" s="7" t="str">
        <f t="shared" si="56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57"/>
        <v>15.195.617/0001-87</v>
      </c>
      <c r="H225" s="7" t="s">
        <v>388</v>
      </c>
      <c r="I225" s="7" t="str">
        <f t="shared" si="58"/>
        <v xml:space="preserve"> SUAPE/DMS</v>
      </c>
      <c r="J225" s="7" t="s">
        <v>273</v>
      </c>
      <c r="K225" s="7" t="s">
        <v>258</v>
      </c>
      <c r="L225" s="7" t="s">
        <v>278</v>
      </c>
      <c r="M225" s="7">
        <v>2069.0700000000002</v>
      </c>
      <c r="N225" s="7">
        <v>4426.47</v>
      </c>
      <c r="O225" s="120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str">
        <f t="shared" si="59"/>
        <v>Suape</v>
      </c>
      <c r="B226" s="7" t="str">
        <f t="shared" si="60"/>
        <v>Suape</v>
      </c>
      <c r="C226" s="7" t="str">
        <f t="shared" si="56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57"/>
        <v>15.195.617/0001-87</v>
      </c>
      <c r="H226" s="7" t="s">
        <v>390</v>
      </c>
      <c r="I226" s="7" t="str">
        <f t="shared" si="58"/>
        <v xml:space="preserve"> SUAPE/DMS</v>
      </c>
      <c r="J226" s="7" t="s">
        <v>273</v>
      </c>
      <c r="K226" s="7" t="s">
        <v>258</v>
      </c>
      <c r="L226" s="7" t="s">
        <v>274</v>
      </c>
      <c r="M226" s="7">
        <v>1865.07</v>
      </c>
      <c r="N226" s="7">
        <v>4143.53</v>
      </c>
      <c r="O226" s="120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str">
        <f t="shared" si="59"/>
        <v>Suape</v>
      </c>
      <c r="B227" s="7" t="str">
        <f t="shared" si="60"/>
        <v>Suape</v>
      </c>
      <c r="C227" s="7" t="str">
        <f t="shared" si="56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57"/>
        <v>15.195.617/0001-87</v>
      </c>
      <c r="H227" s="7" t="s">
        <v>392</v>
      </c>
      <c r="I227" s="7" t="str">
        <f t="shared" si="58"/>
        <v xml:space="preserve"> SUAPE/DMS</v>
      </c>
      <c r="J227" s="7" t="s">
        <v>273</v>
      </c>
      <c r="K227" s="7" t="s">
        <v>258</v>
      </c>
      <c r="L227" s="7" t="s">
        <v>274</v>
      </c>
      <c r="M227" s="7">
        <v>1865.07</v>
      </c>
      <c r="N227" s="7">
        <v>4143.53</v>
      </c>
      <c r="O227" s="120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str">
        <f t="shared" si="59"/>
        <v>Suape</v>
      </c>
      <c r="B228" s="7" t="str">
        <f t="shared" si="60"/>
        <v>Suape</v>
      </c>
      <c r="C228" s="7" t="str">
        <f t="shared" si="56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57"/>
        <v>15.195.617/0001-87</v>
      </c>
      <c r="H228" s="7" t="s">
        <v>394</v>
      </c>
      <c r="I228" s="7" t="str">
        <f t="shared" si="58"/>
        <v xml:space="preserve"> SUAPE/DMS</v>
      </c>
      <c r="J228" s="7" t="s">
        <v>273</v>
      </c>
      <c r="K228" s="7" t="s">
        <v>258</v>
      </c>
      <c r="L228" s="7" t="s">
        <v>274</v>
      </c>
      <c r="M228" s="7">
        <v>1865.07</v>
      </c>
      <c r="N228" s="7">
        <v>4143.53</v>
      </c>
      <c r="O228" s="120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str">
        <f t="shared" si="59"/>
        <v>Suape</v>
      </c>
      <c r="B229" s="7" t="str">
        <f t="shared" si="60"/>
        <v>Suape</v>
      </c>
      <c r="C229" s="7" t="str">
        <f t="shared" si="56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57"/>
        <v>15.195.617/0001-87</v>
      </c>
      <c r="H229" s="7" t="s">
        <v>396</v>
      </c>
      <c r="I229" s="7" t="str">
        <f t="shared" si="58"/>
        <v xml:space="preserve"> SUAPE/DMS</v>
      </c>
      <c r="J229" s="7" t="s">
        <v>273</v>
      </c>
      <c r="K229" s="7" t="s">
        <v>258</v>
      </c>
      <c r="L229" s="7" t="s">
        <v>274</v>
      </c>
      <c r="M229" s="7">
        <v>1865.07</v>
      </c>
      <c r="N229" s="7">
        <v>4143.53</v>
      </c>
      <c r="O229" s="120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str">
        <f t="shared" si="59"/>
        <v>Suape</v>
      </c>
      <c r="B230" s="7" t="str">
        <f t="shared" si="60"/>
        <v>Suape</v>
      </c>
      <c r="C230" s="7" t="str">
        <f t="shared" si="56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57"/>
        <v>15.195.617/0001-87</v>
      </c>
      <c r="H230" s="7" t="s">
        <v>398</v>
      </c>
      <c r="I230" s="7" t="str">
        <f t="shared" si="58"/>
        <v xml:space="preserve"> SUAPE/DMS</v>
      </c>
      <c r="J230" s="7" t="s">
        <v>273</v>
      </c>
      <c r="K230" s="7" t="s">
        <v>258</v>
      </c>
      <c r="L230" s="7" t="s">
        <v>278</v>
      </c>
      <c r="M230" s="7">
        <v>2069.0700000000002</v>
      </c>
      <c r="N230" s="7">
        <v>4426.47</v>
      </c>
      <c r="O230" s="120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str">
        <f t="shared" si="59"/>
        <v>Suape</v>
      </c>
      <c r="B231" s="7" t="str">
        <f t="shared" si="60"/>
        <v>Suape</v>
      </c>
      <c r="C231" s="7" t="str">
        <f t="shared" si="56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57"/>
        <v>15.195.617/0001-87</v>
      </c>
      <c r="H231" s="7" t="s">
        <v>400</v>
      </c>
      <c r="I231" s="7" t="str">
        <f t="shared" si="58"/>
        <v xml:space="preserve"> SUAPE/DMS</v>
      </c>
      <c r="J231" s="7" t="s">
        <v>273</v>
      </c>
      <c r="K231" s="7" t="s">
        <v>258</v>
      </c>
      <c r="L231" s="7" t="s">
        <v>278</v>
      </c>
      <c r="M231" s="7">
        <v>2069.0700000000002</v>
      </c>
      <c r="N231" s="7">
        <v>4426.47</v>
      </c>
      <c r="O231" s="120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str">
        <f t="shared" si="59"/>
        <v>Suape</v>
      </c>
      <c r="B232" s="7" t="str">
        <f t="shared" si="60"/>
        <v>Suape</v>
      </c>
      <c r="C232" s="7" t="str">
        <f t="shared" si="56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si="57"/>
        <v>15.195.617/0001-87</v>
      </c>
      <c r="H232" s="7" t="s">
        <v>402</v>
      </c>
      <c r="I232" s="7" t="str">
        <f t="shared" si="58"/>
        <v xml:space="preserve"> SUAPE/DMS</v>
      </c>
      <c r="J232" s="7" t="s">
        <v>273</v>
      </c>
      <c r="K232" s="7" t="s">
        <v>258</v>
      </c>
      <c r="L232" s="7" t="s">
        <v>274</v>
      </c>
      <c r="M232" s="7">
        <v>1865.07</v>
      </c>
      <c r="N232" s="7">
        <v>4143.53</v>
      </c>
      <c r="O232" s="120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str">
        <f t="shared" si="59"/>
        <v>Suape</v>
      </c>
      <c r="B233" s="7" t="str">
        <f t="shared" si="60"/>
        <v>Suape</v>
      </c>
      <c r="C233" s="7" t="str">
        <f t="shared" ref="C233:C264" si="61">C232</f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ref="G233:G264" si="62">G232</f>
        <v>15.195.617/0001-87</v>
      </c>
      <c r="H233" s="7" t="s">
        <v>404</v>
      </c>
      <c r="I233" s="7" t="str">
        <f t="shared" ref="I233:I264" si="63">I232</f>
        <v xml:space="preserve"> SUAPE/DMS</v>
      </c>
      <c r="J233" s="7" t="s">
        <v>273</v>
      </c>
      <c r="K233" s="7" t="s">
        <v>258</v>
      </c>
      <c r="L233" s="7" t="s">
        <v>274</v>
      </c>
      <c r="M233" s="7">
        <v>1865.07</v>
      </c>
      <c r="N233" s="7">
        <v>4143.53</v>
      </c>
      <c r="O233" s="120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str">
        <f t="shared" si="59"/>
        <v>Suape</v>
      </c>
      <c r="B234" s="7" t="str">
        <f t="shared" si="60"/>
        <v>Suape</v>
      </c>
      <c r="C234" s="7" t="str">
        <f t="shared" si="61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si="62"/>
        <v>15.195.617/0001-87</v>
      </c>
      <c r="H234" s="7" t="s">
        <v>406</v>
      </c>
      <c r="I234" s="7" t="str">
        <f t="shared" si="63"/>
        <v xml:space="preserve"> SUAPE/DMS</v>
      </c>
      <c r="J234" s="7" t="s">
        <v>273</v>
      </c>
      <c r="K234" s="7" t="s">
        <v>258</v>
      </c>
      <c r="L234" s="7" t="s">
        <v>274</v>
      </c>
      <c r="M234" s="7">
        <v>1865.07</v>
      </c>
      <c r="N234" s="7">
        <v>4143.53</v>
      </c>
      <c r="O234" s="120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str">
        <f t="shared" si="59"/>
        <v>Suape</v>
      </c>
      <c r="B235" s="7" t="str">
        <f t="shared" si="60"/>
        <v>Suape</v>
      </c>
      <c r="C235" s="7" t="str">
        <f t="shared" si="61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si="62"/>
        <v>15.195.617/0001-87</v>
      </c>
      <c r="H235" s="7" t="s">
        <v>408</v>
      </c>
      <c r="I235" s="7" t="str">
        <f t="shared" si="63"/>
        <v xml:space="preserve"> SUAPE/DMS</v>
      </c>
      <c r="J235" s="7" t="s">
        <v>655</v>
      </c>
      <c r="K235" s="7" t="s">
        <v>204</v>
      </c>
      <c r="L235" s="7" t="s">
        <v>274</v>
      </c>
      <c r="M235" s="7">
        <v>8462.52</v>
      </c>
      <c r="N235" s="7">
        <v>12859.69</v>
      </c>
      <c r="O235" s="120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str">
        <f t="shared" si="59"/>
        <v>Suape</v>
      </c>
      <c r="B236" s="7" t="str">
        <f t="shared" si="60"/>
        <v>Suape</v>
      </c>
      <c r="C236" s="7" t="str">
        <f t="shared" si="61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62"/>
        <v>15.195.617/0001-87</v>
      </c>
      <c r="H236" s="7" t="s">
        <v>410</v>
      </c>
      <c r="I236" s="7" t="str">
        <f t="shared" si="63"/>
        <v xml:space="preserve"> SUAPE/DMS</v>
      </c>
      <c r="J236" s="7" t="s">
        <v>273</v>
      </c>
      <c r="K236" s="7" t="s">
        <v>258</v>
      </c>
      <c r="L236" s="7" t="s">
        <v>278</v>
      </c>
      <c r="M236" s="7">
        <v>2069.0700000000002</v>
      </c>
      <c r="N236" s="7">
        <v>4426.47</v>
      </c>
      <c r="O236" s="120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str">
        <f t="shared" si="59"/>
        <v>Suape</v>
      </c>
      <c r="B237" s="7" t="str">
        <f t="shared" si="60"/>
        <v>Suape</v>
      </c>
      <c r="C237" s="7" t="str">
        <f t="shared" si="61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62"/>
        <v>15.195.617/0001-87</v>
      </c>
      <c r="H237" s="7" t="s">
        <v>412</v>
      </c>
      <c r="I237" s="7" t="str">
        <f t="shared" si="63"/>
        <v xml:space="preserve"> SUAPE/DMS</v>
      </c>
      <c r="J237" s="7" t="s">
        <v>273</v>
      </c>
      <c r="K237" s="7" t="s">
        <v>258</v>
      </c>
      <c r="L237" s="7" t="s">
        <v>274</v>
      </c>
      <c r="M237" s="7">
        <v>1865.07</v>
      </c>
      <c r="N237" s="7">
        <v>4143.53</v>
      </c>
      <c r="O237" s="120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str">
        <f t="shared" si="59"/>
        <v>Suape</v>
      </c>
      <c r="B238" s="7" t="str">
        <f t="shared" si="60"/>
        <v>Suape</v>
      </c>
      <c r="C238" s="7" t="str">
        <f t="shared" si="61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62"/>
        <v>15.195.617/0001-87</v>
      </c>
      <c r="H238" s="7" t="s">
        <v>414</v>
      </c>
      <c r="I238" s="7" t="str">
        <f t="shared" si="63"/>
        <v xml:space="preserve"> SUAPE/DMS</v>
      </c>
      <c r="J238" s="7" t="s">
        <v>273</v>
      </c>
      <c r="K238" s="7" t="s">
        <v>258</v>
      </c>
      <c r="L238" s="7" t="s">
        <v>278</v>
      </c>
      <c r="M238" s="7">
        <v>2069.0700000000002</v>
      </c>
      <c r="N238" s="7">
        <v>4426.47</v>
      </c>
      <c r="O238" s="120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str">
        <f t="shared" si="59"/>
        <v>Suape</v>
      </c>
      <c r="B239" s="7" t="str">
        <f t="shared" si="60"/>
        <v>Suape</v>
      </c>
      <c r="C239" s="7" t="str">
        <f t="shared" si="61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62"/>
        <v>15.195.617/0001-87</v>
      </c>
      <c r="H239" s="7" t="s">
        <v>416</v>
      </c>
      <c r="I239" s="7" t="str">
        <f t="shared" si="63"/>
        <v xml:space="preserve"> SUAPE/DMS</v>
      </c>
      <c r="J239" s="7" t="s">
        <v>273</v>
      </c>
      <c r="K239" s="7" t="s">
        <v>258</v>
      </c>
      <c r="L239" s="7" t="s">
        <v>274</v>
      </c>
      <c r="M239" s="7">
        <v>1865.07</v>
      </c>
      <c r="N239" s="7">
        <v>4143.53</v>
      </c>
      <c r="O239" s="120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str">
        <f t="shared" si="59"/>
        <v>Suape</v>
      </c>
      <c r="B240" s="7" t="str">
        <f t="shared" si="60"/>
        <v>Suape</v>
      </c>
      <c r="C240" s="7" t="str">
        <f t="shared" si="61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62"/>
        <v>15.195.617/0001-87</v>
      </c>
      <c r="H240" s="7" t="s">
        <v>418</v>
      </c>
      <c r="I240" s="7" t="str">
        <f t="shared" si="63"/>
        <v xml:space="preserve"> SUAPE/DMS</v>
      </c>
      <c r="J240" s="7" t="s">
        <v>273</v>
      </c>
      <c r="K240" s="7" t="s">
        <v>258</v>
      </c>
      <c r="L240" s="7" t="s">
        <v>274</v>
      </c>
      <c r="M240" s="7">
        <v>1865.07</v>
      </c>
      <c r="N240" s="7">
        <v>4143.53</v>
      </c>
      <c r="O240" s="120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str">
        <f t="shared" si="59"/>
        <v>Suape</v>
      </c>
      <c r="B241" s="7" t="str">
        <f t="shared" si="60"/>
        <v>Suape</v>
      </c>
      <c r="C241" s="7" t="str">
        <f t="shared" si="61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62"/>
        <v>15.195.617/0001-87</v>
      </c>
      <c r="H241" s="7" t="s">
        <v>420</v>
      </c>
      <c r="I241" s="7" t="str">
        <f t="shared" si="63"/>
        <v xml:space="preserve"> SUAPE/DMS</v>
      </c>
      <c r="J241" s="7" t="s">
        <v>273</v>
      </c>
      <c r="K241" s="7" t="s">
        <v>258</v>
      </c>
      <c r="L241" s="7" t="s">
        <v>274</v>
      </c>
      <c r="M241" s="7">
        <v>1865.07</v>
      </c>
      <c r="N241" s="7">
        <v>4143.53</v>
      </c>
      <c r="O241" s="120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str">
        <f t="shared" si="59"/>
        <v>Suape</v>
      </c>
      <c r="B242" s="7" t="str">
        <f t="shared" si="60"/>
        <v>Suape</v>
      </c>
      <c r="C242" s="7" t="str">
        <f t="shared" si="61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62"/>
        <v>15.195.617/0001-87</v>
      </c>
      <c r="H242" s="7" t="s">
        <v>422</v>
      </c>
      <c r="I242" s="7" t="str">
        <f t="shared" si="63"/>
        <v xml:space="preserve"> SUAPE/DMS</v>
      </c>
      <c r="J242" s="7" t="s">
        <v>273</v>
      </c>
      <c r="K242" s="7" t="s">
        <v>258</v>
      </c>
      <c r="L242" s="7" t="s">
        <v>278</v>
      </c>
      <c r="M242" s="7">
        <v>2069.0700000000002</v>
      </c>
      <c r="N242" s="7">
        <v>4426.47</v>
      </c>
      <c r="O242" s="120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str">
        <f t="shared" si="59"/>
        <v>Suape</v>
      </c>
      <c r="B243" s="7" t="str">
        <f t="shared" si="60"/>
        <v>Suape</v>
      </c>
      <c r="C243" s="7" t="str">
        <f t="shared" si="61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62"/>
        <v>15.195.617/0001-87</v>
      </c>
      <c r="H243" s="7" t="s">
        <v>424</v>
      </c>
      <c r="I243" s="7" t="str">
        <f t="shared" si="63"/>
        <v xml:space="preserve"> SUAPE/DMS</v>
      </c>
      <c r="J243" s="7" t="s">
        <v>273</v>
      </c>
      <c r="K243" s="7" t="s">
        <v>258</v>
      </c>
      <c r="L243" s="7" t="s">
        <v>278</v>
      </c>
      <c r="M243" s="7">
        <v>2069.0700000000002</v>
      </c>
      <c r="N243" s="7">
        <v>4426.47</v>
      </c>
      <c r="O243" s="120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str">
        <f t="shared" si="59"/>
        <v>Suape</v>
      </c>
      <c r="B244" s="7" t="str">
        <f t="shared" si="60"/>
        <v>Suape</v>
      </c>
      <c r="C244" s="7" t="str">
        <f t="shared" si="61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62"/>
        <v>15.195.617/0001-87</v>
      </c>
      <c r="H244" s="7" t="s">
        <v>426</v>
      </c>
      <c r="I244" s="7" t="str">
        <f t="shared" si="63"/>
        <v xml:space="preserve"> SUAPE/DMS</v>
      </c>
      <c r="J244" s="7" t="s">
        <v>273</v>
      </c>
      <c r="K244" s="7" t="s">
        <v>258</v>
      </c>
      <c r="L244" s="7" t="s">
        <v>278</v>
      </c>
      <c r="M244" s="7">
        <v>2069.0700000000002</v>
      </c>
      <c r="N244" s="7">
        <v>4426.47</v>
      </c>
      <c r="O244" s="120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str">
        <f t="shared" si="59"/>
        <v>Suape</v>
      </c>
      <c r="B245" s="7" t="str">
        <f t="shared" si="60"/>
        <v>Suape</v>
      </c>
      <c r="C245" s="7" t="str">
        <f t="shared" si="61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62"/>
        <v>15.195.617/0001-87</v>
      </c>
      <c r="H245" s="7" t="s">
        <v>428</v>
      </c>
      <c r="I245" s="7" t="str">
        <f t="shared" si="63"/>
        <v xml:space="preserve"> SUAPE/DMS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4426.47</v>
      </c>
      <c r="O245" s="120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str">
        <f t="shared" si="59"/>
        <v>Suape</v>
      </c>
      <c r="B246" s="7" t="str">
        <f t="shared" si="60"/>
        <v>Suape</v>
      </c>
      <c r="C246" s="7" t="str">
        <f t="shared" si="61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62"/>
        <v>15.195.617/0001-87</v>
      </c>
      <c r="H246" s="7" t="s">
        <v>430</v>
      </c>
      <c r="I246" s="7" t="str">
        <f t="shared" si="63"/>
        <v xml:space="preserve"> SUAPE/DMS</v>
      </c>
      <c r="J246" s="7" t="s">
        <v>273</v>
      </c>
      <c r="K246" s="7" t="s">
        <v>258</v>
      </c>
      <c r="L246" s="7" t="s">
        <v>274</v>
      </c>
      <c r="M246" s="7">
        <v>1865.07</v>
      </c>
      <c r="N246" s="7">
        <v>4143.53</v>
      </c>
      <c r="O246" s="120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str">
        <f t="shared" si="59"/>
        <v>Suape</v>
      </c>
      <c r="B247" s="7" t="str">
        <f t="shared" si="60"/>
        <v>Suape</v>
      </c>
      <c r="C247" s="7" t="str">
        <f t="shared" si="61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62"/>
        <v>15.195.617/0001-87</v>
      </c>
      <c r="H247" s="7" t="s">
        <v>432</v>
      </c>
      <c r="I247" s="7" t="str">
        <f t="shared" si="63"/>
        <v xml:space="preserve"> SUAPE/DMS</v>
      </c>
      <c r="J247" s="7" t="s">
        <v>273</v>
      </c>
      <c r="K247" s="7" t="s">
        <v>258</v>
      </c>
      <c r="L247" s="7" t="s">
        <v>278</v>
      </c>
      <c r="M247" s="7">
        <v>2069.0700000000002</v>
      </c>
      <c r="N247" s="7">
        <v>4426.47</v>
      </c>
      <c r="O247" s="120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str">
        <f t="shared" si="59"/>
        <v>Suape</v>
      </c>
      <c r="B248" s="7" t="str">
        <f t="shared" si="60"/>
        <v>Suape</v>
      </c>
      <c r="C248" s="7" t="str">
        <f t="shared" si="61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62"/>
        <v>15.195.617/0001-87</v>
      </c>
      <c r="H248" s="7" t="s">
        <v>434</v>
      </c>
      <c r="I248" s="7" t="str">
        <f t="shared" si="63"/>
        <v xml:space="preserve"> SUAPE/DMS</v>
      </c>
      <c r="J248" s="7" t="s">
        <v>273</v>
      </c>
      <c r="K248" s="7" t="s">
        <v>258</v>
      </c>
      <c r="L248" s="7" t="s">
        <v>278</v>
      </c>
      <c r="M248" s="7">
        <v>2069.0700000000002</v>
      </c>
      <c r="N248" s="7">
        <v>4426.47</v>
      </c>
      <c r="O248" s="120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str">
        <f t="shared" si="59"/>
        <v>Suape</v>
      </c>
      <c r="B249" s="7" t="str">
        <f t="shared" si="60"/>
        <v>Suape</v>
      </c>
      <c r="C249" s="7" t="str">
        <f t="shared" si="61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62"/>
        <v>15.195.617/0001-87</v>
      </c>
      <c r="H249" s="7" t="s">
        <v>436</v>
      </c>
      <c r="I249" s="7" t="str">
        <f t="shared" si="63"/>
        <v xml:space="preserve"> SUAPE/DMS</v>
      </c>
      <c r="J249" s="7" t="s">
        <v>273</v>
      </c>
      <c r="K249" s="7" t="s">
        <v>258</v>
      </c>
      <c r="L249" s="7" t="s">
        <v>278</v>
      </c>
      <c r="M249" s="7">
        <v>2069.0700000000002</v>
      </c>
      <c r="N249" s="7">
        <v>4426.47</v>
      </c>
      <c r="O249" s="120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str">
        <f t="shared" si="59"/>
        <v>Suape</v>
      </c>
      <c r="B250" s="7" t="str">
        <f t="shared" si="60"/>
        <v>Suape</v>
      </c>
      <c r="C250" s="7" t="str">
        <f t="shared" si="61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62"/>
        <v>15.195.617/0001-87</v>
      </c>
      <c r="H250" s="7" t="s">
        <v>438</v>
      </c>
      <c r="I250" s="7" t="str">
        <f t="shared" si="63"/>
        <v xml:space="preserve"> SUAPE/DMS</v>
      </c>
      <c r="J250" s="7" t="s">
        <v>273</v>
      </c>
      <c r="K250" s="7" t="s">
        <v>258</v>
      </c>
      <c r="L250" s="7" t="s">
        <v>274</v>
      </c>
      <c r="M250" s="7">
        <v>1865.07</v>
      </c>
      <c r="N250" s="7">
        <v>4143.53</v>
      </c>
      <c r="O250" s="120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str">
        <f t="shared" si="59"/>
        <v>Suape</v>
      </c>
      <c r="B251" s="7" t="str">
        <f t="shared" si="60"/>
        <v>Suape</v>
      </c>
      <c r="C251" s="7" t="str">
        <f t="shared" si="61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62"/>
        <v>15.195.617/0001-87</v>
      </c>
      <c r="H251" s="7" t="s">
        <v>440</v>
      </c>
      <c r="I251" s="7" t="str">
        <f t="shared" si="63"/>
        <v xml:space="preserve"> SUAPE/DMS</v>
      </c>
      <c r="J251" s="7" t="s">
        <v>273</v>
      </c>
      <c r="K251" s="7" t="s">
        <v>258</v>
      </c>
      <c r="L251" s="7" t="s">
        <v>274</v>
      </c>
      <c r="M251" s="7">
        <v>1865.07</v>
      </c>
      <c r="N251" s="7">
        <v>4143.53</v>
      </c>
      <c r="O251" s="120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str">
        <f t="shared" si="59"/>
        <v>Suape</v>
      </c>
      <c r="B252" s="7" t="str">
        <f t="shared" si="60"/>
        <v>Suape</v>
      </c>
      <c r="C252" s="7" t="str">
        <f t="shared" si="61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62"/>
        <v>15.195.617/0001-87</v>
      </c>
      <c r="H252" s="7" t="s">
        <v>442</v>
      </c>
      <c r="I252" s="7" t="str">
        <f t="shared" si="63"/>
        <v xml:space="preserve"> SUAPE/DMS</v>
      </c>
      <c r="J252" s="7" t="s">
        <v>273</v>
      </c>
      <c r="K252" s="7" t="s">
        <v>258</v>
      </c>
      <c r="L252" s="7" t="s">
        <v>274</v>
      </c>
      <c r="M252" s="7">
        <v>1865.07</v>
      </c>
      <c r="N252" s="7">
        <v>4143.53</v>
      </c>
      <c r="O252" s="120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str">
        <f t="shared" si="59"/>
        <v>Suape</v>
      </c>
      <c r="B253" s="7" t="str">
        <f t="shared" si="60"/>
        <v>Suape</v>
      </c>
      <c r="C253" s="7" t="str">
        <f t="shared" si="61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62"/>
        <v>15.195.617/0001-87</v>
      </c>
      <c r="H253" s="7" t="s">
        <v>444</v>
      </c>
      <c r="I253" s="7" t="str">
        <f t="shared" si="63"/>
        <v xml:space="preserve"> SUAPE/DMS</v>
      </c>
      <c r="J253" s="7" t="s">
        <v>273</v>
      </c>
      <c r="K253" s="7" t="s">
        <v>258</v>
      </c>
      <c r="L253" s="7" t="s">
        <v>278</v>
      </c>
      <c r="M253" s="7">
        <v>2069.0700000000002</v>
      </c>
      <c r="N253" s="7">
        <v>4426.47</v>
      </c>
      <c r="O253" s="121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str">
        <f t="shared" si="59"/>
        <v>Suape</v>
      </c>
      <c r="B254" s="7" t="str">
        <f t="shared" si="60"/>
        <v>Suape</v>
      </c>
      <c r="C254" s="7" t="str">
        <f t="shared" si="61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62"/>
        <v>15.195.617/0001-87</v>
      </c>
      <c r="H254" s="7" t="s">
        <v>446</v>
      </c>
      <c r="I254" s="7" t="str">
        <f t="shared" si="63"/>
        <v xml:space="preserve"> SUAPE/DMS</v>
      </c>
      <c r="J254" s="7" t="s">
        <v>273</v>
      </c>
      <c r="K254" s="7" t="s">
        <v>258</v>
      </c>
      <c r="L254" s="7" t="s">
        <v>274</v>
      </c>
      <c r="M254" s="7">
        <v>1865.07</v>
      </c>
      <c r="N254" s="7">
        <v>4143.53</v>
      </c>
      <c r="O254" s="120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str">
        <f t="shared" si="59"/>
        <v>Suape</v>
      </c>
      <c r="B255" s="7" t="str">
        <f t="shared" si="60"/>
        <v>Suape</v>
      </c>
      <c r="C255" s="7" t="str">
        <f t="shared" si="61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62"/>
        <v>15.195.617/0001-87</v>
      </c>
      <c r="H255" s="7" t="s">
        <v>448</v>
      </c>
      <c r="I255" s="7" t="str">
        <f t="shared" si="63"/>
        <v xml:space="preserve"> SUAPE/DMS</v>
      </c>
      <c r="J255" s="7" t="s">
        <v>273</v>
      </c>
      <c r="K255" s="7" t="s">
        <v>258</v>
      </c>
      <c r="L255" s="7" t="s">
        <v>274</v>
      </c>
      <c r="M255" s="7">
        <v>1865.07</v>
      </c>
      <c r="N255" s="7">
        <v>4143.53</v>
      </c>
      <c r="O255" s="120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str">
        <f t="shared" si="59"/>
        <v>Suape</v>
      </c>
      <c r="B256" s="7" t="str">
        <f t="shared" si="60"/>
        <v>Suape</v>
      </c>
      <c r="C256" s="7" t="str">
        <f t="shared" si="61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62"/>
        <v>15.195.617/0001-87</v>
      </c>
      <c r="H256" s="7" t="s">
        <v>450</v>
      </c>
      <c r="I256" s="7" t="str">
        <f t="shared" si="63"/>
        <v xml:space="preserve"> SUAPE/DMS</v>
      </c>
      <c r="J256" s="7" t="s">
        <v>273</v>
      </c>
      <c r="K256" s="7" t="s">
        <v>258</v>
      </c>
      <c r="L256" s="7" t="s">
        <v>274</v>
      </c>
      <c r="M256" s="7">
        <v>1865.07</v>
      </c>
      <c r="N256" s="7">
        <v>4143.53</v>
      </c>
      <c r="O256" s="120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str">
        <f t="shared" si="59"/>
        <v>Suape</v>
      </c>
      <c r="B257" s="7" t="str">
        <f t="shared" si="60"/>
        <v>Suape</v>
      </c>
      <c r="C257" s="7" t="str">
        <f t="shared" si="61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62"/>
        <v>15.195.617/0001-87</v>
      </c>
      <c r="H257" s="7" t="s">
        <v>452</v>
      </c>
      <c r="I257" s="7" t="str">
        <f t="shared" si="63"/>
        <v xml:space="preserve"> SUAPE/DMS</v>
      </c>
      <c r="J257" s="7" t="s">
        <v>273</v>
      </c>
      <c r="K257" s="7" t="s">
        <v>258</v>
      </c>
      <c r="L257" s="7" t="s">
        <v>278</v>
      </c>
      <c r="M257" s="7">
        <v>2069.0700000000002</v>
      </c>
      <c r="N257" s="7">
        <v>4426.47</v>
      </c>
      <c r="O257" s="120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str">
        <f t="shared" si="59"/>
        <v>Suape</v>
      </c>
      <c r="B258" s="7" t="str">
        <f t="shared" si="60"/>
        <v>Suape</v>
      </c>
      <c r="C258" s="7" t="str">
        <f t="shared" si="61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62"/>
        <v>15.195.617/0001-87</v>
      </c>
      <c r="H258" s="7" t="s">
        <v>454</v>
      </c>
      <c r="I258" s="7" t="str">
        <f t="shared" si="63"/>
        <v xml:space="preserve"> SUAPE/DMS</v>
      </c>
      <c r="J258" s="7" t="s">
        <v>273</v>
      </c>
      <c r="K258" s="7" t="s">
        <v>258</v>
      </c>
      <c r="L258" s="7" t="s">
        <v>274</v>
      </c>
      <c r="M258" s="7">
        <v>1865.07</v>
      </c>
      <c r="N258" s="7">
        <v>4143.53</v>
      </c>
      <c r="O258" s="120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str">
        <f t="shared" si="59"/>
        <v>Suape</v>
      </c>
      <c r="B259" s="7" t="str">
        <f t="shared" si="60"/>
        <v>Suape</v>
      </c>
      <c r="C259" s="7" t="str">
        <f t="shared" si="61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62"/>
        <v>15.195.617/0001-87</v>
      </c>
      <c r="H259" s="7" t="s">
        <v>456</v>
      </c>
      <c r="I259" s="7" t="str">
        <f t="shared" si="63"/>
        <v xml:space="preserve"> SUAPE/DMS</v>
      </c>
      <c r="J259" s="7" t="s">
        <v>273</v>
      </c>
      <c r="K259" s="7" t="s">
        <v>258</v>
      </c>
      <c r="L259" s="7" t="s">
        <v>278</v>
      </c>
      <c r="M259" s="7">
        <v>2069.0700000000002</v>
      </c>
      <c r="N259" s="7">
        <v>4426.47</v>
      </c>
      <c r="O259" s="120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str">
        <f t="shared" si="59"/>
        <v>Suape</v>
      </c>
      <c r="B260" s="7" t="str">
        <f t="shared" si="60"/>
        <v>Suape</v>
      </c>
      <c r="C260" s="7" t="str">
        <f t="shared" si="61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62"/>
        <v>15.195.617/0001-87</v>
      </c>
      <c r="H260" s="7" t="s">
        <v>458</v>
      </c>
      <c r="I260" s="7" t="str">
        <f t="shared" si="63"/>
        <v xml:space="preserve"> SUAPE/DMS</v>
      </c>
      <c r="J260" s="7" t="s">
        <v>273</v>
      </c>
      <c r="K260" s="7" t="s">
        <v>258</v>
      </c>
      <c r="L260" s="7" t="s">
        <v>274</v>
      </c>
      <c r="M260" s="7">
        <v>1865.07</v>
      </c>
      <c r="N260" s="7">
        <v>4143.53</v>
      </c>
      <c r="O260" s="120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str">
        <f t="shared" si="59"/>
        <v>Suape</v>
      </c>
      <c r="B261" s="7" t="str">
        <f t="shared" si="60"/>
        <v>Suape</v>
      </c>
      <c r="C261" s="7" t="str">
        <f t="shared" si="61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62"/>
        <v>15.195.617/0001-87</v>
      </c>
      <c r="H261" s="7" t="s">
        <v>460</v>
      </c>
      <c r="I261" s="7" t="str">
        <f t="shared" si="63"/>
        <v xml:space="preserve"> SUAPE/DMS</v>
      </c>
      <c r="J261" s="7" t="s">
        <v>273</v>
      </c>
      <c r="K261" s="7" t="s">
        <v>258</v>
      </c>
      <c r="L261" s="7" t="s">
        <v>278</v>
      </c>
      <c r="M261" s="7">
        <v>2069.0700000000002</v>
      </c>
      <c r="N261" s="7">
        <v>4426.47</v>
      </c>
      <c r="O261" s="120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str">
        <f t="shared" si="59"/>
        <v>Suape</v>
      </c>
      <c r="B262" s="7" t="str">
        <f t="shared" si="60"/>
        <v>Suape</v>
      </c>
      <c r="C262" s="7" t="str">
        <f t="shared" si="61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62"/>
        <v>15.195.617/0001-87</v>
      </c>
      <c r="H262" s="7" t="s">
        <v>462</v>
      </c>
      <c r="I262" s="7" t="str">
        <f t="shared" si="63"/>
        <v xml:space="preserve"> SUAPE/DMS</v>
      </c>
      <c r="J262" s="7" t="s">
        <v>273</v>
      </c>
      <c r="K262" s="7" t="s">
        <v>258</v>
      </c>
      <c r="L262" s="7" t="s">
        <v>278</v>
      </c>
      <c r="M262" s="7">
        <v>2069.0700000000002</v>
      </c>
      <c r="N262" s="7">
        <v>4426.47</v>
      </c>
      <c r="O262" s="120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str">
        <f t="shared" si="59"/>
        <v>Suape</v>
      </c>
      <c r="B263" s="7" t="str">
        <f t="shared" si="60"/>
        <v>Suape</v>
      </c>
      <c r="C263" s="7" t="str">
        <f t="shared" si="61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62"/>
        <v>15.195.617/0001-87</v>
      </c>
      <c r="H263" s="7" t="s">
        <v>464</v>
      </c>
      <c r="I263" s="7" t="str">
        <f t="shared" si="63"/>
        <v xml:space="preserve"> SUAPE/DMS</v>
      </c>
      <c r="J263" s="7" t="s">
        <v>273</v>
      </c>
      <c r="K263" s="7" t="s">
        <v>258</v>
      </c>
      <c r="L263" s="7" t="s">
        <v>274</v>
      </c>
      <c r="M263" s="7">
        <v>1865.07</v>
      </c>
      <c r="N263" s="7">
        <v>4143.53</v>
      </c>
      <c r="O263" s="120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str">
        <f t="shared" si="59"/>
        <v>Suape</v>
      </c>
      <c r="B264" s="7" t="str">
        <f t="shared" si="60"/>
        <v>Suape</v>
      </c>
      <c r="C264" s="7" t="str">
        <f t="shared" si="61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62"/>
        <v>15.195.617/0001-87</v>
      </c>
      <c r="H264" s="7" t="s">
        <v>466</v>
      </c>
      <c r="I264" s="7" t="str">
        <f t="shared" si="63"/>
        <v xml:space="preserve"> SUAPE/DMS</v>
      </c>
      <c r="J264" s="7" t="s">
        <v>273</v>
      </c>
      <c r="K264" s="7" t="s">
        <v>258</v>
      </c>
      <c r="L264" s="7" t="s">
        <v>274</v>
      </c>
      <c r="M264" s="7">
        <v>1865.07</v>
      </c>
      <c r="N264" s="7">
        <v>4143.53</v>
      </c>
      <c r="O264" s="120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str">
        <f t="shared" si="59"/>
        <v>Suape</v>
      </c>
      <c r="B265" s="7" t="str">
        <f t="shared" si="60"/>
        <v>Suape</v>
      </c>
      <c r="C265" s="7" t="str">
        <f t="shared" ref="C265:C296" si="64">C264</f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ref="G265:G296" si="65">G264</f>
        <v>15.195.617/0001-87</v>
      </c>
      <c r="H265" s="7" t="s">
        <v>468</v>
      </c>
      <c r="I265" s="7" t="str">
        <f t="shared" ref="I265:I296" si="66">I264</f>
        <v xml:space="preserve"> SUAPE/DMS</v>
      </c>
      <c r="J265" s="7" t="s">
        <v>273</v>
      </c>
      <c r="K265" s="7" t="s">
        <v>258</v>
      </c>
      <c r="L265" s="7" t="s">
        <v>274</v>
      </c>
      <c r="M265" s="7">
        <v>1865.07</v>
      </c>
      <c r="N265" s="7">
        <v>4143.53</v>
      </c>
      <c r="O265" s="120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str">
        <f t="shared" si="59"/>
        <v>Suape</v>
      </c>
      <c r="B266" s="7" t="str">
        <f t="shared" si="60"/>
        <v>Suape</v>
      </c>
      <c r="C266" s="7" t="str">
        <f t="shared" si="64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65"/>
        <v>15.195.617/0001-87</v>
      </c>
      <c r="H266" s="7" t="s">
        <v>470</v>
      </c>
      <c r="I266" s="7" t="str">
        <f t="shared" si="66"/>
        <v xml:space="preserve"> SUAPE/DMS</v>
      </c>
      <c r="J266" s="7" t="s">
        <v>273</v>
      </c>
      <c r="K266" s="7" t="s">
        <v>258</v>
      </c>
      <c r="L266" s="7" t="s">
        <v>274</v>
      </c>
      <c r="M266" s="7">
        <v>1865.07</v>
      </c>
      <c r="N266" s="7">
        <v>4143.53</v>
      </c>
      <c r="O266" s="120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str">
        <f t="shared" si="59"/>
        <v>Suape</v>
      </c>
      <c r="B267" s="7" t="str">
        <f t="shared" si="60"/>
        <v>Suape</v>
      </c>
      <c r="C267" s="7" t="str">
        <f t="shared" si="64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65"/>
        <v>15.195.617/0001-87</v>
      </c>
      <c r="H267" s="7" t="s">
        <v>472</v>
      </c>
      <c r="I267" s="7" t="str">
        <f t="shared" si="66"/>
        <v xml:space="preserve"> SUAPE/DMS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4143.53</v>
      </c>
      <c r="O267" s="120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str">
        <f t="shared" si="59"/>
        <v>Suape</v>
      </c>
      <c r="B268" s="7" t="str">
        <f t="shared" si="60"/>
        <v>Suape</v>
      </c>
      <c r="C268" s="7" t="str">
        <f t="shared" si="64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65"/>
        <v>15.195.617/0001-87</v>
      </c>
      <c r="H268" s="7" t="s">
        <v>474</v>
      </c>
      <c r="I268" s="7" t="str">
        <f t="shared" si="66"/>
        <v xml:space="preserve"> SUAPE/DMS</v>
      </c>
      <c r="J268" s="7" t="s">
        <v>273</v>
      </c>
      <c r="K268" s="7" t="s">
        <v>258</v>
      </c>
      <c r="L268" s="7" t="s">
        <v>274</v>
      </c>
      <c r="M268" s="7">
        <v>1865.07</v>
      </c>
      <c r="N268" s="7">
        <v>4143.53</v>
      </c>
      <c r="O268" s="120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str">
        <f t="shared" si="59"/>
        <v>Suape</v>
      </c>
      <c r="B269" s="7" t="str">
        <f t="shared" si="60"/>
        <v>Suape</v>
      </c>
      <c r="C269" s="7" t="str">
        <f t="shared" si="64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65"/>
        <v>15.195.617/0001-87</v>
      </c>
      <c r="H269" s="7" t="s">
        <v>476</v>
      </c>
      <c r="I269" s="7" t="str">
        <f t="shared" si="66"/>
        <v xml:space="preserve"> SUAPE/DMS</v>
      </c>
      <c r="J269" s="7" t="s">
        <v>273</v>
      </c>
      <c r="K269" s="7" t="s">
        <v>258</v>
      </c>
      <c r="L269" s="7" t="s">
        <v>278</v>
      </c>
      <c r="M269" s="7">
        <v>2069.0700000000002</v>
      </c>
      <c r="N269" s="7">
        <v>4426.47</v>
      </c>
      <c r="O269" s="120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str">
        <f t="shared" si="59"/>
        <v>Suape</v>
      </c>
      <c r="B270" s="7" t="str">
        <f t="shared" si="60"/>
        <v>Suape</v>
      </c>
      <c r="C270" s="7" t="str">
        <f t="shared" si="64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65"/>
        <v>15.195.617/0001-87</v>
      </c>
      <c r="H270" s="7" t="s">
        <v>478</v>
      </c>
      <c r="I270" s="7" t="str">
        <f t="shared" si="66"/>
        <v xml:space="preserve"> SUAPE/DMS</v>
      </c>
      <c r="J270" s="7" t="s">
        <v>273</v>
      </c>
      <c r="K270" s="7" t="s">
        <v>258</v>
      </c>
      <c r="L270" s="7" t="s">
        <v>274</v>
      </c>
      <c r="M270" s="7">
        <v>1865.07</v>
      </c>
      <c r="N270" s="7">
        <v>4143.53</v>
      </c>
      <c r="O270" s="120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str">
        <f t="shared" si="59"/>
        <v>Suape</v>
      </c>
      <c r="B271" s="7" t="str">
        <f t="shared" si="60"/>
        <v>Suape</v>
      </c>
      <c r="C271" s="7" t="str">
        <f t="shared" si="64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65"/>
        <v>15.195.617/0001-87</v>
      </c>
      <c r="H271" s="7" t="s">
        <v>480</v>
      </c>
      <c r="I271" s="7" t="str">
        <f t="shared" si="66"/>
        <v xml:space="preserve"> SUAPE/DMS</v>
      </c>
      <c r="J271" s="7" t="s">
        <v>273</v>
      </c>
      <c r="K271" s="7" t="s">
        <v>258</v>
      </c>
      <c r="L271" s="7" t="s">
        <v>274</v>
      </c>
      <c r="M271" s="7">
        <v>1865.07</v>
      </c>
      <c r="N271" s="7">
        <v>4143.53</v>
      </c>
      <c r="O271" s="120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str">
        <f t="shared" si="59"/>
        <v>Suape</v>
      </c>
      <c r="B272" s="7" t="str">
        <f t="shared" si="60"/>
        <v>Suape</v>
      </c>
      <c r="C272" s="7" t="str">
        <f t="shared" si="64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65"/>
        <v>15.195.617/0001-87</v>
      </c>
      <c r="H272" s="7" t="s">
        <v>482</v>
      </c>
      <c r="I272" s="7" t="str">
        <f t="shared" si="66"/>
        <v xml:space="preserve"> SUAPE/DMS</v>
      </c>
      <c r="J272" s="7" t="s">
        <v>655</v>
      </c>
      <c r="K272" s="7" t="s">
        <v>258</v>
      </c>
      <c r="L272" s="7" t="s">
        <v>274</v>
      </c>
      <c r="M272" s="7">
        <v>1865.07</v>
      </c>
      <c r="N272" s="7">
        <v>4143.53</v>
      </c>
      <c r="O272" s="120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str">
        <f t="shared" si="59"/>
        <v>Suape</v>
      </c>
      <c r="B273" s="7" t="str">
        <f t="shared" si="60"/>
        <v>Suape</v>
      </c>
      <c r="C273" s="7" t="str">
        <f t="shared" si="64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65"/>
        <v>15.195.617/0001-87</v>
      </c>
      <c r="H273" s="7" t="s">
        <v>484</v>
      </c>
      <c r="I273" s="7" t="str">
        <f t="shared" si="66"/>
        <v xml:space="preserve"> SUAPE/DMS</v>
      </c>
      <c r="J273" s="7" t="s">
        <v>273</v>
      </c>
      <c r="K273" s="7" t="s">
        <v>258</v>
      </c>
      <c r="L273" s="7" t="s">
        <v>274</v>
      </c>
      <c r="M273" s="7">
        <v>1865.07</v>
      </c>
      <c r="N273" s="7">
        <v>4143.53</v>
      </c>
      <c r="O273" s="120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str">
        <f t="shared" si="59"/>
        <v>Suape</v>
      </c>
      <c r="B274" s="7" t="str">
        <f t="shared" si="60"/>
        <v>Suape</v>
      </c>
      <c r="C274" s="7" t="str">
        <f t="shared" si="64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65"/>
        <v>15.195.617/0001-87</v>
      </c>
      <c r="H274" s="7" t="s">
        <v>486</v>
      </c>
      <c r="I274" s="7" t="str">
        <f t="shared" si="66"/>
        <v xml:space="preserve"> SUAPE/DMS</v>
      </c>
      <c r="J274" s="7" t="s">
        <v>273</v>
      </c>
      <c r="K274" s="7" t="s">
        <v>258</v>
      </c>
      <c r="L274" s="7" t="s">
        <v>278</v>
      </c>
      <c r="M274" s="7">
        <v>2069.0700000000002</v>
      </c>
      <c r="N274" s="7">
        <v>4426.47</v>
      </c>
      <c r="O274" s="120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str">
        <f t="shared" si="59"/>
        <v>Suape</v>
      </c>
      <c r="B275" s="7" t="str">
        <f t="shared" si="60"/>
        <v>Suape</v>
      </c>
      <c r="C275" s="7" t="str">
        <f t="shared" si="64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65"/>
        <v>15.195.617/0001-87</v>
      </c>
      <c r="H275" s="7" t="s">
        <v>488</v>
      </c>
      <c r="I275" s="7" t="str">
        <f t="shared" si="66"/>
        <v xml:space="preserve"> SUAPE/DMS</v>
      </c>
      <c r="J275" s="7" t="s">
        <v>273</v>
      </c>
      <c r="K275" s="7" t="s">
        <v>258</v>
      </c>
      <c r="L275" s="7" t="s">
        <v>274</v>
      </c>
      <c r="M275" s="7">
        <v>1865.07</v>
      </c>
      <c r="N275" s="7">
        <v>4143.53</v>
      </c>
      <c r="O275" s="120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str">
        <f t="shared" si="59"/>
        <v>Suape</v>
      </c>
      <c r="B276" s="7" t="str">
        <f t="shared" si="60"/>
        <v>Suape</v>
      </c>
      <c r="C276" s="7" t="str">
        <f t="shared" si="64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65"/>
        <v>15.195.617/0001-87</v>
      </c>
      <c r="H276" s="7" t="s">
        <v>490</v>
      </c>
      <c r="I276" s="7" t="str">
        <f t="shared" si="66"/>
        <v xml:space="preserve"> SUAPE/DMS</v>
      </c>
      <c r="J276" s="7" t="s">
        <v>273</v>
      </c>
      <c r="K276" s="7" t="s">
        <v>258</v>
      </c>
      <c r="L276" s="7" t="s">
        <v>274</v>
      </c>
      <c r="M276" s="7">
        <v>1865.07</v>
      </c>
      <c r="N276" s="7">
        <v>4143.53</v>
      </c>
      <c r="O276" s="120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str">
        <f t="shared" si="59"/>
        <v>Suape</v>
      </c>
      <c r="B277" s="7" t="str">
        <f t="shared" si="60"/>
        <v>Suape</v>
      </c>
      <c r="C277" s="7" t="str">
        <f t="shared" si="64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65"/>
        <v>15.195.617/0001-87</v>
      </c>
      <c r="H277" s="7" t="s">
        <v>492</v>
      </c>
      <c r="I277" s="7" t="str">
        <f t="shared" si="66"/>
        <v xml:space="preserve"> SUAPE/DMS</v>
      </c>
      <c r="J277" s="7" t="s">
        <v>273</v>
      </c>
      <c r="K277" s="7" t="s">
        <v>258</v>
      </c>
      <c r="L277" s="7" t="s">
        <v>278</v>
      </c>
      <c r="M277" s="7">
        <v>2069.0700000000002</v>
      </c>
      <c r="N277" s="7">
        <v>4426.47</v>
      </c>
      <c r="O277" s="120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str">
        <f t="shared" ref="A278:A341" si="67">A277</f>
        <v>Suape</v>
      </c>
      <c r="B278" s="7" t="str">
        <f t="shared" ref="B278:B341" si="68">B277</f>
        <v>Suape</v>
      </c>
      <c r="C278" s="7" t="str">
        <f t="shared" si="64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65"/>
        <v>15.195.617/0001-87</v>
      </c>
      <c r="H278" s="7" t="s">
        <v>494</v>
      </c>
      <c r="I278" s="7" t="str">
        <f t="shared" si="66"/>
        <v xml:space="preserve"> SUAPE/DMS</v>
      </c>
      <c r="J278" s="7" t="s">
        <v>273</v>
      </c>
      <c r="K278" s="7" t="s">
        <v>258</v>
      </c>
      <c r="L278" s="7" t="s">
        <v>278</v>
      </c>
      <c r="M278" s="7">
        <v>2069.0700000000002</v>
      </c>
      <c r="N278" s="7">
        <v>4426.47</v>
      </c>
      <c r="O278" s="120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str">
        <f t="shared" si="67"/>
        <v>Suape</v>
      </c>
      <c r="B279" s="7" t="str">
        <f t="shared" si="68"/>
        <v>Suape</v>
      </c>
      <c r="C279" s="7" t="str">
        <f t="shared" si="64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65"/>
        <v>15.195.617/0001-87</v>
      </c>
      <c r="H279" s="7" t="s">
        <v>496</v>
      </c>
      <c r="I279" s="7" t="str">
        <f t="shared" si="66"/>
        <v xml:space="preserve"> SUAPE/DMS</v>
      </c>
      <c r="J279" s="7" t="s">
        <v>273</v>
      </c>
      <c r="K279" s="7" t="s">
        <v>258</v>
      </c>
      <c r="L279" s="7" t="s">
        <v>274</v>
      </c>
      <c r="M279" s="7">
        <v>1865.07</v>
      </c>
      <c r="N279" s="7">
        <v>4143.53</v>
      </c>
      <c r="O279" s="120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str">
        <f t="shared" si="67"/>
        <v>Suape</v>
      </c>
      <c r="B280" s="7" t="str">
        <f t="shared" si="68"/>
        <v>Suape</v>
      </c>
      <c r="C280" s="7" t="str">
        <f t="shared" si="64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65"/>
        <v>15.195.617/0001-87</v>
      </c>
      <c r="H280" s="7" t="s">
        <v>498</v>
      </c>
      <c r="I280" s="7" t="str">
        <f t="shared" si="66"/>
        <v xml:space="preserve"> SUAPE/DMS</v>
      </c>
      <c r="J280" s="7" t="s">
        <v>273</v>
      </c>
      <c r="K280" s="7" t="s">
        <v>258</v>
      </c>
      <c r="L280" s="7" t="s">
        <v>274</v>
      </c>
      <c r="M280" s="7">
        <v>1865.07</v>
      </c>
      <c r="N280" s="7">
        <v>4143.53</v>
      </c>
      <c r="O280" s="120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str">
        <f t="shared" si="67"/>
        <v>Suape</v>
      </c>
      <c r="B281" s="7" t="str">
        <f t="shared" si="68"/>
        <v>Suape</v>
      </c>
      <c r="C281" s="7" t="str">
        <f t="shared" si="64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65"/>
        <v>15.195.617/0001-87</v>
      </c>
      <c r="H281" s="7" t="s">
        <v>500</v>
      </c>
      <c r="I281" s="7" t="str">
        <f t="shared" si="66"/>
        <v xml:space="preserve"> SUAPE/DMS</v>
      </c>
      <c r="J281" s="7" t="s">
        <v>273</v>
      </c>
      <c r="K281" s="7" t="s">
        <v>258</v>
      </c>
      <c r="L281" s="7" t="s">
        <v>274</v>
      </c>
      <c r="M281" s="7">
        <v>1865.07</v>
      </c>
      <c r="N281" s="7">
        <v>4143.53</v>
      </c>
      <c r="O281" s="120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str">
        <f t="shared" si="67"/>
        <v>Suape</v>
      </c>
      <c r="B282" s="7" t="str">
        <f t="shared" si="68"/>
        <v>Suape</v>
      </c>
      <c r="C282" s="7" t="str">
        <f t="shared" si="64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65"/>
        <v>15.195.617/0001-87</v>
      </c>
      <c r="H282" s="7" t="s">
        <v>502</v>
      </c>
      <c r="I282" s="7" t="str">
        <f t="shared" si="66"/>
        <v xml:space="preserve"> SUAPE/DMS</v>
      </c>
      <c r="J282" s="7" t="s">
        <v>273</v>
      </c>
      <c r="K282" s="7" t="s">
        <v>258</v>
      </c>
      <c r="L282" s="7" t="s">
        <v>278</v>
      </c>
      <c r="M282" s="7">
        <v>2069.0700000000002</v>
      </c>
      <c r="N282" s="7">
        <v>4426.47</v>
      </c>
      <c r="O282" s="120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str">
        <f t="shared" si="67"/>
        <v>Suape</v>
      </c>
      <c r="B283" s="7" t="str">
        <f t="shared" si="68"/>
        <v>Suape</v>
      </c>
      <c r="C283" s="7" t="str">
        <f t="shared" si="64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65"/>
        <v>15.195.617/0001-87</v>
      </c>
      <c r="H283" s="7" t="s">
        <v>504</v>
      </c>
      <c r="I283" s="7" t="str">
        <f t="shared" si="66"/>
        <v xml:space="preserve"> SUAPE/DMS</v>
      </c>
      <c r="J283" s="7" t="s">
        <v>273</v>
      </c>
      <c r="K283" s="7" t="s">
        <v>258</v>
      </c>
      <c r="L283" s="7" t="s">
        <v>274</v>
      </c>
      <c r="M283" s="7">
        <v>1865.07</v>
      </c>
      <c r="N283" s="7">
        <v>4143.53</v>
      </c>
      <c r="O283" s="120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str">
        <f t="shared" si="67"/>
        <v>Suape</v>
      </c>
      <c r="B284" s="7" t="str">
        <f t="shared" si="68"/>
        <v>Suape</v>
      </c>
      <c r="C284" s="7" t="str">
        <f t="shared" si="64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65"/>
        <v>15.195.617/0001-87</v>
      </c>
      <c r="H284" s="7" t="s">
        <v>506</v>
      </c>
      <c r="I284" s="7" t="str">
        <f t="shared" si="66"/>
        <v xml:space="preserve"> SUAPE/DMS</v>
      </c>
      <c r="J284" s="7" t="s">
        <v>273</v>
      </c>
      <c r="K284" s="7" t="s">
        <v>258</v>
      </c>
      <c r="L284" s="7" t="s">
        <v>278</v>
      </c>
      <c r="M284" s="7">
        <v>2069.0700000000002</v>
      </c>
      <c r="N284" s="7">
        <v>4426.47</v>
      </c>
      <c r="O284" s="120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str">
        <f t="shared" si="67"/>
        <v>Suape</v>
      </c>
      <c r="B285" s="7" t="str">
        <f t="shared" si="68"/>
        <v>Suape</v>
      </c>
      <c r="C285" s="7" t="str">
        <f t="shared" si="64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65"/>
        <v>15.195.617/0001-87</v>
      </c>
      <c r="H285" s="7" t="s">
        <v>508</v>
      </c>
      <c r="I285" s="7" t="str">
        <f t="shared" si="66"/>
        <v xml:space="preserve"> SUAPE/DMS</v>
      </c>
      <c r="J285" s="7" t="s">
        <v>273</v>
      </c>
      <c r="K285" s="7" t="s">
        <v>258</v>
      </c>
      <c r="L285" s="7" t="s">
        <v>278</v>
      </c>
      <c r="M285" s="7">
        <v>2069.0700000000002</v>
      </c>
      <c r="N285" s="7">
        <v>4426.47</v>
      </c>
      <c r="O285" s="120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str">
        <f t="shared" si="67"/>
        <v>Suape</v>
      </c>
      <c r="B286" s="7" t="str">
        <f t="shared" si="68"/>
        <v>Suape</v>
      </c>
      <c r="C286" s="7" t="str">
        <f t="shared" si="64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65"/>
        <v>15.195.617/0001-87</v>
      </c>
      <c r="H286" s="7" t="s">
        <v>510</v>
      </c>
      <c r="I286" s="7" t="str">
        <f t="shared" si="66"/>
        <v xml:space="preserve"> SUAPE/DMS</v>
      </c>
      <c r="J286" s="7" t="s">
        <v>273</v>
      </c>
      <c r="K286" s="7" t="s">
        <v>258</v>
      </c>
      <c r="L286" s="7" t="s">
        <v>274</v>
      </c>
      <c r="M286" s="7">
        <v>1865.07</v>
      </c>
      <c r="N286" s="7">
        <v>4143.53</v>
      </c>
      <c r="O286" s="120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str">
        <f t="shared" si="67"/>
        <v>Suape</v>
      </c>
      <c r="B287" s="7" t="str">
        <f t="shared" si="68"/>
        <v>Suape</v>
      </c>
      <c r="C287" s="7" t="str">
        <f t="shared" si="64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65"/>
        <v>15.195.617/0001-87</v>
      </c>
      <c r="H287" s="7" t="s">
        <v>512</v>
      </c>
      <c r="I287" s="7" t="str">
        <f t="shared" si="66"/>
        <v xml:space="preserve"> SUAPE/DMS</v>
      </c>
      <c r="J287" s="7" t="s">
        <v>273</v>
      </c>
      <c r="K287" s="7" t="s">
        <v>258</v>
      </c>
      <c r="L287" s="7" t="s">
        <v>274</v>
      </c>
      <c r="M287" s="7">
        <v>1865.07</v>
      </c>
      <c r="N287" s="7">
        <v>4143.53</v>
      </c>
      <c r="O287" s="120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str">
        <f t="shared" si="67"/>
        <v>Suape</v>
      </c>
      <c r="B288" s="7" t="str">
        <f t="shared" si="68"/>
        <v>Suape</v>
      </c>
      <c r="C288" s="7" t="str">
        <f t="shared" si="64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65"/>
        <v>15.195.617/0001-87</v>
      </c>
      <c r="H288" s="7" t="s">
        <v>514</v>
      </c>
      <c r="I288" s="7" t="str">
        <f t="shared" si="66"/>
        <v xml:space="preserve"> SUAPE/DMS</v>
      </c>
      <c r="J288" s="7" t="s">
        <v>273</v>
      </c>
      <c r="K288" s="7" t="s">
        <v>258</v>
      </c>
      <c r="L288" s="7" t="s">
        <v>274</v>
      </c>
      <c r="M288" s="7">
        <v>1865.07</v>
      </c>
      <c r="N288" s="7">
        <v>4143.53</v>
      </c>
      <c r="O288" s="120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str">
        <f t="shared" si="67"/>
        <v>Suape</v>
      </c>
      <c r="B289" s="7" t="str">
        <f t="shared" si="68"/>
        <v>Suape</v>
      </c>
      <c r="C289" s="7" t="str">
        <f t="shared" si="64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65"/>
        <v>15.195.617/0001-87</v>
      </c>
      <c r="H289" s="7" t="s">
        <v>516</v>
      </c>
      <c r="I289" s="7" t="str">
        <f t="shared" si="66"/>
        <v xml:space="preserve"> SUAPE/DMS</v>
      </c>
      <c r="J289" s="7" t="s">
        <v>273</v>
      </c>
      <c r="K289" s="7" t="s">
        <v>258</v>
      </c>
      <c r="L289" s="7" t="s">
        <v>274</v>
      </c>
      <c r="M289" s="7">
        <v>1865.07</v>
      </c>
      <c r="N289" s="7">
        <v>4143.53</v>
      </c>
      <c r="O289" s="120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str">
        <f t="shared" si="67"/>
        <v>Suape</v>
      </c>
      <c r="B290" s="7" t="str">
        <f t="shared" si="68"/>
        <v>Suape</v>
      </c>
      <c r="C290" s="7" t="str">
        <f t="shared" si="64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65"/>
        <v>15.195.617/0001-87</v>
      </c>
      <c r="H290" s="7" t="s">
        <v>518</v>
      </c>
      <c r="I290" s="7" t="str">
        <f t="shared" si="66"/>
        <v xml:space="preserve"> SUAPE/DMS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4143.53</v>
      </c>
      <c r="O290" s="120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str">
        <f t="shared" si="67"/>
        <v>Suape</v>
      </c>
      <c r="B291" s="7" t="str">
        <f t="shared" si="68"/>
        <v>Suape</v>
      </c>
      <c r="C291" s="7" t="str">
        <f t="shared" si="64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65"/>
        <v>15.195.617/0001-87</v>
      </c>
      <c r="H291" s="7" t="s">
        <v>520</v>
      </c>
      <c r="I291" s="7" t="str">
        <f t="shared" si="66"/>
        <v xml:space="preserve"> SUAPE/DMS</v>
      </c>
      <c r="J291" s="7" t="s">
        <v>273</v>
      </c>
      <c r="K291" s="7" t="s">
        <v>258</v>
      </c>
      <c r="L291" s="7" t="s">
        <v>274</v>
      </c>
      <c r="M291" s="7">
        <v>1865.07</v>
      </c>
      <c r="N291" s="7">
        <v>4143.53</v>
      </c>
      <c r="O291" s="120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str">
        <f t="shared" si="67"/>
        <v>Suape</v>
      </c>
      <c r="B292" s="7" t="str">
        <f t="shared" si="68"/>
        <v>Suape</v>
      </c>
      <c r="C292" s="7" t="str">
        <f t="shared" si="64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65"/>
        <v>15.195.617/0001-87</v>
      </c>
      <c r="H292" s="7" t="s">
        <v>522</v>
      </c>
      <c r="I292" s="7" t="str">
        <f t="shared" si="66"/>
        <v xml:space="preserve"> SUAPE/DMS</v>
      </c>
      <c r="J292" s="7" t="s">
        <v>273</v>
      </c>
      <c r="K292" s="7" t="s">
        <v>258</v>
      </c>
      <c r="L292" s="7" t="s">
        <v>278</v>
      </c>
      <c r="M292" s="7">
        <v>2069.0700000000002</v>
      </c>
      <c r="N292" s="7">
        <v>4426.47</v>
      </c>
      <c r="O292" s="120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str">
        <f t="shared" si="67"/>
        <v>Suape</v>
      </c>
      <c r="B293" s="7" t="str">
        <f t="shared" si="68"/>
        <v>Suape</v>
      </c>
      <c r="C293" s="7" t="str">
        <f t="shared" si="64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65"/>
        <v>15.195.617/0001-87</v>
      </c>
      <c r="H293" s="7" t="s">
        <v>524</v>
      </c>
      <c r="I293" s="7" t="str">
        <f t="shared" si="66"/>
        <v xml:space="preserve"> SUAPE/DMS</v>
      </c>
      <c r="J293" s="7" t="s">
        <v>273</v>
      </c>
      <c r="K293" s="7" t="s">
        <v>258</v>
      </c>
      <c r="L293" s="7" t="s">
        <v>274</v>
      </c>
      <c r="M293" s="7">
        <v>1865.07</v>
      </c>
      <c r="N293" s="7">
        <v>4143.53</v>
      </c>
      <c r="O293" s="121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str">
        <f t="shared" si="67"/>
        <v>Suape</v>
      </c>
      <c r="B294" s="7" t="str">
        <f t="shared" si="68"/>
        <v>Suape</v>
      </c>
      <c r="C294" s="7" t="str">
        <f t="shared" si="64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65"/>
        <v>15.195.617/0001-87</v>
      </c>
      <c r="H294" s="7" t="s">
        <v>526</v>
      </c>
      <c r="I294" s="7" t="str">
        <f t="shared" si="66"/>
        <v xml:space="preserve"> SUAPE/DMS</v>
      </c>
      <c r="J294" s="7" t="s">
        <v>273</v>
      </c>
      <c r="K294" s="7" t="s">
        <v>258</v>
      </c>
      <c r="L294" s="7" t="s">
        <v>278</v>
      </c>
      <c r="M294" s="7">
        <v>2069.0700000000002</v>
      </c>
      <c r="N294" s="7">
        <v>4426.47</v>
      </c>
      <c r="O294" s="120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str">
        <f t="shared" si="67"/>
        <v>Suape</v>
      </c>
      <c r="B295" s="7" t="str">
        <f t="shared" si="68"/>
        <v>Suape</v>
      </c>
      <c r="C295" s="7" t="str">
        <f t="shared" si="64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65"/>
        <v>15.195.617/0001-87</v>
      </c>
      <c r="H295" s="7" t="s">
        <v>528</v>
      </c>
      <c r="I295" s="7" t="str">
        <f t="shared" si="66"/>
        <v xml:space="preserve"> SUAPE/DMS</v>
      </c>
      <c r="J295" s="7" t="s">
        <v>273</v>
      </c>
      <c r="K295" s="7" t="s">
        <v>258</v>
      </c>
      <c r="L295" s="7" t="s">
        <v>274</v>
      </c>
      <c r="M295" s="7">
        <v>1865.07</v>
      </c>
      <c r="N295" s="7">
        <v>4143.53</v>
      </c>
      <c r="O295" s="120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str">
        <f t="shared" si="67"/>
        <v>Suape</v>
      </c>
      <c r="B296" s="7" t="str">
        <f t="shared" si="68"/>
        <v>Suape</v>
      </c>
      <c r="C296" s="7" t="str">
        <f t="shared" si="64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si="65"/>
        <v>15.195.617/0001-87</v>
      </c>
      <c r="H296" s="7" t="s">
        <v>530</v>
      </c>
      <c r="I296" s="7" t="str">
        <f t="shared" si="66"/>
        <v xml:space="preserve"> SUAPE/DMS</v>
      </c>
      <c r="J296" s="7" t="s">
        <v>273</v>
      </c>
      <c r="K296" s="7" t="s">
        <v>258</v>
      </c>
      <c r="L296" s="7" t="s">
        <v>278</v>
      </c>
      <c r="M296" s="7">
        <v>2069.0700000000002</v>
      </c>
      <c r="N296" s="7">
        <v>4426.47</v>
      </c>
      <c r="O296" s="120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str">
        <f t="shared" si="67"/>
        <v>Suape</v>
      </c>
      <c r="B297" s="7" t="str">
        <f t="shared" si="68"/>
        <v>Suape</v>
      </c>
      <c r="C297" s="7" t="str">
        <f t="shared" ref="C297:C328" si="69">C296</f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ref="G297:G328" si="70">G296</f>
        <v>15.195.617/0001-87</v>
      </c>
      <c r="H297" s="7" t="s">
        <v>532</v>
      </c>
      <c r="I297" s="7" t="str">
        <f t="shared" ref="I297:I328" si="71">I296</f>
        <v xml:space="preserve"> SUAPE/DMS</v>
      </c>
      <c r="J297" s="7" t="s">
        <v>273</v>
      </c>
      <c r="K297" s="7" t="s">
        <v>258</v>
      </c>
      <c r="L297" s="7" t="s">
        <v>278</v>
      </c>
      <c r="M297" s="7">
        <v>2069.0700000000002</v>
      </c>
      <c r="N297" s="7">
        <v>4426.47</v>
      </c>
      <c r="O297" s="120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str">
        <f t="shared" si="67"/>
        <v>Suape</v>
      </c>
      <c r="B298" s="7" t="str">
        <f t="shared" si="68"/>
        <v>Suape</v>
      </c>
      <c r="C298" s="7" t="str">
        <f t="shared" si="69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si="70"/>
        <v>15.195.617/0001-87</v>
      </c>
      <c r="H298" s="7" t="s">
        <v>534</v>
      </c>
      <c r="I298" s="7" t="str">
        <f t="shared" si="71"/>
        <v xml:space="preserve"> SUAPE/DMS</v>
      </c>
      <c r="J298" s="7" t="s">
        <v>273</v>
      </c>
      <c r="K298" s="7" t="s">
        <v>258</v>
      </c>
      <c r="L298" s="7" t="s">
        <v>274</v>
      </c>
      <c r="M298" s="7">
        <v>1865.07</v>
      </c>
      <c r="N298" s="7">
        <v>4143.53</v>
      </c>
      <c r="O298" s="120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str">
        <f t="shared" si="67"/>
        <v>Suape</v>
      </c>
      <c r="B299" s="7" t="str">
        <f t="shared" si="68"/>
        <v>Suape</v>
      </c>
      <c r="C299" s="7" t="str">
        <f t="shared" si="69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si="70"/>
        <v>15.195.617/0001-87</v>
      </c>
      <c r="H299" s="7" t="s">
        <v>536</v>
      </c>
      <c r="I299" s="7" t="str">
        <f t="shared" si="71"/>
        <v xml:space="preserve"> SUAPE/DMS</v>
      </c>
      <c r="J299" s="7" t="s">
        <v>273</v>
      </c>
      <c r="K299" s="7" t="s">
        <v>258</v>
      </c>
      <c r="L299" s="7" t="s">
        <v>278</v>
      </c>
      <c r="M299" s="7">
        <v>2069.0700000000002</v>
      </c>
      <c r="N299" s="7">
        <v>4426.47</v>
      </c>
      <c r="O299" s="120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str">
        <f t="shared" si="67"/>
        <v>Suape</v>
      </c>
      <c r="B300" s="7" t="str">
        <f t="shared" si="68"/>
        <v>Suape</v>
      </c>
      <c r="C300" s="7" t="str">
        <f t="shared" si="69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70"/>
        <v>15.195.617/0001-87</v>
      </c>
      <c r="H300" s="7" t="s">
        <v>538</v>
      </c>
      <c r="I300" s="7" t="str">
        <f t="shared" si="71"/>
        <v xml:space="preserve"> SUAPE/DMS</v>
      </c>
      <c r="J300" s="7" t="s">
        <v>273</v>
      </c>
      <c r="K300" s="7" t="s">
        <v>258</v>
      </c>
      <c r="L300" s="7" t="s">
        <v>274</v>
      </c>
      <c r="M300" s="7">
        <v>1865.07</v>
      </c>
      <c r="N300" s="7">
        <v>4143.53</v>
      </c>
      <c r="O300" s="120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str">
        <f t="shared" si="67"/>
        <v>Suape</v>
      </c>
      <c r="B301" s="7" t="str">
        <f t="shared" si="68"/>
        <v>Suape</v>
      </c>
      <c r="C301" s="7" t="str">
        <f t="shared" si="69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70"/>
        <v>15.195.617/0001-87</v>
      </c>
      <c r="H301" s="7" t="s">
        <v>540</v>
      </c>
      <c r="I301" s="7" t="str">
        <f t="shared" si="71"/>
        <v xml:space="preserve"> SUAPE/DMS</v>
      </c>
      <c r="J301" s="7" t="s">
        <v>273</v>
      </c>
      <c r="K301" s="7" t="s">
        <v>258</v>
      </c>
      <c r="L301" s="7" t="s">
        <v>274</v>
      </c>
      <c r="M301" s="7">
        <v>1865.07</v>
      </c>
      <c r="N301" s="7">
        <v>4143.53</v>
      </c>
      <c r="O301" s="120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str">
        <f t="shared" si="67"/>
        <v>Suape</v>
      </c>
      <c r="B302" s="7" t="str">
        <f t="shared" si="68"/>
        <v>Suape</v>
      </c>
      <c r="C302" s="7" t="str">
        <f t="shared" si="69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70"/>
        <v>15.195.617/0001-87</v>
      </c>
      <c r="H302" s="7" t="s">
        <v>542</v>
      </c>
      <c r="I302" s="7" t="str">
        <f t="shared" si="71"/>
        <v xml:space="preserve"> SUAPE/DMS</v>
      </c>
      <c r="J302" s="7" t="s">
        <v>273</v>
      </c>
      <c r="K302" s="7" t="s">
        <v>258</v>
      </c>
      <c r="L302" s="7" t="s">
        <v>274</v>
      </c>
      <c r="M302" s="7">
        <v>1865.07</v>
      </c>
      <c r="N302" s="7">
        <v>4143.53</v>
      </c>
      <c r="O302" s="120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str">
        <f t="shared" si="67"/>
        <v>Suape</v>
      </c>
      <c r="B303" s="7" t="str">
        <f t="shared" si="68"/>
        <v>Suape</v>
      </c>
      <c r="C303" s="7" t="str">
        <f t="shared" si="69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70"/>
        <v>15.195.617/0001-87</v>
      </c>
      <c r="H303" s="7" t="s">
        <v>544</v>
      </c>
      <c r="I303" s="7" t="str">
        <f t="shared" si="71"/>
        <v xml:space="preserve"> SUAPE/DMS</v>
      </c>
      <c r="J303" s="7" t="s">
        <v>273</v>
      </c>
      <c r="K303" s="7" t="s">
        <v>258</v>
      </c>
      <c r="L303" s="7" t="s">
        <v>274</v>
      </c>
      <c r="M303" s="7">
        <v>1865.07</v>
      </c>
      <c r="N303" s="7">
        <v>4143.53</v>
      </c>
      <c r="O303" s="120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str">
        <f t="shared" si="67"/>
        <v>Suape</v>
      </c>
      <c r="B304" s="7" t="str">
        <f t="shared" si="68"/>
        <v>Suape</v>
      </c>
      <c r="C304" s="7" t="str">
        <f t="shared" si="69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70"/>
        <v>15.195.617/0001-87</v>
      </c>
      <c r="H304" s="7" t="s">
        <v>546</v>
      </c>
      <c r="I304" s="7" t="str">
        <f t="shared" si="71"/>
        <v xml:space="preserve"> SUAPE/DMS</v>
      </c>
      <c r="J304" s="7" t="s">
        <v>273</v>
      </c>
      <c r="K304" s="7" t="s">
        <v>258</v>
      </c>
      <c r="L304" s="7" t="s">
        <v>278</v>
      </c>
      <c r="M304" s="7">
        <v>2069.0700000000002</v>
      </c>
      <c r="N304" s="7">
        <v>4426.47</v>
      </c>
      <c r="O304" s="120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str">
        <f t="shared" si="67"/>
        <v>Suape</v>
      </c>
      <c r="B305" s="7" t="str">
        <f t="shared" si="68"/>
        <v>Suape</v>
      </c>
      <c r="C305" s="7" t="str">
        <f t="shared" si="69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70"/>
        <v>15.195.617/0001-87</v>
      </c>
      <c r="H305" s="7" t="s">
        <v>548</v>
      </c>
      <c r="I305" s="7" t="str">
        <f t="shared" si="71"/>
        <v xml:space="preserve"> SUAPE/DMS</v>
      </c>
      <c r="J305" s="7" t="s">
        <v>273</v>
      </c>
      <c r="K305" s="7" t="s">
        <v>258</v>
      </c>
      <c r="L305" s="7" t="s">
        <v>278</v>
      </c>
      <c r="M305" s="7">
        <v>2069.0700000000002</v>
      </c>
      <c r="N305" s="7">
        <v>4426.47</v>
      </c>
      <c r="O305" s="120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str">
        <f t="shared" si="67"/>
        <v>Suape</v>
      </c>
      <c r="B306" s="7" t="str">
        <f t="shared" si="68"/>
        <v>Suape</v>
      </c>
      <c r="C306" s="7" t="str">
        <f t="shared" si="69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70"/>
        <v>15.195.617/0001-87</v>
      </c>
      <c r="H306" s="7" t="s">
        <v>550</v>
      </c>
      <c r="I306" s="7" t="str">
        <f t="shared" si="71"/>
        <v xml:space="preserve"> SUAPE/DMS</v>
      </c>
      <c r="J306" s="7" t="s">
        <v>273</v>
      </c>
      <c r="K306" s="7" t="s">
        <v>258</v>
      </c>
      <c r="L306" s="7" t="s">
        <v>274</v>
      </c>
      <c r="M306" s="7">
        <v>1865.07</v>
      </c>
      <c r="N306" s="7">
        <v>4143.53</v>
      </c>
      <c r="O306" s="120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str">
        <f t="shared" si="67"/>
        <v>Suape</v>
      </c>
      <c r="B307" s="7" t="str">
        <f t="shared" si="68"/>
        <v>Suape</v>
      </c>
      <c r="C307" s="7" t="str">
        <f t="shared" si="69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70"/>
        <v>15.195.617/0001-87</v>
      </c>
      <c r="H307" s="7" t="s">
        <v>552</v>
      </c>
      <c r="I307" s="7" t="str">
        <f t="shared" si="71"/>
        <v xml:space="preserve"> SUAPE/DMS</v>
      </c>
      <c r="J307" s="7" t="s">
        <v>273</v>
      </c>
      <c r="K307" s="7" t="s">
        <v>258</v>
      </c>
      <c r="L307" s="7" t="s">
        <v>274</v>
      </c>
      <c r="M307" s="7">
        <v>1865.07</v>
      </c>
      <c r="N307" s="7">
        <v>4143.53</v>
      </c>
      <c r="O307" s="120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str">
        <f t="shared" si="67"/>
        <v>Suape</v>
      </c>
      <c r="B308" s="7" t="str">
        <f t="shared" si="68"/>
        <v>Suape</v>
      </c>
      <c r="C308" s="7" t="str">
        <f t="shared" si="69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70"/>
        <v>15.195.617/0001-87</v>
      </c>
      <c r="H308" s="7" t="s">
        <v>554</v>
      </c>
      <c r="I308" s="7" t="str">
        <f t="shared" si="71"/>
        <v xml:space="preserve"> SUAPE/DMS</v>
      </c>
      <c r="J308" s="7" t="s">
        <v>273</v>
      </c>
      <c r="K308" s="7" t="s">
        <v>258</v>
      </c>
      <c r="L308" s="7" t="s">
        <v>274</v>
      </c>
      <c r="M308" s="7">
        <v>1865.07</v>
      </c>
      <c r="N308" s="7">
        <v>4143.53</v>
      </c>
      <c r="O308" s="120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str">
        <f t="shared" si="67"/>
        <v>Suape</v>
      </c>
      <c r="B309" s="7" t="str">
        <f t="shared" si="68"/>
        <v>Suape</v>
      </c>
      <c r="C309" s="7" t="str">
        <f t="shared" si="69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70"/>
        <v>15.195.617/0001-87</v>
      </c>
      <c r="H309" s="7" t="s">
        <v>556</v>
      </c>
      <c r="I309" s="7" t="str">
        <f t="shared" si="71"/>
        <v xml:space="preserve"> SUAPE/DMS</v>
      </c>
      <c r="J309" s="7" t="s">
        <v>273</v>
      </c>
      <c r="K309" s="7" t="s">
        <v>258</v>
      </c>
      <c r="L309" s="7" t="s">
        <v>274</v>
      </c>
      <c r="M309" s="7">
        <v>1865.07</v>
      </c>
      <c r="N309" s="7">
        <v>4143.53</v>
      </c>
      <c r="O309" s="120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str">
        <f t="shared" si="67"/>
        <v>Suape</v>
      </c>
      <c r="B310" s="7" t="str">
        <f t="shared" si="68"/>
        <v>Suape</v>
      </c>
      <c r="C310" s="7" t="str">
        <f t="shared" si="69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70"/>
        <v>15.195.617/0001-87</v>
      </c>
      <c r="H310" s="7" t="s">
        <v>558</v>
      </c>
      <c r="I310" s="7" t="str">
        <f t="shared" si="71"/>
        <v xml:space="preserve"> SUAPE/DMS</v>
      </c>
      <c r="J310" s="7" t="s">
        <v>273</v>
      </c>
      <c r="K310" s="7" t="s">
        <v>258</v>
      </c>
      <c r="L310" s="7" t="s">
        <v>278</v>
      </c>
      <c r="M310" s="7">
        <v>2069.0700000000002</v>
      </c>
      <c r="N310" s="7">
        <v>4426.47</v>
      </c>
      <c r="O310" s="120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str">
        <f t="shared" si="67"/>
        <v>Suape</v>
      </c>
      <c r="B311" s="7" t="str">
        <f t="shared" si="68"/>
        <v>Suape</v>
      </c>
      <c r="C311" s="7" t="str">
        <f t="shared" si="69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70"/>
        <v>15.195.617/0001-87</v>
      </c>
      <c r="H311" s="7" t="s">
        <v>560</v>
      </c>
      <c r="I311" s="7" t="str">
        <f t="shared" si="71"/>
        <v xml:space="preserve"> SUAPE/DMS</v>
      </c>
      <c r="J311" s="7" t="s">
        <v>273</v>
      </c>
      <c r="K311" s="7" t="s">
        <v>258</v>
      </c>
      <c r="L311" s="7" t="s">
        <v>274</v>
      </c>
      <c r="M311" s="7">
        <v>1865.07</v>
      </c>
      <c r="N311" s="7">
        <v>4143.53</v>
      </c>
      <c r="O311" s="120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str">
        <f t="shared" si="67"/>
        <v>Suape</v>
      </c>
      <c r="B312" s="7" t="str">
        <f t="shared" si="68"/>
        <v>Suape</v>
      </c>
      <c r="C312" s="7" t="str">
        <f t="shared" si="69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70"/>
        <v>15.195.617/0001-87</v>
      </c>
      <c r="H312" s="7" t="s">
        <v>562</v>
      </c>
      <c r="I312" s="7" t="str">
        <f t="shared" si="71"/>
        <v xml:space="preserve"> SUAPE/DMS</v>
      </c>
      <c r="J312" s="7" t="s">
        <v>273</v>
      </c>
      <c r="K312" s="7" t="s">
        <v>258</v>
      </c>
      <c r="L312" s="7" t="s">
        <v>274</v>
      </c>
      <c r="M312" s="7">
        <v>1865.07</v>
      </c>
      <c r="N312" s="7">
        <v>4143.53</v>
      </c>
      <c r="O312" s="120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str">
        <f t="shared" si="67"/>
        <v>Suape</v>
      </c>
      <c r="B313" s="7" t="str">
        <f t="shared" si="68"/>
        <v>Suape</v>
      </c>
      <c r="C313" s="7" t="str">
        <f t="shared" si="69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70"/>
        <v>15.195.617/0001-87</v>
      </c>
      <c r="H313" s="7" t="s">
        <v>564</v>
      </c>
      <c r="I313" s="7" t="str">
        <f t="shared" si="71"/>
        <v xml:space="preserve"> SUAPE/DMS</v>
      </c>
      <c r="J313" s="7" t="s">
        <v>273</v>
      </c>
      <c r="K313" s="7" t="s">
        <v>258</v>
      </c>
      <c r="L313" s="7" t="s">
        <v>274</v>
      </c>
      <c r="M313" s="7">
        <v>1865.07</v>
      </c>
      <c r="N313" s="7">
        <v>4143.53</v>
      </c>
      <c r="O313" s="120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str">
        <f t="shared" si="67"/>
        <v>Suape</v>
      </c>
      <c r="B314" s="7" t="str">
        <f t="shared" si="68"/>
        <v>Suape</v>
      </c>
      <c r="C314" s="7" t="str">
        <f t="shared" si="69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70"/>
        <v>15.195.617/0001-87</v>
      </c>
      <c r="H314" s="7" t="s">
        <v>566</v>
      </c>
      <c r="I314" s="7" t="str">
        <f t="shared" si="71"/>
        <v xml:space="preserve"> SUAPE/DMS</v>
      </c>
      <c r="J314" s="7" t="s">
        <v>273</v>
      </c>
      <c r="K314" s="7" t="s">
        <v>258</v>
      </c>
      <c r="L314" s="7" t="s">
        <v>274</v>
      </c>
      <c r="M314" s="7">
        <v>1865.07</v>
      </c>
      <c r="N314" s="7">
        <v>4143.53</v>
      </c>
      <c r="O314" s="120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str">
        <f t="shared" si="67"/>
        <v>Suape</v>
      </c>
      <c r="B315" s="7" t="str">
        <f t="shared" si="68"/>
        <v>Suape</v>
      </c>
      <c r="C315" s="7" t="str">
        <f t="shared" si="69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70"/>
        <v>15.195.617/0001-87</v>
      </c>
      <c r="H315" s="7" t="s">
        <v>568</v>
      </c>
      <c r="I315" s="7" t="str">
        <f t="shared" si="71"/>
        <v xml:space="preserve"> SUAPE/DMS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4143.53</v>
      </c>
      <c r="O315" s="120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str">
        <f t="shared" si="67"/>
        <v>Suape</v>
      </c>
      <c r="B316" s="7" t="str">
        <f t="shared" si="68"/>
        <v>Suape</v>
      </c>
      <c r="C316" s="7" t="str">
        <f t="shared" si="69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70"/>
        <v>15.195.617/0001-87</v>
      </c>
      <c r="H316" s="7" t="s">
        <v>570</v>
      </c>
      <c r="I316" s="7" t="str">
        <f t="shared" si="71"/>
        <v xml:space="preserve"> SUAPE/DMS</v>
      </c>
      <c r="J316" s="7" t="s">
        <v>273</v>
      </c>
      <c r="K316" s="7" t="s">
        <v>258</v>
      </c>
      <c r="L316" s="7" t="s">
        <v>278</v>
      </c>
      <c r="M316" s="7">
        <v>2069.0700000000002</v>
      </c>
      <c r="N316" s="7">
        <v>4426.47</v>
      </c>
      <c r="O316" s="120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str">
        <f t="shared" si="67"/>
        <v>Suape</v>
      </c>
      <c r="B317" s="7" t="str">
        <f t="shared" si="68"/>
        <v>Suape</v>
      </c>
      <c r="C317" s="7" t="str">
        <f t="shared" si="69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70"/>
        <v>15.195.617/0001-87</v>
      </c>
      <c r="H317" s="7" t="s">
        <v>572</v>
      </c>
      <c r="I317" s="7" t="str">
        <f t="shared" si="71"/>
        <v xml:space="preserve"> SUAPE/DMS</v>
      </c>
      <c r="J317" s="7" t="s">
        <v>273</v>
      </c>
      <c r="K317" s="7" t="s">
        <v>258</v>
      </c>
      <c r="L317" s="7" t="s">
        <v>274</v>
      </c>
      <c r="M317" s="7">
        <v>1865.07</v>
      </c>
      <c r="N317" s="7">
        <v>4143.53</v>
      </c>
      <c r="O317" s="120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str">
        <f t="shared" si="67"/>
        <v>Suape</v>
      </c>
      <c r="B318" s="7" t="str">
        <f t="shared" si="68"/>
        <v>Suape</v>
      </c>
      <c r="C318" s="7" t="str">
        <f t="shared" si="69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70"/>
        <v>15.195.617/0001-87</v>
      </c>
      <c r="H318" s="7" t="s">
        <v>574</v>
      </c>
      <c r="I318" s="7" t="str">
        <f t="shared" si="71"/>
        <v xml:space="preserve"> SUAPE/DMS</v>
      </c>
      <c r="J318" s="7" t="s">
        <v>273</v>
      </c>
      <c r="K318" s="7" t="s">
        <v>258</v>
      </c>
      <c r="L318" s="7" t="s">
        <v>278</v>
      </c>
      <c r="M318" s="7">
        <v>2069.0700000000002</v>
      </c>
      <c r="N318" s="7">
        <v>4426.47</v>
      </c>
      <c r="O318" s="120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str">
        <f t="shared" si="67"/>
        <v>Suape</v>
      </c>
      <c r="B319" s="7" t="str">
        <f t="shared" si="68"/>
        <v>Suape</v>
      </c>
      <c r="C319" s="7" t="str">
        <f t="shared" si="69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70"/>
        <v>15.195.617/0001-87</v>
      </c>
      <c r="H319" s="7" t="s">
        <v>576</v>
      </c>
      <c r="I319" s="7" t="str">
        <f t="shared" si="71"/>
        <v xml:space="preserve"> SUAPE/DMS</v>
      </c>
      <c r="J319" s="7" t="s">
        <v>273</v>
      </c>
      <c r="K319" s="7" t="s">
        <v>258</v>
      </c>
      <c r="L319" s="7" t="s">
        <v>274</v>
      </c>
      <c r="M319" s="7">
        <v>1865.07</v>
      </c>
      <c r="N319" s="7">
        <v>4143.53</v>
      </c>
      <c r="O319" s="120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str">
        <f t="shared" si="67"/>
        <v>Suape</v>
      </c>
      <c r="B320" s="7" t="str">
        <f t="shared" si="68"/>
        <v>Suape</v>
      </c>
      <c r="C320" s="7" t="str">
        <f t="shared" si="69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70"/>
        <v>15.195.617/0001-87</v>
      </c>
      <c r="H320" s="7" t="s">
        <v>578</v>
      </c>
      <c r="I320" s="7" t="str">
        <f t="shared" si="71"/>
        <v xml:space="preserve"> SUAPE/DMS</v>
      </c>
      <c r="J320" s="7" t="s">
        <v>273</v>
      </c>
      <c r="K320" s="7" t="s">
        <v>258</v>
      </c>
      <c r="L320" s="7" t="s">
        <v>278</v>
      </c>
      <c r="M320" s="7">
        <v>2069.0700000000002</v>
      </c>
      <c r="N320" s="7">
        <v>4426.47</v>
      </c>
      <c r="O320" s="120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str">
        <f t="shared" si="67"/>
        <v>Suape</v>
      </c>
      <c r="B321" s="7" t="str">
        <f t="shared" si="68"/>
        <v>Suape</v>
      </c>
      <c r="C321" s="7" t="str">
        <f t="shared" si="69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70"/>
        <v>15.195.617/0001-87</v>
      </c>
      <c r="H321" s="7" t="s">
        <v>580</v>
      </c>
      <c r="I321" s="7" t="str">
        <f t="shared" si="71"/>
        <v xml:space="preserve"> SUAPE/DMS</v>
      </c>
      <c r="J321" s="7" t="s">
        <v>273</v>
      </c>
      <c r="K321" s="7" t="s">
        <v>258</v>
      </c>
      <c r="L321" s="7" t="s">
        <v>278</v>
      </c>
      <c r="M321" s="7">
        <v>2069.0700000000002</v>
      </c>
      <c r="N321" s="7">
        <v>4426.47</v>
      </c>
      <c r="O321" s="120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str">
        <f t="shared" si="67"/>
        <v>Suape</v>
      </c>
      <c r="B322" s="7" t="str">
        <f t="shared" si="68"/>
        <v>Suape</v>
      </c>
      <c r="C322" s="7" t="str">
        <f t="shared" si="69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70"/>
        <v>15.195.617/0001-87</v>
      </c>
      <c r="H322" s="7" t="s">
        <v>582</v>
      </c>
      <c r="I322" s="7" t="str">
        <f t="shared" si="71"/>
        <v xml:space="preserve"> SUAPE/DMS</v>
      </c>
      <c r="J322" s="7" t="s">
        <v>273</v>
      </c>
      <c r="K322" s="7" t="s">
        <v>258</v>
      </c>
      <c r="L322" s="7" t="s">
        <v>274</v>
      </c>
      <c r="M322" s="7">
        <v>1865.07</v>
      </c>
      <c r="N322" s="7">
        <v>4143.53</v>
      </c>
      <c r="O322" s="120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str">
        <f t="shared" si="67"/>
        <v>Suape</v>
      </c>
      <c r="B323" s="7" t="str">
        <f t="shared" si="68"/>
        <v>Suape</v>
      </c>
      <c r="C323" s="7" t="str">
        <f t="shared" si="69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70"/>
        <v>15.195.617/0001-87</v>
      </c>
      <c r="H323" s="7" t="s">
        <v>584</v>
      </c>
      <c r="I323" s="7" t="str">
        <f t="shared" si="71"/>
        <v xml:space="preserve"> SUAPE/DMS</v>
      </c>
      <c r="J323" s="7" t="s">
        <v>273</v>
      </c>
      <c r="K323" s="7" t="s">
        <v>258</v>
      </c>
      <c r="L323" s="7" t="s">
        <v>278</v>
      </c>
      <c r="M323" s="7">
        <v>2069.0700000000002</v>
      </c>
      <c r="N323" s="7">
        <v>4426.47</v>
      </c>
      <c r="O323" s="120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str">
        <f t="shared" si="67"/>
        <v>Suape</v>
      </c>
      <c r="B324" s="7" t="str">
        <f t="shared" si="68"/>
        <v>Suape</v>
      </c>
      <c r="C324" s="7" t="str">
        <f t="shared" si="69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70"/>
        <v>15.195.617/0001-87</v>
      </c>
      <c r="H324" s="7" t="s">
        <v>586</v>
      </c>
      <c r="I324" s="7" t="str">
        <f t="shared" si="71"/>
        <v xml:space="preserve"> SUAPE/DMS</v>
      </c>
      <c r="J324" s="7" t="s">
        <v>273</v>
      </c>
      <c r="K324" s="7" t="s">
        <v>258</v>
      </c>
      <c r="L324" s="7" t="s">
        <v>274</v>
      </c>
      <c r="M324" s="7">
        <v>1865.07</v>
      </c>
      <c r="N324" s="7">
        <v>4143.53</v>
      </c>
      <c r="O324" s="120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str">
        <f t="shared" si="67"/>
        <v>Suape</v>
      </c>
      <c r="B325" s="7" t="str">
        <f t="shared" si="68"/>
        <v>Suape</v>
      </c>
      <c r="C325" s="7" t="str">
        <f t="shared" si="69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70"/>
        <v>15.195.617/0001-87</v>
      </c>
      <c r="H325" s="7" t="s">
        <v>588</v>
      </c>
      <c r="I325" s="7" t="str">
        <f t="shared" si="71"/>
        <v xml:space="preserve"> SUAPE/DMS</v>
      </c>
      <c r="J325" s="7" t="s">
        <v>273</v>
      </c>
      <c r="K325" s="7" t="s">
        <v>258</v>
      </c>
      <c r="L325" s="7" t="s">
        <v>278</v>
      </c>
      <c r="M325" s="7">
        <v>2069.0700000000002</v>
      </c>
      <c r="N325" s="7">
        <v>4426.47</v>
      </c>
      <c r="O325" s="120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str">
        <f t="shared" si="67"/>
        <v>Suape</v>
      </c>
      <c r="B326" s="7" t="str">
        <f t="shared" si="68"/>
        <v>Suape</v>
      </c>
      <c r="C326" s="7" t="str">
        <f t="shared" si="69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70"/>
        <v>15.195.617/0001-87</v>
      </c>
      <c r="H326" s="7" t="s">
        <v>590</v>
      </c>
      <c r="I326" s="7" t="str">
        <f t="shared" si="71"/>
        <v xml:space="preserve"> SUAPE/DMS</v>
      </c>
      <c r="J326" s="7" t="s">
        <v>273</v>
      </c>
      <c r="K326" s="7" t="s">
        <v>258</v>
      </c>
      <c r="L326" s="7" t="s">
        <v>274</v>
      </c>
      <c r="M326" s="7">
        <v>1865.07</v>
      </c>
      <c r="N326" s="7">
        <v>4143.53</v>
      </c>
      <c r="O326" s="120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str">
        <f t="shared" si="67"/>
        <v>Suape</v>
      </c>
      <c r="B327" s="7" t="str">
        <f t="shared" si="68"/>
        <v>Suape</v>
      </c>
      <c r="C327" s="7" t="str">
        <f t="shared" si="69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70"/>
        <v>15.195.617/0001-87</v>
      </c>
      <c r="H327" s="7" t="s">
        <v>592</v>
      </c>
      <c r="I327" s="7" t="str">
        <f t="shared" si="71"/>
        <v xml:space="preserve"> SUAPE/DMS</v>
      </c>
      <c r="J327" s="7" t="s">
        <v>273</v>
      </c>
      <c r="K327" s="7" t="s">
        <v>258</v>
      </c>
      <c r="L327" s="7" t="s">
        <v>278</v>
      </c>
      <c r="M327" s="7">
        <v>2069.0700000000002</v>
      </c>
      <c r="N327" s="7">
        <v>4426.47</v>
      </c>
      <c r="O327" s="120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str">
        <f t="shared" si="67"/>
        <v>Suape</v>
      </c>
      <c r="B328" s="7" t="str">
        <f t="shared" si="68"/>
        <v>Suape</v>
      </c>
      <c r="C328" s="7" t="str">
        <f t="shared" si="69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70"/>
        <v>15.195.617/0001-87</v>
      </c>
      <c r="H328" s="7" t="s">
        <v>594</v>
      </c>
      <c r="I328" s="7" t="str">
        <f t="shared" si="71"/>
        <v xml:space="preserve"> SUAPE/DMS</v>
      </c>
      <c r="J328" s="7" t="s">
        <v>273</v>
      </c>
      <c r="K328" s="7" t="s">
        <v>258</v>
      </c>
      <c r="L328" s="7" t="s">
        <v>278</v>
      </c>
      <c r="M328" s="7">
        <v>2069.0700000000002</v>
      </c>
      <c r="N328" s="7">
        <v>4426.47</v>
      </c>
      <c r="O328" s="120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str">
        <f t="shared" si="67"/>
        <v>Suape</v>
      </c>
      <c r="B329" s="7" t="str">
        <f t="shared" si="68"/>
        <v>Suape</v>
      </c>
      <c r="C329" s="7" t="str">
        <f t="shared" ref="C329:C376" si="72">C328</f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ref="G329:G376" si="73">G328</f>
        <v>15.195.617/0001-87</v>
      </c>
      <c r="H329" s="7" t="s">
        <v>596</v>
      </c>
      <c r="I329" s="7" t="str">
        <f t="shared" ref="I329:I376" si="74">I328</f>
        <v xml:space="preserve"> SUAPE/DMS</v>
      </c>
      <c r="J329" s="7" t="s">
        <v>273</v>
      </c>
      <c r="K329" s="7" t="s">
        <v>258</v>
      </c>
      <c r="L329" s="7" t="s">
        <v>278</v>
      </c>
      <c r="M329" s="7">
        <v>2069.0700000000002</v>
      </c>
      <c r="N329" s="7">
        <v>4426.47</v>
      </c>
      <c r="O329" s="120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str">
        <f t="shared" si="67"/>
        <v>Suape</v>
      </c>
      <c r="B330" s="7" t="str">
        <f t="shared" si="68"/>
        <v>Suape</v>
      </c>
      <c r="C330" s="7" t="str">
        <f t="shared" si="72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73"/>
        <v>15.195.617/0001-87</v>
      </c>
      <c r="H330" s="7" t="s">
        <v>598</v>
      </c>
      <c r="I330" s="7" t="str">
        <f t="shared" si="74"/>
        <v xml:space="preserve"> SUAPE/DMS</v>
      </c>
      <c r="J330" s="7" t="s">
        <v>273</v>
      </c>
      <c r="K330" s="7" t="s">
        <v>258</v>
      </c>
      <c r="L330" s="7" t="s">
        <v>278</v>
      </c>
      <c r="M330" s="7">
        <v>2069.0700000000002</v>
      </c>
      <c r="N330" s="7">
        <v>4426.47</v>
      </c>
      <c r="O330" s="120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str">
        <f t="shared" si="67"/>
        <v>Suape</v>
      </c>
      <c r="B331" s="7" t="str">
        <f t="shared" si="68"/>
        <v>Suape</v>
      </c>
      <c r="C331" s="7" t="str">
        <f t="shared" si="72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73"/>
        <v>15.195.617/0001-87</v>
      </c>
      <c r="H331" s="7" t="s">
        <v>600</v>
      </c>
      <c r="I331" s="7" t="str">
        <f t="shared" si="74"/>
        <v xml:space="preserve"> SUAPE/DMS</v>
      </c>
      <c r="J331" s="7" t="s">
        <v>273</v>
      </c>
      <c r="K331" s="7" t="s">
        <v>258</v>
      </c>
      <c r="L331" s="7" t="s">
        <v>278</v>
      </c>
      <c r="M331" s="7">
        <v>2069.0700000000002</v>
      </c>
      <c r="N331" s="7">
        <v>4426.47</v>
      </c>
      <c r="O331" s="120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str">
        <f t="shared" si="67"/>
        <v>Suape</v>
      </c>
      <c r="B332" s="7" t="str">
        <f t="shared" si="68"/>
        <v>Suape</v>
      </c>
      <c r="C332" s="7" t="str">
        <f t="shared" si="72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73"/>
        <v>15.195.617/0001-87</v>
      </c>
      <c r="H332" s="7" t="s">
        <v>602</v>
      </c>
      <c r="I332" s="7" t="str">
        <f t="shared" si="74"/>
        <v xml:space="preserve"> SUAPE/DMS</v>
      </c>
      <c r="J332" s="7" t="s">
        <v>273</v>
      </c>
      <c r="K332" s="7" t="s">
        <v>258</v>
      </c>
      <c r="L332" s="7" t="s">
        <v>278</v>
      </c>
      <c r="M332" s="7">
        <v>2069.0700000000002</v>
      </c>
      <c r="N332" s="7">
        <v>4426.47</v>
      </c>
      <c r="O332" s="120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str">
        <f t="shared" si="67"/>
        <v>Suape</v>
      </c>
      <c r="B333" s="7" t="str">
        <f t="shared" si="68"/>
        <v>Suape</v>
      </c>
      <c r="C333" s="7" t="str">
        <f t="shared" si="72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73"/>
        <v>15.195.617/0001-87</v>
      </c>
      <c r="H333" s="7" t="s">
        <v>604</v>
      </c>
      <c r="I333" s="7" t="str">
        <f t="shared" si="74"/>
        <v xml:space="preserve"> SUAPE/DMS</v>
      </c>
      <c r="J333" s="7" t="s">
        <v>273</v>
      </c>
      <c r="K333" s="7" t="s">
        <v>258</v>
      </c>
      <c r="L333" s="7" t="s">
        <v>278</v>
      </c>
      <c r="M333" s="7">
        <v>2069.0700000000002</v>
      </c>
      <c r="N333" s="7">
        <v>4426.47</v>
      </c>
      <c r="O333" s="120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str">
        <f t="shared" si="67"/>
        <v>Suape</v>
      </c>
      <c r="B334" s="7" t="str">
        <f t="shared" si="68"/>
        <v>Suape</v>
      </c>
      <c r="C334" s="7" t="str">
        <f t="shared" si="72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73"/>
        <v>15.195.617/0001-87</v>
      </c>
      <c r="H334" s="7" t="s">
        <v>606</v>
      </c>
      <c r="I334" s="7" t="str">
        <f t="shared" si="74"/>
        <v xml:space="preserve"> SUAPE/DMS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4426.47</v>
      </c>
      <c r="O334" s="120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str">
        <f t="shared" si="67"/>
        <v>Suape</v>
      </c>
      <c r="B335" s="7" t="str">
        <f t="shared" si="68"/>
        <v>Suape</v>
      </c>
      <c r="C335" s="7" t="str">
        <f t="shared" si="72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73"/>
        <v>15.195.617/0001-87</v>
      </c>
      <c r="H335" s="7" t="s">
        <v>608</v>
      </c>
      <c r="I335" s="7" t="str">
        <f t="shared" si="74"/>
        <v xml:space="preserve"> SUAPE/DMS</v>
      </c>
      <c r="J335" s="7" t="s">
        <v>273</v>
      </c>
      <c r="K335" s="7" t="s">
        <v>258</v>
      </c>
      <c r="L335" s="7" t="s">
        <v>274</v>
      </c>
      <c r="M335" s="7">
        <v>1865.07</v>
      </c>
      <c r="N335" s="7">
        <v>4143.53</v>
      </c>
      <c r="O335" s="120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str">
        <f t="shared" si="67"/>
        <v>Suape</v>
      </c>
      <c r="B336" s="7" t="str">
        <f t="shared" si="68"/>
        <v>Suape</v>
      </c>
      <c r="C336" s="7" t="str">
        <f t="shared" si="72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73"/>
        <v>15.195.617/0001-87</v>
      </c>
      <c r="H336" s="7" t="s">
        <v>610</v>
      </c>
      <c r="I336" s="7" t="str">
        <f t="shared" si="74"/>
        <v xml:space="preserve"> SUAPE/DMS</v>
      </c>
      <c r="J336" s="7" t="s">
        <v>273</v>
      </c>
      <c r="K336" s="7" t="s">
        <v>258</v>
      </c>
      <c r="L336" s="7" t="s">
        <v>274</v>
      </c>
      <c r="M336" s="7">
        <v>1865.07</v>
      </c>
      <c r="N336" s="7">
        <v>4143.53</v>
      </c>
      <c r="O336" s="120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str">
        <f t="shared" si="67"/>
        <v>Suape</v>
      </c>
      <c r="B337" s="7" t="str">
        <f t="shared" si="68"/>
        <v>Suape</v>
      </c>
      <c r="C337" s="7" t="str">
        <f t="shared" si="72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73"/>
        <v>15.195.617/0001-87</v>
      </c>
      <c r="H337" s="7" t="s">
        <v>612</v>
      </c>
      <c r="I337" s="7" t="str">
        <f t="shared" si="74"/>
        <v xml:space="preserve"> SUAPE/DMS</v>
      </c>
      <c r="J337" s="7" t="s">
        <v>273</v>
      </c>
      <c r="K337" s="7" t="s">
        <v>258</v>
      </c>
      <c r="L337" s="7" t="s">
        <v>274</v>
      </c>
      <c r="M337" s="7">
        <v>1865.07</v>
      </c>
      <c r="N337" s="7">
        <v>4143.53</v>
      </c>
      <c r="O337" s="120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str">
        <f t="shared" si="67"/>
        <v>Suape</v>
      </c>
      <c r="B338" s="7" t="str">
        <f t="shared" si="68"/>
        <v>Suape</v>
      </c>
      <c r="C338" s="7" t="str">
        <f t="shared" si="72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73"/>
        <v>15.195.617/0001-87</v>
      </c>
      <c r="H338" s="7" t="s">
        <v>614</v>
      </c>
      <c r="I338" s="7" t="str">
        <f t="shared" si="74"/>
        <v xml:space="preserve"> SUAPE/DMS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4143.53</v>
      </c>
      <c r="O338" s="120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str">
        <f t="shared" si="67"/>
        <v>Suape</v>
      </c>
      <c r="B339" s="7" t="str">
        <f t="shared" si="68"/>
        <v>Suape</v>
      </c>
      <c r="C339" s="7" t="str">
        <f t="shared" si="72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73"/>
        <v>15.195.617/0001-87</v>
      </c>
      <c r="H339" s="7" t="s">
        <v>616</v>
      </c>
      <c r="I339" s="7" t="str">
        <f t="shared" si="74"/>
        <v xml:space="preserve"> SUAPE/DMS</v>
      </c>
      <c r="J339" s="7" t="s">
        <v>273</v>
      </c>
      <c r="K339" s="7" t="s">
        <v>258</v>
      </c>
      <c r="L339" s="7" t="s">
        <v>278</v>
      </c>
      <c r="M339" s="7">
        <v>2069.0700000000002</v>
      </c>
      <c r="N339" s="7">
        <v>4426.47</v>
      </c>
      <c r="O339" s="120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str">
        <f t="shared" si="67"/>
        <v>Suape</v>
      </c>
      <c r="B340" s="7" t="str">
        <f t="shared" si="68"/>
        <v>Suape</v>
      </c>
      <c r="C340" s="7" t="str">
        <f t="shared" si="72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73"/>
        <v>15.195.617/0001-87</v>
      </c>
      <c r="H340" s="7" t="s">
        <v>618</v>
      </c>
      <c r="I340" s="7" t="str">
        <f t="shared" si="74"/>
        <v xml:space="preserve"> SUAPE/DMS</v>
      </c>
      <c r="J340" s="7" t="s">
        <v>273</v>
      </c>
      <c r="K340" s="7" t="s">
        <v>258</v>
      </c>
      <c r="L340" s="7" t="s">
        <v>278</v>
      </c>
      <c r="M340" s="7">
        <v>2069.0700000000002</v>
      </c>
      <c r="N340" s="7">
        <v>4426.47</v>
      </c>
      <c r="O340" s="120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str">
        <f t="shared" si="67"/>
        <v>Suape</v>
      </c>
      <c r="B341" s="7" t="str">
        <f t="shared" si="68"/>
        <v>Suape</v>
      </c>
      <c r="C341" s="7" t="str">
        <f t="shared" si="72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73"/>
        <v>15.195.617/0001-87</v>
      </c>
      <c r="H341" s="7" t="s">
        <v>620</v>
      </c>
      <c r="I341" s="7" t="str">
        <f t="shared" si="74"/>
        <v xml:space="preserve"> SUAPE/DMS</v>
      </c>
      <c r="J341" s="7" t="s">
        <v>273</v>
      </c>
      <c r="K341" s="7" t="s">
        <v>258</v>
      </c>
      <c r="L341" s="7" t="s">
        <v>278</v>
      </c>
      <c r="M341" s="7">
        <v>2069.0700000000002</v>
      </c>
      <c r="N341" s="7">
        <v>4426.47</v>
      </c>
      <c r="O341" s="120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str">
        <f t="shared" ref="A342:A402" si="75">A341</f>
        <v>Suape</v>
      </c>
      <c r="B342" s="7" t="str">
        <f t="shared" ref="B342:B402" si="76">B341</f>
        <v>Suape</v>
      </c>
      <c r="C342" s="7" t="str">
        <f t="shared" si="72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73"/>
        <v>15.195.617/0001-87</v>
      </c>
      <c r="H342" s="7" t="s">
        <v>622</v>
      </c>
      <c r="I342" s="7" t="str">
        <f t="shared" si="74"/>
        <v xml:space="preserve"> SUAPE/DMS</v>
      </c>
      <c r="J342" s="7" t="s">
        <v>273</v>
      </c>
      <c r="K342" s="7" t="s">
        <v>258</v>
      </c>
      <c r="L342" s="7" t="s">
        <v>274</v>
      </c>
      <c r="M342" s="7">
        <v>1865.07</v>
      </c>
      <c r="N342" s="7">
        <v>4143.53</v>
      </c>
      <c r="O342" s="120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str">
        <f t="shared" si="75"/>
        <v>Suape</v>
      </c>
      <c r="B343" s="7" t="str">
        <f t="shared" si="76"/>
        <v>Suape</v>
      </c>
      <c r="C343" s="7" t="str">
        <f t="shared" si="72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73"/>
        <v>15.195.617/0001-87</v>
      </c>
      <c r="H343" s="7" t="s">
        <v>624</v>
      </c>
      <c r="I343" s="7" t="str">
        <f t="shared" si="74"/>
        <v xml:space="preserve"> SUAPE/DMS</v>
      </c>
      <c r="J343" s="7" t="s">
        <v>273</v>
      </c>
      <c r="K343" s="7" t="s">
        <v>258</v>
      </c>
      <c r="L343" s="7" t="s">
        <v>274</v>
      </c>
      <c r="M343" s="7">
        <v>1865.07</v>
      </c>
      <c r="N343" s="7">
        <v>4143.53</v>
      </c>
      <c r="O343" s="120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str">
        <f t="shared" si="75"/>
        <v>Suape</v>
      </c>
      <c r="B344" s="7" t="str">
        <f t="shared" si="76"/>
        <v>Suape</v>
      </c>
      <c r="C344" s="7" t="str">
        <f t="shared" si="72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73"/>
        <v>15.195.617/0001-87</v>
      </c>
      <c r="H344" s="7" t="s">
        <v>626</v>
      </c>
      <c r="I344" s="7" t="str">
        <f t="shared" si="74"/>
        <v xml:space="preserve"> SUAPE/DMS</v>
      </c>
      <c r="J344" s="7" t="s">
        <v>273</v>
      </c>
      <c r="K344" s="7" t="s">
        <v>258</v>
      </c>
      <c r="L344" s="7" t="s">
        <v>274</v>
      </c>
      <c r="M344" s="7">
        <v>1865.07</v>
      </c>
      <c r="N344" s="7">
        <v>4143.53</v>
      </c>
      <c r="O344" s="120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str">
        <f t="shared" si="75"/>
        <v>Suape</v>
      </c>
      <c r="B345" s="7" t="str">
        <f t="shared" si="76"/>
        <v>Suape</v>
      </c>
      <c r="C345" s="7" t="str">
        <f t="shared" si="72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73"/>
        <v>15.195.617/0001-87</v>
      </c>
      <c r="H345" s="7" t="s">
        <v>628</v>
      </c>
      <c r="I345" s="7" t="str">
        <f t="shared" si="74"/>
        <v xml:space="preserve"> SUAPE/DMS</v>
      </c>
      <c r="J345" s="7" t="s">
        <v>273</v>
      </c>
      <c r="K345" s="7" t="s">
        <v>258</v>
      </c>
      <c r="L345" s="7" t="s">
        <v>278</v>
      </c>
      <c r="M345" s="7">
        <v>2069.0700000000002</v>
      </c>
      <c r="N345" s="7">
        <v>4426.47</v>
      </c>
      <c r="O345" s="120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str">
        <f t="shared" si="75"/>
        <v>Suape</v>
      </c>
      <c r="B346" s="7" t="str">
        <f t="shared" si="76"/>
        <v>Suape</v>
      </c>
      <c r="C346" s="7" t="str">
        <f t="shared" si="72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73"/>
        <v>15.195.617/0001-87</v>
      </c>
      <c r="H346" s="7" t="s">
        <v>630</v>
      </c>
      <c r="I346" s="7" t="str">
        <f t="shared" si="74"/>
        <v xml:space="preserve"> SUAPE/DMS</v>
      </c>
      <c r="J346" s="7" t="s">
        <v>273</v>
      </c>
      <c r="K346" s="7" t="s">
        <v>258</v>
      </c>
      <c r="L346" s="7" t="s">
        <v>278</v>
      </c>
      <c r="M346" s="7">
        <v>2069.0700000000002</v>
      </c>
      <c r="N346" s="7">
        <v>4426.47</v>
      </c>
      <c r="O346" s="120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str">
        <f t="shared" si="75"/>
        <v>Suape</v>
      </c>
      <c r="B347" s="7" t="str">
        <f t="shared" si="76"/>
        <v>Suape</v>
      </c>
      <c r="C347" s="7" t="str">
        <f t="shared" si="72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73"/>
        <v>15.195.617/0001-87</v>
      </c>
      <c r="H347" s="7" t="s">
        <v>632</v>
      </c>
      <c r="I347" s="7" t="str">
        <f t="shared" si="74"/>
        <v xml:space="preserve"> SUAPE/DMS</v>
      </c>
      <c r="J347" s="7" t="s">
        <v>273</v>
      </c>
      <c r="K347" s="7" t="s">
        <v>258</v>
      </c>
      <c r="L347" s="7" t="s">
        <v>278</v>
      </c>
      <c r="M347" s="7">
        <v>2069.0700000000002</v>
      </c>
      <c r="N347" s="7">
        <v>4426.47</v>
      </c>
      <c r="O347" s="120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str">
        <f t="shared" si="75"/>
        <v>Suape</v>
      </c>
      <c r="B348" s="7" t="str">
        <f t="shared" si="76"/>
        <v>Suape</v>
      </c>
      <c r="C348" s="7" t="str">
        <f t="shared" si="72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73"/>
        <v>15.195.617/0001-87</v>
      </c>
      <c r="H348" s="7" t="s">
        <v>634</v>
      </c>
      <c r="I348" s="7" t="str">
        <f t="shared" si="74"/>
        <v xml:space="preserve"> SUAPE/DMS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4426.47</v>
      </c>
      <c r="O348" s="120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str">
        <f t="shared" si="75"/>
        <v>Suape</v>
      </c>
      <c r="B349" s="7" t="str">
        <f t="shared" si="76"/>
        <v>Suape</v>
      </c>
      <c r="C349" s="7" t="str">
        <f t="shared" si="72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73"/>
        <v>15.195.617/0001-87</v>
      </c>
      <c r="H349" s="7" t="s">
        <v>636</v>
      </c>
      <c r="I349" s="7" t="str">
        <f t="shared" si="74"/>
        <v xml:space="preserve"> SUAPE/DMS</v>
      </c>
      <c r="J349" s="7" t="s">
        <v>273</v>
      </c>
      <c r="K349" s="7" t="s">
        <v>258</v>
      </c>
      <c r="L349" s="7" t="s">
        <v>274</v>
      </c>
      <c r="M349" s="7">
        <v>1865.07</v>
      </c>
      <c r="N349" s="7">
        <v>4143.53</v>
      </c>
      <c r="O349" s="120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str">
        <f t="shared" si="75"/>
        <v>Suape</v>
      </c>
      <c r="B350" s="7" t="str">
        <f t="shared" si="76"/>
        <v>Suape</v>
      </c>
      <c r="C350" s="7" t="str">
        <f t="shared" si="72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73"/>
        <v>15.195.617/0001-87</v>
      </c>
      <c r="H350" s="7" t="s">
        <v>638</v>
      </c>
      <c r="I350" s="7" t="str">
        <f t="shared" si="74"/>
        <v xml:space="preserve"> SUAPE/DMS</v>
      </c>
      <c r="J350" s="7" t="s">
        <v>273</v>
      </c>
      <c r="K350" s="7" t="s">
        <v>258</v>
      </c>
      <c r="L350" s="7" t="s">
        <v>274</v>
      </c>
      <c r="M350" s="7">
        <v>1865.07</v>
      </c>
      <c r="N350" s="7">
        <v>4143.53</v>
      </c>
      <c r="O350" s="120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str">
        <f t="shared" si="75"/>
        <v>Suape</v>
      </c>
      <c r="B351" s="7" t="str">
        <f t="shared" si="76"/>
        <v>Suape</v>
      </c>
      <c r="C351" s="7" t="str">
        <f t="shared" si="72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73"/>
        <v>15.195.617/0001-87</v>
      </c>
      <c r="H351" s="7" t="s">
        <v>640</v>
      </c>
      <c r="I351" s="7" t="str">
        <f t="shared" si="74"/>
        <v xml:space="preserve"> SUAPE/DMS</v>
      </c>
      <c r="J351" s="7" t="s">
        <v>273</v>
      </c>
      <c r="K351" s="7" t="s">
        <v>258</v>
      </c>
      <c r="L351" s="7" t="s">
        <v>278</v>
      </c>
      <c r="M351" s="7">
        <v>2069.0700000000002</v>
      </c>
      <c r="N351" s="7">
        <v>4426.47</v>
      </c>
      <c r="O351" s="120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str">
        <f t="shared" si="75"/>
        <v>Suape</v>
      </c>
      <c r="B352" s="7" t="str">
        <f t="shared" si="76"/>
        <v>Suape</v>
      </c>
      <c r="C352" s="7" t="str">
        <f t="shared" si="72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73"/>
        <v>15.195.617/0001-87</v>
      </c>
      <c r="H352" s="7" t="s">
        <v>642</v>
      </c>
      <c r="I352" s="7" t="str">
        <f t="shared" si="74"/>
        <v xml:space="preserve"> SUAPE/DMS</v>
      </c>
      <c r="J352" s="7" t="s">
        <v>273</v>
      </c>
      <c r="K352" s="7" t="s">
        <v>258</v>
      </c>
      <c r="L352" s="7" t="s">
        <v>274</v>
      </c>
      <c r="M352" s="7">
        <v>1865.07</v>
      </c>
      <c r="N352" s="7">
        <v>4143.53</v>
      </c>
      <c r="O352" s="120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str">
        <f t="shared" si="75"/>
        <v>Suape</v>
      </c>
      <c r="B353" s="7" t="str">
        <f t="shared" si="76"/>
        <v>Suape</v>
      </c>
      <c r="C353" s="7" t="str">
        <f t="shared" si="72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73"/>
        <v>15.195.617/0001-87</v>
      </c>
      <c r="H353" s="7" t="s">
        <v>644</v>
      </c>
      <c r="I353" s="7" t="str">
        <f t="shared" si="74"/>
        <v xml:space="preserve"> SUAPE/DMS</v>
      </c>
      <c r="J353" s="7" t="s">
        <v>273</v>
      </c>
      <c r="K353" s="7" t="s">
        <v>258</v>
      </c>
      <c r="L353" s="7" t="s">
        <v>274</v>
      </c>
      <c r="M353" s="7">
        <v>1865.07</v>
      </c>
      <c r="N353" s="7">
        <v>4143.53</v>
      </c>
      <c r="O353" s="120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str">
        <f t="shared" si="75"/>
        <v>Suape</v>
      </c>
      <c r="B354" s="7" t="str">
        <f t="shared" si="76"/>
        <v>Suape</v>
      </c>
      <c r="C354" s="7" t="str">
        <f t="shared" si="72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73"/>
        <v>15.195.617/0001-87</v>
      </c>
      <c r="H354" s="7" t="s">
        <v>646</v>
      </c>
      <c r="I354" s="7" t="str">
        <f t="shared" si="74"/>
        <v xml:space="preserve"> SUAPE/DMS</v>
      </c>
      <c r="J354" s="7" t="s">
        <v>273</v>
      </c>
      <c r="K354" s="7" t="s">
        <v>258</v>
      </c>
      <c r="L354" s="7" t="s">
        <v>274</v>
      </c>
      <c r="M354" s="7">
        <v>1865.07</v>
      </c>
      <c r="N354" s="7">
        <v>4143.53</v>
      </c>
      <c r="O354" s="120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str">
        <f t="shared" si="75"/>
        <v>Suape</v>
      </c>
      <c r="B355" s="7" t="str">
        <f t="shared" si="76"/>
        <v>Suape</v>
      </c>
      <c r="C355" s="7" t="str">
        <f t="shared" si="72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73"/>
        <v>15.195.617/0001-87</v>
      </c>
      <c r="H355" s="7" t="s">
        <v>648</v>
      </c>
      <c r="I355" s="7" t="str">
        <f t="shared" si="74"/>
        <v xml:space="preserve"> SUAPE/DMS</v>
      </c>
      <c r="J355" s="7" t="s">
        <v>273</v>
      </c>
      <c r="K355" s="7" t="s">
        <v>258</v>
      </c>
      <c r="L355" s="7" t="s">
        <v>274</v>
      </c>
      <c r="M355" s="7">
        <v>1865.07</v>
      </c>
      <c r="N355" s="7">
        <v>4143.53</v>
      </c>
      <c r="O355" s="120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str">
        <f t="shared" si="75"/>
        <v>Suape</v>
      </c>
      <c r="B356" s="7" t="str">
        <f t="shared" si="76"/>
        <v>Suape</v>
      </c>
      <c r="C356" s="7" t="str">
        <f t="shared" si="72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73"/>
        <v>15.195.617/0001-87</v>
      </c>
      <c r="H356" s="7" t="s">
        <v>650</v>
      </c>
      <c r="I356" s="7" t="str">
        <f t="shared" si="74"/>
        <v xml:space="preserve"> SUAPE/DMS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4143.53</v>
      </c>
      <c r="O356" s="120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str">
        <f t="shared" si="75"/>
        <v>Suape</v>
      </c>
      <c r="B357" s="7" t="str">
        <f t="shared" si="76"/>
        <v>Suape</v>
      </c>
      <c r="C357" s="7" t="str">
        <f t="shared" si="72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73"/>
        <v>15.195.617/0001-87</v>
      </c>
      <c r="H357" s="7" t="s">
        <v>652</v>
      </c>
      <c r="I357" s="7" t="str">
        <f t="shared" si="74"/>
        <v xml:space="preserve"> SUAPE/DMS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4143.53</v>
      </c>
      <c r="O357" s="120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str">
        <f t="shared" si="75"/>
        <v>Suape</v>
      </c>
      <c r="B358" s="7" t="str">
        <f t="shared" si="76"/>
        <v>Suape</v>
      </c>
      <c r="C358" s="7" t="str">
        <f t="shared" si="72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73"/>
        <v>15.195.617/0001-87</v>
      </c>
      <c r="H358" s="7" t="s">
        <v>654</v>
      </c>
      <c r="I358" s="7" t="str">
        <f t="shared" si="74"/>
        <v xml:space="preserve"> SUAPE/DMS</v>
      </c>
      <c r="J358" s="7" t="s">
        <v>273</v>
      </c>
      <c r="K358" s="7" t="s">
        <v>258</v>
      </c>
      <c r="L358" s="7" t="s">
        <v>278</v>
      </c>
      <c r="M358" s="7">
        <v>2069.0700000000002</v>
      </c>
      <c r="N358" s="7">
        <v>4426.47</v>
      </c>
      <c r="O358" s="120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str">
        <f t="shared" si="75"/>
        <v>Suape</v>
      </c>
      <c r="B359" s="7" t="str">
        <f t="shared" si="76"/>
        <v>Suape</v>
      </c>
      <c r="C359" s="7" t="str">
        <f t="shared" si="72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73"/>
        <v>15.195.617/0001-87</v>
      </c>
      <c r="H359" s="7" t="s">
        <v>714</v>
      </c>
      <c r="I359" s="7" t="str">
        <f t="shared" si="74"/>
        <v xml:space="preserve"> SUAPE/DMS</v>
      </c>
      <c r="J359" s="7" t="s">
        <v>273</v>
      </c>
      <c r="K359" s="7" t="s">
        <v>258</v>
      </c>
      <c r="L359" s="7" t="s">
        <v>274</v>
      </c>
      <c r="M359" s="7">
        <v>1865.07</v>
      </c>
      <c r="N359" s="7">
        <v>4143.53</v>
      </c>
      <c r="O359" s="120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str">
        <f t="shared" si="75"/>
        <v>Suape</v>
      </c>
      <c r="B360" s="7" t="str">
        <f t="shared" si="76"/>
        <v>Suape</v>
      </c>
      <c r="C360" s="7" t="str">
        <f t="shared" si="72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si="73"/>
        <v>15.195.617/0001-87</v>
      </c>
      <c r="H360" s="7" t="s">
        <v>716</v>
      </c>
      <c r="I360" s="7" t="str">
        <f t="shared" si="74"/>
        <v xml:space="preserve"> SUAPE/DMS</v>
      </c>
      <c r="J360" s="7" t="s">
        <v>273</v>
      </c>
      <c r="K360" s="7" t="s">
        <v>258</v>
      </c>
      <c r="L360" s="7" t="s">
        <v>274</v>
      </c>
      <c r="M360" s="7">
        <v>1865.07</v>
      </c>
      <c r="N360" s="7">
        <v>4143.53</v>
      </c>
      <c r="O360" s="120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str">
        <f t="shared" si="75"/>
        <v>Suape</v>
      </c>
      <c r="B361" s="7" t="str">
        <f t="shared" si="76"/>
        <v>Suape</v>
      </c>
      <c r="C361" s="7" t="str">
        <f t="shared" si="72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si="73"/>
        <v>15.195.617/0001-87</v>
      </c>
      <c r="H361" s="7" t="s">
        <v>717</v>
      </c>
      <c r="I361" s="7" t="str">
        <f t="shared" si="74"/>
        <v xml:space="preserve"> SUAPE/DMS</v>
      </c>
      <c r="J361" s="7" t="s">
        <v>273</v>
      </c>
      <c r="K361" s="7" t="s">
        <v>258</v>
      </c>
      <c r="L361" s="7" t="s">
        <v>274</v>
      </c>
      <c r="M361" s="7">
        <v>1865.07</v>
      </c>
      <c r="N361" s="7">
        <v>4143.53</v>
      </c>
      <c r="O361" s="120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str">
        <f t="shared" si="75"/>
        <v>Suape</v>
      </c>
      <c r="B362" s="7" t="str">
        <f t="shared" si="76"/>
        <v>Suape</v>
      </c>
      <c r="C362" s="7" t="str">
        <f t="shared" si="72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si="73"/>
        <v>15.195.617/0001-87</v>
      </c>
      <c r="H362" s="7" t="s">
        <v>718</v>
      </c>
      <c r="I362" s="7" t="str">
        <f t="shared" si="74"/>
        <v xml:space="preserve"> SUAPE/DMS</v>
      </c>
      <c r="J362" s="7" t="s">
        <v>273</v>
      </c>
      <c r="K362" s="7" t="s">
        <v>258</v>
      </c>
      <c r="L362" s="7" t="s">
        <v>274</v>
      </c>
      <c r="M362" s="7">
        <v>1865.07</v>
      </c>
      <c r="N362" s="7">
        <v>4143.53</v>
      </c>
      <c r="O362" s="120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str">
        <f t="shared" si="75"/>
        <v>Suape</v>
      </c>
      <c r="B363" s="7" t="str">
        <f t="shared" si="76"/>
        <v>Suape</v>
      </c>
      <c r="C363" s="7" t="str">
        <f t="shared" si="72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si="73"/>
        <v>15.195.617/0001-87</v>
      </c>
      <c r="H363" s="7" t="s">
        <v>719</v>
      </c>
      <c r="I363" s="7" t="str">
        <f t="shared" si="74"/>
        <v xml:space="preserve"> SUAPE/DMS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4143.53</v>
      </c>
      <c r="O363" s="120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str">
        <f t="shared" si="75"/>
        <v>Suape</v>
      </c>
      <c r="B364" s="7" t="str">
        <f t="shared" si="76"/>
        <v>Suape</v>
      </c>
      <c r="C364" s="7" t="str">
        <f t="shared" si="72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73"/>
        <v>15.195.617/0001-87</v>
      </c>
      <c r="H364" s="7" t="s">
        <v>720</v>
      </c>
      <c r="I364" s="7" t="str">
        <f t="shared" si="74"/>
        <v xml:space="preserve"> SUAPE/DMS</v>
      </c>
      <c r="J364" s="7" t="s">
        <v>273</v>
      </c>
      <c r="K364" s="7" t="s">
        <v>258</v>
      </c>
      <c r="L364" s="7" t="s">
        <v>278</v>
      </c>
      <c r="M364" s="7">
        <v>2069.0700000000002</v>
      </c>
      <c r="N364" s="7">
        <v>4426.47</v>
      </c>
      <c r="O364" s="120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str">
        <f t="shared" si="75"/>
        <v>Suape</v>
      </c>
      <c r="B365" s="7" t="str">
        <f t="shared" si="76"/>
        <v>Suape</v>
      </c>
      <c r="C365" s="7" t="str">
        <f t="shared" si="72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73"/>
        <v>15.195.617/0001-87</v>
      </c>
      <c r="H365" s="7" t="s">
        <v>721</v>
      </c>
      <c r="I365" s="7" t="str">
        <f t="shared" si="74"/>
        <v xml:space="preserve"> SUAPE/DMS</v>
      </c>
      <c r="J365" s="7" t="s">
        <v>273</v>
      </c>
      <c r="K365" s="7" t="s">
        <v>258</v>
      </c>
      <c r="L365" s="7" t="s">
        <v>274</v>
      </c>
      <c r="M365" s="7">
        <v>1865.07</v>
      </c>
      <c r="N365" s="7">
        <v>4143.53</v>
      </c>
      <c r="O365" s="120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str">
        <f t="shared" si="75"/>
        <v>Suape</v>
      </c>
      <c r="B366" s="7" t="str">
        <f t="shared" si="76"/>
        <v>Suape</v>
      </c>
      <c r="C366" s="7" t="str">
        <f t="shared" si="72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73"/>
        <v>15.195.617/0001-87</v>
      </c>
      <c r="H366" s="7" t="s">
        <v>722</v>
      </c>
      <c r="I366" s="7" t="str">
        <f t="shared" si="74"/>
        <v xml:space="preserve"> SUAPE/DMS</v>
      </c>
      <c r="J366" s="7" t="s">
        <v>273</v>
      </c>
      <c r="K366" s="7" t="s">
        <v>258</v>
      </c>
      <c r="L366" s="7" t="s">
        <v>274</v>
      </c>
      <c r="M366" s="7">
        <v>1865.07</v>
      </c>
      <c r="N366" s="7">
        <v>4143.53</v>
      </c>
      <c r="O366" s="120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str">
        <f t="shared" si="75"/>
        <v>Suape</v>
      </c>
      <c r="B367" s="7" t="str">
        <f t="shared" si="76"/>
        <v>Suape</v>
      </c>
      <c r="C367" s="7" t="str">
        <f t="shared" si="72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73"/>
        <v>15.195.617/0001-87</v>
      </c>
      <c r="H367" s="7" t="s">
        <v>723</v>
      </c>
      <c r="I367" s="7" t="str">
        <f t="shared" si="74"/>
        <v xml:space="preserve"> SUAPE/DMS</v>
      </c>
      <c r="J367" s="7" t="s">
        <v>273</v>
      </c>
      <c r="K367" s="7" t="s">
        <v>258</v>
      </c>
      <c r="L367" s="7" t="s">
        <v>278</v>
      </c>
      <c r="M367" s="7">
        <v>2069.0700000000002</v>
      </c>
      <c r="N367" s="7">
        <v>4426.47</v>
      </c>
      <c r="O367" s="120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str">
        <f t="shared" si="75"/>
        <v>Suape</v>
      </c>
      <c r="B368" s="7" t="str">
        <f t="shared" si="76"/>
        <v>Suape</v>
      </c>
      <c r="C368" s="7" t="str">
        <f t="shared" si="72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73"/>
        <v>15.195.617/0001-87</v>
      </c>
      <c r="H368" s="7" t="s">
        <v>724</v>
      </c>
      <c r="I368" s="7" t="str">
        <f t="shared" si="74"/>
        <v xml:space="preserve"> SUAPE/DMS</v>
      </c>
      <c r="J368" s="7" t="s">
        <v>273</v>
      </c>
      <c r="K368" s="7" t="s">
        <v>258</v>
      </c>
      <c r="L368" s="7" t="s">
        <v>274</v>
      </c>
      <c r="M368" s="7">
        <v>1865.07</v>
      </c>
      <c r="N368" s="7">
        <v>4143.53</v>
      </c>
      <c r="O368" s="120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str">
        <f t="shared" si="75"/>
        <v>Suape</v>
      </c>
      <c r="B369" s="7" t="str">
        <f t="shared" si="76"/>
        <v>Suape</v>
      </c>
      <c r="C369" s="7" t="str">
        <f t="shared" si="72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73"/>
        <v>15.195.617/0001-87</v>
      </c>
      <c r="H369" s="7" t="s">
        <v>725</v>
      </c>
      <c r="I369" s="7" t="str">
        <f t="shared" si="74"/>
        <v xml:space="preserve"> SUAPE/DMS</v>
      </c>
      <c r="J369" s="7" t="s">
        <v>273</v>
      </c>
      <c r="K369" s="7" t="s">
        <v>258</v>
      </c>
      <c r="L369" s="7" t="s">
        <v>274</v>
      </c>
      <c r="M369" s="7">
        <v>1865.07</v>
      </c>
      <c r="N369" s="7">
        <v>4143.53</v>
      </c>
      <c r="O369" s="120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str">
        <f t="shared" si="75"/>
        <v>Suape</v>
      </c>
      <c r="B370" s="7" t="str">
        <f t="shared" si="76"/>
        <v>Suape</v>
      </c>
      <c r="C370" s="7" t="str">
        <f t="shared" si="72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73"/>
        <v>15.195.617/0001-87</v>
      </c>
      <c r="H370" s="7" t="s">
        <v>726</v>
      </c>
      <c r="I370" s="7" t="str">
        <f t="shared" si="74"/>
        <v xml:space="preserve"> SUAPE/DMS</v>
      </c>
      <c r="J370" s="7" t="s">
        <v>273</v>
      </c>
      <c r="K370" s="7" t="s">
        <v>258</v>
      </c>
      <c r="L370" s="7" t="s">
        <v>278</v>
      </c>
      <c r="M370" s="7">
        <v>2069.0700000000002</v>
      </c>
      <c r="N370" s="7">
        <v>4426.47</v>
      </c>
      <c r="O370" s="120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str">
        <f t="shared" si="75"/>
        <v>Suape</v>
      </c>
      <c r="B371" s="7" t="str">
        <f t="shared" si="76"/>
        <v>Suape</v>
      </c>
      <c r="C371" s="7" t="str">
        <f t="shared" si="72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73"/>
        <v>15.195.617/0001-87</v>
      </c>
      <c r="H371" s="7" t="s">
        <v>727</v>
      </c>
      <c r="I371" s="7" t="str">
        <f t="shared" si="74"/>
        <v xml:space="preserve"> SUAPE/DMS</v>
      </c>
      <c r="J371" s="7" t="s">
        <v>273</v>
      </c>
      <c r="K371" s="7" t="s">
        <v>258</v>
      </c>
      <c r="L371" s="7" t="s">
        <v>278</v>
      </c>
      <c r="M371" s="7">
        <v>2069.0700000000002</v>
      </c>
      <c r="N371" s="7">
        <v>4426.47</v>
      </c>
      <c r="O371" s="120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str">
        <f t="shared" si="75"/>
        <v>Suape</v>
      </c>
      <c r="B372" s="7" t="str">
        <f t="shared" si="76"/>
        <v>Suape</v>
      </c>
      <c r="C372" s="7" t="str">
        <f t="shared" si="72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73"/>
        <v>15.195.617/0001-87</v>
      </c>
      <c r="H372" s="7" t="s">
        <v>728</v>
      </c>
      <c r="I372" s="7" t="str">
        <f t="shared" si="74"/>
        <v xml:space="preserve"> SUAPE/DMS</v>
      </c>
      <c r="J372" s="7" t="s">
        <v>273</v>
      </c>
      <c r="K372" s="7" t="s">
        <v>258</v>
      </c>
      <c r="L372" s="7" t="s">
        <v>278</v>
      </c>
      <c r="M372" s="7">
        <v>2069.0700000000002</v>
      </c>
      <c r="N372" s="7">
        <v>4426.47</v>
      </c>
      <c r="O372" s="120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str">
        <f t="shared" si="75"/>
        <v>Suape</v>
      </c>
      <c r="B373" s="7" t="str">
        <f t="shared" si="76"/>
        <v>Suape</v>
      </c>
      <c r="C373" s="7" t="str">
        <f t="shared" si="72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73"/>
        <v>15.195.617/0001-87</v>
      </c>
      <c r="H373" s="7" t="s">
        <v>729</v>
      </c>
      <c r="I373" s="7" t="str">
        <f t="shared" si="74"/>
        <v xml:space="preserve"> SUAPE/DMS</v>
      </c>
      <c r="J373" s="7" t="s">
        <v>273</v>
      </c>
      <c r="K373" s="7" t="s">
        <v>258</v>
      </c>
      <c r="L373" s="7" t="s">
        <v>274</v>
      </c>
      <c r="M373" s="7">
        <v>1865.07</v>
      </c>
      <c r="N373" s="7">
        <v>4143.53</v>
      </c>
      <c r="O373" s="120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str">
        <f t="shared" si="75"/>
        <v>Suape</v>
      </c>
      <c r="B374" s="7" t="str">
        <f t="shared" si="76"/>
        <v>Suape</v>
      </c>
      <c r="C374" s="7" t="str">
        <f t="shared" si="72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73"/>
        <v>15.195.617/0001-87</v>
      </c>
      <c r="H374" s="7" t="s">
        <v>730</v>
      </c>
      <c r="I374" s="7" t="str">
        <f t="shared" si="74"/>
        <v xml:space="preserve"> SUAPE/DMS</v>
      </c>
      <c r="J374" s="7" t="s">
        <v>273</v>
      </c>
      <c r="K374" s="7" t="s">
        <v>258</v>
      </c>
      <c r="L374" s="7" t="s">
        <v>274</v>
      </c>
      <c r="M374" s="7">
        <v>1865.07</v>
      </c>
      <c r="N374" s="7">
        <v>4143.53</v>
      </c>
      <c r="O374" s="120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str">
        <f t="shared" si="75"/>
        <v>Suape</v>
      </c>
      <c r="B375" s="7" t="str">
        <f t="shared" si="76"/>
        <v>Suape</v>
      </c>
      <c r="C375" s="7" t="str">
        <f t="shared" si="72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73"/>
        <v>15.195.617/0001-87</v>
      </c>
      <c r="H375" s="7" t="s">
        <v>731</v>
      </c>
      <c r="I375" s="7" t="str">
        <f t="shared" si="74"/>
        <v xml:space="preserve"> SUAPE/DMS</v>
      </c>
      <c r="J375" s="7" t="s">
        <v>273</v>
      </c>
      <c r="K375" s="7" t="s">
        <v>258</v>
      </c>
      <c r="L375" s="7" t="s">
        <v>274</v>
      </c>
      <c r="M375" s="7">
        <v>1865.07</v>
      </c>
      <c r="N375" s="7">
        <v>4143.53</v>
      </c>
      <c r="O375" s="120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str">
        <f t="shared" si="75"/>
        <v>Suape</v>
      </c>
      <c r="B376" s="7" t="str">
        <f t="shared" si="76"/>
        <v>Suape</v>
      </c>
      <c r="C376" s="7" t="str">
        <f t="shared" si="72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si="73"/>
        <v>15.195.617/0001-87</v>
      </c>
      <c r="H376" s="7" t="s">
        <v>732</v>
      </c>
      <c r="I376" s="7" t="str">
        <f t="shared" si="74"/>
        <v xml:space="preserve"> SUAPE/DMS</v>
      </c>
      <c r="J376" s="7" t="s">
        <v>273</v>
      </c>
      <c r="K376" s="7" t="s">
        <v>258</v>
      </c>
      <c r="L376" s="7" t="s">
        <v>278</v>
      </c>
      <c r="M376" s="7">
        <v>2069.0700000000002</v>
      </c>
      <c r="N376" s="7">
        <v>4426.47</v>
      </c>
      <c r="O376" s="120"/>
      <c r="P376" s="2"/>
      <c r="Q376" s="2"/>
      <c r="R376" s="2"/>
      <c r="S376" s="2"/>
      <c r="T376" s="2"/>
      <c r="U376" s="2"/>
      <c r="V376" s="2"/>
      <c r="W376" s="2"/>
    </row>
    <row r="377" spans="1:23" ht="30">
      <c r="A377" s="7" t="str">
        <f t="shared" ref="A377:C377" si="77">A374</f>
        <v>Suape</v>
      </c>
      <c r="B377" s="7" t="str">
        <f t="shared" si="77"/>
        <v>Suape</v>
      </c>
      <c r="C377" s="7" t="str">
        <f t="shared" si="77"/>
        <v>PRESTAÇÃO DE SERVIÇO CONTINUADO DE VIGILÂNCIA ARMADA</v>
      </c>
      <c r="D377" s="7" t="s">
        <v>269</v>
      </c>
      <c r="E377" s="7">
        <v>2021</v>
      </c>
      <c r="F377" s="7" t="s">
        <v>270</v>
      </c>
      <c r="G377" s="7" t="str">
        <f t="shared" ref="G377:G387" si="78">G374</f>
        <v>15.195.617/0001-87</v>
      </c>
      <c r="H377" s="7" t="s">
        <v>733</v>
      </c>
      <c r="I377" s="7" t="str">
        <f t="shared" ref="I377:I387" si="79">I374</f>
        <v xml:space="preserve"> SUAPE/DMS</v>
      </c>
      <c r="J377" s="7" t="s">
        <v>273</v>
      </c>
      <c r="K377" s="7" t="s">
        <v>258</v>
      </c>
      <c r="L377" s="7" t="s">
        <v>274</v>
      </c>
      <c r="M377" s="7">
        <v>1865.07</v>
      </c>
      <c r="N377" s="7">
        <v>4143.53</v>
      </c>
      <c r="O377" s="120"/>
      <c r="P377" s="2"/>
      <c r="Q377" s="2"/>
      <c r="R377" s="2"/>
      <c r="S377" s="2"/>
      <c r="T377" s="2"/>
      <c r="U377" s="2"/>
      <c r="V377" s="2"/>
      <c r="W377" s="2"/>
    </row>
    <row r="378" spans="1:23" ht="30">
      <c r="A378" s="7" t="str">
        <f t="shared" ref="A378:C378" si="80">A375</f>
        <v>Suape</v>
      </c>
      <c r="B378" s="7" t="str">
        <f t="shared" si="80"/>
        <v>Suape</v>
      </c>
      <c r="C378" s="7" t="str">
        <f t="shared" si="80"/>
        <v>PRESTAÇÃO DE SERVIÇO CONTINUADO DE VIGILÂNCIA ARMADA</v>
      </c>
      <c r="D378" s="7" t="s">
        <v>269</v>
      </c>
      <c r="E378" s="7">
        <v>2021</v>
      </c>
      <c r="F378" s="7" t="s">
        <v>270</v>
      </c>
      <c r="G378" s="7" t="str">
        <f t="shared" si="78"/>
        <v>15.195.617/0001-87</v>
      </c>
      <c r="H378" s="7" t="s">
        <v>765</v>
      </c>
      <c r="I378" s="7" t="str">
        <f t="shared" si="79"/>
        <v xml:space="preserve"> SUAPE/DMS</v>
      </c>
      <c r="J378" s="7" t="s">
        <v>273</v>
      </c>
      <c r="K378" s="7" t="s">
        <v>258</v>
      </c>
      <c r="L378" s="7" t="s">
        <v>274</v>
      </c>
      <c r="M378" s="7">
        <v>1865.07</v>
      </c>
      <c r="N378" s="7">
        <v>4143.53</v>
      </c>
      <c r="O378" s="120"/>
      <c r="P378" s="2"/>
      <c r="Q378" s="2"/>
      <c r="R378" s="2"/>
      <c r="S378" s="2"/>
      <c r="T378" s="2"/>
      <c r="U378" s="2"/>
      <c r="V378" s="2"/>
      <c r="W378" s="2"/>
    </row>
    <row r="379" spans="1:23" ht="30">
      <c r="A379" s="7" t="str">
        <f t="shared" ref="A379:C379" si="81">A376</f>
        <v>Suape</v>
      </c>
      <c r="B379" s="7" t="str">
        <f t="shared" si="81"/>
        <v>Suape</v>
      </c>
      <c r="C379" s="7" t="str">
        <f t="shared" si="81"/>
        <v>PRESTAÇÃO DE SERVIÇO CONTINUADO DE VIGILÂNCIA ARMADA</v>
      </c>
      <c r="D379" s="7" t="s">
        <v>269</v>
      </c>
      <c r="E379" s="7">
        <v>2021</v>
      </c>
      <c r="F379" s="7" t="s">
        <v>270</v>
      </c>
      <c r="G379" s="7" t="str">
        <f t="shared" si="78"/>
        <v>15.195.617/0001-87</v>
      </c>
      <c r="H379" s="7" t="s">
        <v>766</v>
      </c>
      <c r="I379" s="7" t="str">
        <f t="shared" si="79"/>
        <v xml:space="preserve"> SUAPE/DMS</v>
      </c>
      <c r="J379" s="7" t="s">
        <v>273</v>
      </c>
      <c r="K379" s="7" t="s">
        <v>258</v>
      </c>
      <c r="L379" s="7" t="s">
        <v>274</v>
      </c>
      <c r="M379" s="7">
        <v>1865.07</v>
      </c>
      <c r="N379" s="7">
        <v>4143.53</v>
      </c>
      <c r="O379" s="120"/>
      <c r="P379" s="2"/>
      <c r="Q379" s="2"/>
      <c r="R379" s="2"/>
      <c r="S379" s="2"/>
      <c r="T379" s="2"/>
      <c r="U379" s="2"/>
      <c r="V379" s="2"/>
      <c r="W379" s="2"/>
    </row>
    <row r="380" spans="1:23" ht="30">
      <c r="A380" s="7" t="str">
        <f t="shared" ref="A380:C380" si="82">A377</f>
        <v>Suape</v>
      </c>
      <c r="B380" s="7" t="str">
        <f t="shared" si="82"/>
        <v>Suape</v>
      </c>
      <c r="C380" s="7" t="str">
        <f t="shared" si="82"/>
        <v>PRESTAÇÃO DE SERVIÇO CONTINUADO DE VIGILÂNCIA ARMADA</v>
      </c>
      <c r="D380" s="7" t="s">
        <v>269</v>
      </c>
      <c r="E380" s="7">
        <v>2021</v>
      </c>
      <c r="F380" s="7" t="s">
        <v>270</v>
      </c>
      <c r="G380" s="7" t="str">
        <f t="shared" si="78"/>
        <v>15.195.617/0001-87</v>
      </c>
      <c r="H380" s="7" t="s">
        <v>767</v>
      </c>
      <c r="I380" s="7" t="str">
        <f t="shared" si="79"/>
        <v xml:space="preserve"> SUAPE/DMS</v>
      </c>
      <c r="J380" s="7" t="s">
        <v>273</v>
      </c>
      <c r="K380" s="7" t="s">
        <v>258</v>
      </c>
      <c r="L380" s="7" t="s">
        <v>278</v>
      </c>
      <c r="M380" s="7">
        <v>2069.0700000000002</v>
      </c>
      <c r="N380" s="7">
        <v>4426.47</v>
      </c>
      <c r="O380" s="120"/>
      <c r="P380" s="2"/>
      <c r="Q380" s="2"/>
      <c r="R380" s="2"/>
      <c r="S380" s="2"/>
      <c r="T380" s="2"/>
      <c r="U380" s="2"/>
      <c r="V380" s="2"/>
      <c r="W380" s="2"/>
    </row>
    <row r="381" spans="1:23" ht="30">
      <c r="A381" s="7" t="str">
        <f t="shared" ref="A381:C381" si="83">A378</f>
        <v>Suape</v>
      </c>
      <c r="B381" s="7" t="str">
        <f t="shared" si="83"/>
        <v>Suape</v>
      </c>
      <c r="C381" s="7" t="str">
        <f t="shared" si="83"/>
        <v>PRESTAÇÃO DE SERVIÇO CONTINUADO DE VIGILÂNCIA ARMADA</v>
      </c>
      <c r="D381" s="7" t="s">
        <v>269</v>
      </c>
      <c r="E381" s="7">
        <v>2021</v>
      </c>
      <c r="F381" s="7" t="s">
        <v>270</v>
      </c>
      <c r="G381" s="7" t="str">
        <f t="shared" si="78"/>
        <v>15.195.617/0001-87</v>
      </c>
      <c r="H381" s="7" t="s">
        <v>768</v>
      </c>
      <c r="I381" s="7" t="str">
        <f t="shared" si="79"/>
        <v xml:space="preserve"> SUAPE/DMS</v>
      </c>
      <c r="J381" s="7" t="s">
        <v>273</v>
      </c>
      <c r="K381" s="7" t="s">
        <v>258</v>
      </c>
      <c r="L381" s="7" t="s">
        <v>278</v>
      </c>
      <c r="M381" s="7">
        <v>2069.0700000000002</v>
      </c>
      <c r="N381" s="7">
        <v>4426.47</v>
      </c>
      <c r="O381" s="120"/>
      <c r="P381" s="2"/>
      <c r="Q381" s="2"/>
      <c r="R381" s="2"/>
      <c r="S381" s="2"/>
      <c r="T381" s="2"/>
      <c r="U381" s="2"/>
      <c r="V381" s="2"/>
      <c r="W381" s="2"/>
    </row>
    <row r="382" spans="1:23" ht="30">
      <c r="A382" s="7" t="str">
        <f t="shared" ref="A382:C382" si="84">A379</f>
        <v>Suape</v>
      </c>
      <c r="B382" s="7" t="str">
        <f t="shared" si="84"/>
        <v>Suape</v>
      </c>
      <c r="C382" s="7" t="str">
        <f t="shared" si="84"/>
        <v>PRESTAÇÃO DE SERVIÇO CONTINUADO DE VIGILÂNCIA ARMADA</v>
      </c>
      <c r="D382" s="7" t="s">
        <v>269</v>
      </c>
      <c r="E382" s="7">
        <v>2021</v>
      </c>
      <c r="F382" s="7" t="s">
        <v>270</v>
      </c>
      <c r="G382" s="7" t="str">
        <f t="shared" si="78"/>
        <v>15.195.617/0001-87</v>
      </c>
      <c r="H382" s="7" t="s">
        <v>769</v>
      </c>
      <c r="I382" s="7" t="str">
        <f t="shared" si="79"/>
        <v xml:space="preserve"> SUAPE/DMS</v>
      </c>
      <c r="J382" s="7" t="s">
        <v>273</v>
      </c>
      <c r="K382" s="7" t="s">
        <v>258</v>
      </c>
      <c r="L382" s="7" t="s">
        <v>278</v>
      </c>
      <c r="M382" s="7">
        <v>2069.0700000000002</v>
      </c>
      <c r="N382" s="7">
        <v>4426.47</v>
      </c>
      <c r="O382" s="120"/>
      <c r="P382" s="2"/>
      <c r="Q382" s="2"/>
      <c r="R382" s="2"/>
      <c r="S382" s="2"/>
      <c r="T382" s="2"/>
      <c r="U382" s="2"/>
      <c r="V382" s="2"/>
      <c r="W382" s="2"/>
    </row>
    <row r="383" spans="1:23" ht="30">
      <c r="A383" s="7" t="str">
        <f t="shared" ref="A383:C383" si="85">A380</f>
        <v>Suape</v>
      </c>
      <c r="B383" s="7" t="str">
        <f t="shared" si="85"/>
        <v>Suape</v>
      </c>
      <c r="C383" s="7" t="str">
        <f t="shared" si="85"/>
        <v>PRESTAÇÃO DE SERVIÇO CONTINUADO DE VIGILÂNCIA ARMADA</v>
      </c>
      <c r="D383" s="7" t="s">
        <v>269</v>
      </c>
      <c r="E383" s="7">
        <v>2021</v>
      </c>
      <c r="F383" s="7" t="s">
        <v>270</v>
      </c>
      <c r="G383" s="7" t="str">
        <f t="shared" si="78"/>
        <v>15.195.617/0001-87</v>
      </c>
      <c r="H383" s="7" t="s">
        <v>770</v>
      </c>
      <c r="I383" s="7" t="str">
        <f t="shared" si="79"/>
        <v xml:space="preserve"> SUAPE/DMS</v>
      </c>
      <c r="J383" s="7" t="s">
        <v>273</v>
      </c>
      <c r="K383" s="7" t="s">
        <v>258</v>
      </c>
      <c r="L383" s="7" t="s">
        <v>274</v>
      </c>
      <c r="M383" s="7">
        <v>1865.07</v>
      </c>
      <c r="N383" s="7">
        <v>4143.53</v>
      </c>
      <c r="O383" s="120"/>
      <c r="P383" s="2"/>
      <c r="Q383" s="2"/>
      <c r="R383" s="2"/>
      <c r="S383" s="2"/>
      <c r="T383" s="2"/>
      <c r="U383" s="2"/>
      <c r="V383" s="2"/>
      <c r="W383" s="2"/>
    </row>
    <row r="384" spans="1:23" ht="30">
      <c r="A384" s="7" t="str">
        <f t="shared" ref="A384:C384" si="86">A381</f>
        <v>Suape</v>
      </c>
      <c r="B384" s="7" t="str">
        <f t="shared" si="86"/>
        <v>Suape</v>
      </c>
      <c r="C384" s="7" t="str">
        <f t="shared" si="86"/>
        <v>PRESTAÇÃO DE SERVIÇO CONTINUADO DE VIGILÂNCIA ARMADA</v>
      </c>
      <c r="D384" s="7" t="s">
        <v>269</v>
      </c>
      <c r="E384" s="7">
        <v>2021</v>
      </c>
      <c r="F384" s="7" t="s">
        <v>270</v>
      </c>
      <c r="G384" s="7" t="str">
        <f t="shared" si="78"/>
        <v>15.195.617/0001-87</v>
      </c>
      <c r="H384" s="7" t="s">
        <v>771</v>
      </c>
      <c r="I384" s="7" t="str">
        <f t="shared" si="79"/>
        <v xml:space="preserve"> SUAPE/DMS</v>
      </c>
      <c r="J384" s="7" t="s">
        <v>273</v>
      </c>
      <c r="K384" s="7" t="s">
        <v>258</v>
      </c>
      <c r="L384" s="7" t="s">
        <v>274</v>
      </c>
      <c r="M384" s="7">
        <v>1865.07</v>
      </c>
      <c r="N384" s="7">
        <v>4143.53</v>
      </c>
      <c r="O384" s="120"/>
      <c r="P384" s="2"/>
      <c r="Q384" s="2"/>
      <c r="R384" s="2"/>
      <c r="S384" s="2"/>
      <c r="T384" s="2"/>
      <c r="U384" s="2"/>
      <c r="V384" s="2"/>
      <c r="W384" s="2"/>
    </row>
    <row r="385" spans="1:23" ht="30">
      <c r="A385" s="7" t="str">
        <f t="shared" ref="A385:C385" si="87">A382</f>
        <v>Suape</v>
      </c>
      <c r="B385" s="7" t="str">
        <f t="shared" si="87"/>
        <v>Suape</v>
      </c>
      <c r="C385" s="7" t="str">
        <f t="shared" si="87"/>
        <v>PRESTAÇÃO DE SERVIÇO CONTINUADO DE VIGILÂNCIA ARMADA</v>
      </c>
      <c r="D385" s="7" t="s">
        <v>269</v>
      </c>
      <c r="E385" s="7">
        <v>2021</v>
      </c>
      <c r="F385" s="7" t="s">
        <v>270</v>
      </c>
      <c r="G385" s="7" t="str">
        <f t="shared" si="78"/>
        <v>15.195.617/0001-87</v>
      </c>
      <c r="H385" s="7" t="s">
        <v>772</v>
      </c>
      <c r="I385" s="7" t="str">
        <f t="shared" si="79"/>
        <v xml:space="preserve"> SUAPE/DMS</v>
      </c>
      <c r="J385" s="7" t="s">
        <v>273</v>
      </c>
      <c r="K385" s="7" t="s">
        <v>258</v>
      </c>
      <c r="L385" s="7" t="s">
        <v>274</v>
      </c>
      <c r="M385" s="7">
        <v>1865.07</v>
      </c>
      <c r="N385" s="7">
        <v>4143.53</v>
      </c>
      <c r="O385" s="120"/>
      <c r="P385" s="2"/>
      <c r="Q385" s="2"/>
      <c r="R385" s="2"/>
      <c r="S385" s="2"/>
      <c r="T385" s="2"/>
      <c r="U385" s="2"/>
      <c r="V385" s="2"/>
      <c r="W385" s="2"/>
    </row>
    <row r="386" spans="1:23" ht="30">
      <c r="A386" s="7" t="str">
        <f t="shared" ref="A386:C386" si="88">A383</f>
        <v>Suape</v>
      </c>
      <c r="B386" s="7" t="str">
        <f t="shared" si="88"/>
        <v>Suape</v>
      </c>
      <c r="C386" s="7" t="str">
        <f t="shared" si="88"/>
        <v>PRESTAÇÃO DE SERVIÇO CONTINUADO DE VIGILÂNCIA ARMADA</v>
      </c>
      <c r="D386" s="7" t="s">
        <v>269</v>
      </c>
      <c r="E386" s="7">
        <v>2021</v>
      </c>
      <c r="F386" s="7" t="s">
        <v>270</v>
      </c>
      <c r="G386" s="7" t="str">
        <f t="shared" si="78"/>
        <v>15.195.617/0001-87</v>
      </c>
      <c r="H386" s="7" t="s">
        <v>773</v>
      </c>
      <c r="I386" s="7" t="str">
        <f t="shared" si="79"/>
        <v xml:space="preserve"> SUAPE/DMS</v>
      </c>
      <c r="J386" s="7" t="s">
        <v>273</v>
      </c>
      <c r="K386" s="7" t="s">
        <v>273</v>
      </c>
      <c r="L386" s="7" t="s">
        <v>278</v>
      </c>
      <c r="M386" s="7">
        <v>2069.0700000000002</v>
      </c>
      <c r="N386" s="7">
        <v>4426.47</v>
      </c>
      <c r="O386" s="120"/>
      <c r="P386" s="2"/>
      <c r="Q386" s="2"/>
      <c r="R386" s="2"/>
      <c r="S386" s="2"/>
      <c r="T386" s="2"/>
      <c r="U386" s="2"/>
      <c r="V386" s="2"/>
      <c r="W386" s="2"/>
    </row>
    <row r="387" spans="1:23" ht="30">
      <c r="A387" s="7" t="str">
        <f t="shared" ref="A387:C387" si="89">A384</f>
        <v>Suape</v>
      </c>
      <c r="B387" s="7" t="str">
        <f t="shared" si="89"/>
        <v>Suape</v>
      </c>
      <c r="C387" s="7" t="str">
        <f t="shared" si="89"/>
        <v>PRESTAÇÃO DE SERVIÇO CONTINUADO DE VIGILÂNCIA ARMADA</v>
      </c>
      <c r="D387" s="7" t="s">
        <v>269</v>
      </c>
      <c r="E387" s="7">
        <v>2021</v>
      </c>
      <c r="F387" s="7" t="s">
        <v>270</v>
      </c>
      <c r="G387" s="7" t="str">
        <f t="shared" si="78"/>
        <v>15.195.617/0001-87</v>
      </c>
      <c r="H387" s="7" t="s">
        <v>774</v>
      </c>
      <c r="I387" s="7" t="str">
        <f t="shared" si="79"/>
        <v xml:space="preserve"> SUAPE/DMS</v>
      </c>
      <c r="J387" s="7" t="s">
        <v>273</v>
      </c>
      <c r="K387" s="7" t="s">
        <v>258</v>
      </c>
      <c r="L387" s="7" t="s">
        <v>274</v>
      </c>
      <c r="M387" s="7">
        <v>1865.07</v>
      </c>
      <c r="N387" s="7">
        <v>4143.53</v>
      </c>
      <c r="O387" s="120"/>
      <c r="P387" s="2"/>
      <c r="Q387" s="2"/>
      <c r="R387" s="2"/>
      <c r="S387" s="2"/>
      <c r="T387" s="2"/>
      <c r="U387" s="2"/>
      <c r="V387" s="2"/>
      <c r="W387" s="2"/>
    </row>
    <row r="388" spans="1:23" ht="70">
      <c r="A388" s="21" t="str">
        <f t="shared" si="75"/>
        <v>Suape</v>
      </c>
      <c r="B388" s="21" t="str">
        <f t="shared" si="76"/>
        <v>Suape</v>
      </c>
      <c r="C388" s="21" t="s">
        <v>101</v>
      </c>
      <c r="D388" s="21">
        <v>55</v>
      </c>
      <c r="E388" s="21">
        <v>2022</v>
      </c>
      <c r="F388" s="21" t="s">
        <v>734</v>
      </c>
      <c r="G388" s="21" t="s">
        <v>735</v>
      </c>
      <c r="H388" s="21" t="s">
        <v>736</v>
      </c>
      <c r="I388" s="21" t="s">
        <v>105</v>
      </c>
      <c r="J388" s="21" t="s">
        <v>750</v>
      </c>
      <c r="K388" s="21" t="s">
        <v>26</v>
      </c>
      <c r="L388" s="21" t="s">
        <v>27</v>
      </c>
      <c r="M388" s="21">
        <v>16500</v>
      </c>
      <c r="N388" s="21">
        <v>8552.7999999999993</v>
      </c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str">
        <f t="shared" si="75"/>
        <v>Suape</v>
      </c>
      <c r="B389" s="21" t="str">
        <f t="shared" si="76"/>
        <v>Suape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737</v>
      </c>
      <c r="I389" s="21" t="s">
        <v>105</v>
      </c>
      <c r="J389" s="21" t="s">
        <v>751</v>
      </c>
      <c r="K389" s="21" t="s">
        <v>26</v>
      </c>
      <c r="L389" s="21" t="s">
        <v>27</v>
      </c>
      <c r="M389" s="21">
        <v>16500</v>
      </c>
      <c r="N389" s="21">
        <v>8552.7999999999993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str">
        <f t="shared" si="75"/>
        <v>Suape</v>
      </c>
      <c r="B390" s="21" t="str">
        <f t="shared" si="76"/>
        <v>Suape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738</v>
      </c>
      <c r="I390" s="21" t="s">
        <v>105</v>
      </c>
      <c r="J390" s="21" t="s">
        <v>752</v>
      </c>
      <c r="K390" s="21" t="s">
        <v>26</v>
      </c>
      <c r="L390" s="21" t="s">
        <v>27</v>
      </c>
      <c r="M390" s="21">
        <v>9290</v>
      </c>
      <c r="N390" s="21">
        <v>17159.77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str">
        <f t="shared" si="75"/>
        <v>Suape</v>
      </c>
      <c r="B391" s="21" t="str">
        <f t="shared" si="76"/>
        <v>Suape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739</v>
      </c>
      <c r="I391" s="21" t="s">
        <v>105</v>
      </c>
      <c r="J391" s="21" t="s">
        <v>753</v>
      </c>
      <c r="K391" s="21" t="s">
        <v>26</v>
      </c>
      <c r="L391" s="21" t="s">
        <v>27</v>
      </c>
      <c r="M391" s="21">
        <v>4909</v>
      </c>
      <c r="N391" s="21">
        <v>9614.36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str">
        <f t="shared" si="75"/>
        <v>Suape</v>
      </c>
      <c r="B392" s="21" t="str">
        <f t="shared" si="76"/>
        <v>Suape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21" t="s">
        <v>740</v>
      </c>
      <c r="I392" s="21" t="s">
        <v>105</v>
      </c>
      <c r="J392" s="21" t="s">
        <v>754</v>
      </c>
      <c r="K392" s="21" t="s">
        <v>26</v>
      </c>
      <c r="L392" s="21" t="s">
        <v>27</v>
      </c>
      <c r="M392" s="21">
        <v>4207</v>
      </c>
      <c r="N392" s="21">
        <v>9184.14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70">
      <c r="A393" s="21" t="str">
        <f t="shared" si="75"/>
        <v>Suape</v>
      </c>
      <c r="B393" s="21" t="str">
        <f t="shared" si="76"/>
        <v>Suape</v>
      </c>
      <c r="C393" s="21" t="s">
        <v>101</v>
      </c>
      <c r="D393" s="21">
        <v>55</v>
      </c>
      <c r="E393" s="21">
        <v>2022</v>
      </c>
      <c r="F393" s="21" t="s">
        <v>734</v>
      </c>
      <c r="G393" s="21" t="s">
        <v>735</v>
      </c>
      <c r="H393" s="21" t="s">
        <v>741</v>
      </c>
      <c r="I393" s="21" t="s">
        <v>105</v>
      </c>
      <c r="J393" s="21" t="s">
        <v>755</v>
      </c>
      <c r="K393" s="21" t="s">
        <v>26</v>
      </c>
      <c r="L393" s="21" t="s">
        <v>245</v>
      </c>
      <c r="M393" s="21">
        <v>3695</v>
      </c>
      <c r="N393" s="21">
        <v>9302.3700000000008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70">
      <c r="A394" s="21" t="str">
        <f t="shared" si="75"/>
        <v>Suape</v>
      </c>
      <c r="B394" s="21" t="str">
        <f t="shared" si="76"/>
        <v>Suape</v>
      </c>
      <c r="C394" s="21" t="s">
        <v>101</v>
      </c>
      <c r="D394" s="21">
        <v>55</v>
      </c>
      <c r="E394" s="21">
        <v>2022</v>
      </c>
      <c r="F394" s="21" t="s">
        <v>734</v>
      </c>
      <c r="G394" s="21" t="s">
        <v>735</v>
      </c>
      <c r="H394" s="21" t="s">
        <v>742</v>
      </c>
      <c r="I394" s="21" t="s">
        <v>105</v>
      </c>
      <c r="J394" s="21" t="s">
        <v>755</v>
      </c>
      <c r="K394" s="21" t="s">
        <v>26</v>
      </c>
      <c r="L394" s="21" t="s">
        <v>245</v>
      </c>
      <c r="M394" s="21">
        <v>3298</v>
      </c>
      <c r="N394" s="21">
        <v>9302.3700000000008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70">
      <c r="A395" s="21" t="str">
        <f t="shared" si="75"/>
        <v>Suape</v>
      </c>
      <c r="B395" s="21" t="str">
        <f t="shared" si="76"/>
        <v>Suape</v>
      </c>
      <c r="C395" s="21" t="s">
        <v>101</v>
      </c>
      <c r="D395" s="21">
        <v>55</v>
      </c>
      <c r="E395" s="21">
        <v>2022</v>
      </c>
      <c r="F395" s="21" t="s">
        <v>734</v>
      </c>
      <c r="G395" s="21" t="s">
        <v>735</v>
      </c>
      <c r="H395" s="21" t="s">
        <v>743</v>
      </c>
      <c r="I395" s="21" t="s">
        <v>105</v>
      </c>
      <c r="J395" s="21" t="s">
        <v>756</v>
      </c>
      <c r="K395" s="21" t="s">
        <v>26</v>
      </c>
      <c r="L395" s="21" t="s">
        <v>27</v>
      </c>
      <c r="M395" s="21">
        <v>5190</v>
      </c>
      <c r="N395" s="21">
        <v>8419.81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70">
      <c r="A396" s="21" t="str">
        <f t="shared" si="75"/>
        <v>Suape</v>
      </c>
      <c r="B396" s="21" t="str">
        <f t="shared" si="76"/>
        <v>Suape</v>
      </c>
      <c r="C396" s="21" t="s">
        <v>101</v>
      </c>
      <c r="D396" s="21">
        <v>55</v>
      </c>
      <c r="E396" s="21">
        <v>2022</v>
      </c>
      <c r="F396" s="21" t="s">
        <v>734</v>
      </c>
      <c r="G396" s="21" t="s">
        <v>735</v>
      </c>
      <c r="H396" s="21" t="s">
        <v>744</v>
      </c>
      <c r="I396" s="21" t="s">
        <v>105</v>
      </c>
      <c r="J396" s="21" t="s">
        <v>757</v>
      </c>
      <c r="K396" s="21" t="s">
        <v>26</v>
      </c>
      <c r="L396" s="21" t="s">
        <v>27</v>
      </c>
      <c r="M396" s="21">
        <v>3656</v>
      </c>
      <c r="N396" s="21">
        <v>8511.2199999999993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70">
      <c r="A397" s="21" t="str">
        <f t="shared" si="75"/>
        <v>Suape</v>
      </c>
      <c r="B397" s="21" t="str">
        <f t="shared" si="76"/>
        <v>Suape</v>
      </c>
      <c r="C397" s="21" t="s">
        <v>101</v>
      </c>
      <c r="D397" s="21">
        <v>55</v>
      </c>
      <c r="E397" s="21">
        <v>2022</v>
      </c>
      <c r="F397" s="21" t="s">
        <v>734</v>
      </c>
      <c r="G397" s="21" t="s">
        <v>735</v>
      </c>
      <c r="H397" s="21" t="s">
        <v>266</v>
      </c>
      <c r="I397" s="21" t="s">
        <v>105</v>
      </c>
      <c r="J397" s="21" t="s">
        <v>758</v>
      </c>
      <c r="K397" s="21" t="s">
        <v>26</v>
      </c>
      <c r="L397" s="21" t="s">
        <v>27</v>
      </c>
      <c r="M397" s="21">
        <v>3723</v>
      </c>
      <c r="N397" s="21">
        <v>8409.93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70">
      <c r="A398" s="21" t="str">
        <f t="shared" si="75"/>
        <v>Suape</v>
      </c>
      <c r="B398" s="21" t="str">
        <f t="shared" si="76"/>
        <v>Suape</v>
      </c>
      <c r="C398" s="21" t="s">
        <v>101</v>
      </c>
      <c r="D398" s="21">
        <v>55</v>
      </c>
      <c r="E398" s="21">
        <v>2022</v>
      </c>
      <c r="F398" s="21" t="s">
        <v>734</v>
      </c>
      <c r="G398" s="21" t="s">
        <v>735</v>
      </c>
      <c r="H398" s="21" t="s">
        <v>745</v>
      </c>
      <c r="I398" s="21" t="s">
        <v>105</v>
      </c>
      <c r="J398" s="21" t="s">
        <v>759</v>
      </c>
      <c r="K398" s="21" t="s">
        <v>26</v>
      </c>
      <c r="L398" s="21" t="s">
        <v>27</v>
      </c>
      <c r="M398" s="21">
        <v>3656</v>
      </c>
      <c r="N398" s="21">
        <v>7827.5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70">
      <c r="A399" s="21" t="str">
        <f t="shared" si="75"/>
        <v>Suape</v>
      </c>
      <c r="B399" s="21" t="str">
        <f t="shared" si="76"/>
        <v>Suape</v>
      </c>
      <c r="C399" s="21" t="s">
        <v>101</v>
      </c>
      <c r="D399" s="21">
        <v>55</v>
      </c>
      <c r="E399" s="21">
        <v>2022</v>
      </c>
      <c r="F399" s="21" t="s">
        <v>734</v>
      </c>
      <c r="G399" s="21" t="s">
        <v>735</v>
      </c>
      <c r="H399" s="21" t="s">
        <v>746</v>
      </c>
      <c r="I399" s="21" t="s">
        <v>105</v>
      </c>
      <c r="J399" s="21" t="s">
        <v>760</v>
      </c>
      <c r="K399" s="21" t="s">
        <v>26</v>
      </c>
      <c r="L399" s="21" t="s">
        <v>27</v>
      </c>
      <c r="M399" s="21">
        <v>3656</v>
      </c>
      <c r="N399" s="21">
        <v>6796.35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70">
      <c r="A400" s="21" t="str">
        <f t="shared" si="75"/>
        <v>Suape</v>
      </c>
      <c r="B400" s="21" t="str">
        <f t="shared" si="76"/>
        <v>Suape</v>
      </c>
      <c r="C400" s="21" t="s">
        <v>101</v>
      </c>
      <c r="D400" s="21">
        <v>55</v>
      </c>
      <c r="E400" s="21">
        <v>2022</v>
      </c>
      <c r="F400" s="21" t="s">
        <v>734</v>
      </c>
      <c r="G400" s="21" t="s">
        <v>735</v>
      </c>
      <c r="H400" s="21" t="s">
        <v>747</v>
      </c>
      <c r="I400" s="21" t="s">
        <v>105</v>
      </c>
      <c r="J400" s="21" t="s">
        <v>761</v>
      </c>
      <c r="K400" s="21" t="s">
        <v>26</v>
      </c>
      <c r="L400" s="21" t="s">
        <v>27</v>
      </c>
      <c r="M400" s="21">
        <v>3110</v>
      </c>
      <c r="N400" s="21">
        <v>5426.56</v>
      </c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70">
      <c r="A401" s="21" t="str">
        <f t="shared" si="75"/>
        <v>Suape</v>
      </c>
      <c r="B401" s="21" t="str">
        <f t="shared" si="76"/>
        <v>Suape</v>
      </c>
      <c r="C401" s="21" t="s">
        <v>101</v>
      </c>
      <c r="D401" s="21">
        <v>55</v>
      </c>
      <c r="E401" s="21">
        <v>2022</v>
      </c>
      <c r="F401" s="21" t="s">
        <v>734</v>
      </c>
      <c r="G401" s="21" t="s">
        <v>735</v>
      </c>
      <c r="H401" s="21" t="s">
        <v>748</v>
      </c>
      <c r="I401" s="21" t="s">
        <v>105</v>
      </c>
      <c r="J401" s="21" t="s">
        <v>762</v>
      </c>
      <c r="K401" s="21" t="s">
        <v>26</v>
      </c>
      <c r="L401" s="21" t="s">
        <v>27</v>
      </c>
      <c r="M401" s="21">
        <v>3012</v>
      </c>
      <c r="N401" s="21">
        <v>5426.56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70">
      <c r="A402" s="21" t="str">
        <f t="shared" si="75"/>
        <v>Suape</v>
      </c>
      <c r="B402" s="21" t="str">
        <f t="shared" si="76"/>
        <v>Suape</v>
      </c>
      <c r="C402" s="21" t="s">
        <v>101</v>
      </c>
      <c r="D402" s="21">
        <v>55</v>
      </c>
      <c r="E402" s="21">
        <v>2022</v>
      </c>
      <c r="F402" s="21" t="s">
        <v>734</v>
      </c>
      <c r="G402" s="21" t="s">
        <v>735</v>
      </c>
      <c r="H402" s="21" t="s">
        <v>749</v>
      </c>
      <c r="I402" s="21" t="s">
        <v>105</v>
      </c>
      <c r="J402" s="21" t="s">
        <v>762</v>
      </c>
      <c r="K402" s="21" t="s">
        <v>26</v>
      </c>
      <c r="L402" s="21" t="s">
        <v>27</v>
      </c>
      <c r="M402" s="21">
        <v>3012</v>
      </c>
      <c r="N402" s="21">
        <v>5426.56</v>
      </c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114"/>
      <c r="K403" s="114"/>
      <c r="L403" s="115"/>
      <c r="M403" s="112"/>
      <c r="N403" s="11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15" customHeight="1">
      <c r="A404" s="154" t="s">
        <v>656</v>
      </c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12"/>
      <c r="N404" s="11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15" customHeight="1">
      <c r="A405" s="165" t="s">
        <v>657</v>
      </c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7"/>
      <c r="M405" s="112"/>
      <c r="N405" s="11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15" customHeight="1">
      <c r="A406" s="161" t="s">
        <v>658</v>
      </c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3"/>
    </row>
    <row r="407" spans="1:23" ht="14.15" customHeight="1">
      <c r="A407" s="161" t="s">
        <v>659</v>
      </c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3"/>
    </row>
    <row r="408" spans="1:23" ht="14.15" customHeight="1">
      <c r="A408" s="161" t="s">
        <v>660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3"/>
    </row>
    <row r="409" spans="1:23" ht="14.15" customHeight="1">
      <c r="A409" s="161" t="s">
        <v>661</v>
      </c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3"/>
    </row>
    <row r="410" spans="1:23" ht="14.15" customHeight="1">
      <c r="A410" s="161" t="s">
        <v>662</v>
      </c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3"/>
    </row>
    <row r="411" spans="1:23" ht="14.15" customHeight="1">
      <c r="A411" s="161" t="s">
        <v>663</v>
      </c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3"/>
    </row>
    <row r="412" spans="1:23" ht="14.15" customHeight="1">
      <c r="A412" s="161" t="s">
        <v>664</v>
      </c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3"/>
    </row>
    <row r="413" spans="1:23" ht="14.15" customHeight="1">
      <c r="A413" s="161" t="s">
        <v>665</v>
      </c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3"/>
    </row>
    <row r="414" spans="1:23" ht="14.15" customHeight="1">
      <c r="A414" s="161" t="s">
        <v>666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3"/>
    </row>
    <row r="415" spans="1:23" ht="14.15" customHeight="1">
      <c r="A415" s="161" t="s">
        <v>667</v>
      </c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3"/>
    </row>
    <row r="416" spans="1:23" ht="14.15" customHeight="1">
      <c r="A416" s="161" t="s">
        <v>668</v>
      </c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3"/>
    </row>
    <row r="417" spans="1:12" ht="14.15" customHeight="1">
      <c r="A417" s="161" t="s">
        <v>669</v>
      </c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3"/>
    </row>
    <row r="418" spans="1:12" ht="14.15" customHeight="1">
      <c r="A418" s="153" t="s">
        <v>670</v>
      </c>
      <c r="B418" s="153"/>
      <c r="C418" s="153"/>
      <c r="D418" s="153"/>
      <c r="E418" s="153"/>
      <c r="F418" s="153"/>
      <c r="G418" s="153"/>
      <c r="H418" s="153"/>
      <c r="I418" s="153"/>
      <c r="J418" s="153"/>
      <c r="K418" s="153"/>
      <c r="L418" s="153"/>
    </row>
    <row r="419" spans="1:12" ht="14.15" customHeight="1">
      <c r="A419" s="153" t="s">
        <v>671</v>
      </c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</row>
    <row r="420" spans="1:12" ht="14.15" customHeight="1">
      <c r="A420" s="153" t="s">
        <v>672</v>
      </c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</row>
  </sheetData>
  <autoFilter ref="A5:N402" xr:uid="{00000000-0009-0000-0000-000003000000}"/>
  <mergeCells count="22">
    <mergeCell ref="A1:A3"/>
    <mergeCell ref="B1:N1"/>
    <mergeCell ref="B2:N2"/>
    <mergeCell ref="B3:N3"/>
    <mergeCell ref="A4:N4"/>
    <mergeCell ref="A404:L404"/>
    <mergeCell ref="A405:L405"/>
    <mergeCell ref="A406:L406"/>
    <mergeCell ref="A407:L407"/>
    <mergeCell ref="A408:L408"/>
    <mergeCell ref="A409:L409"/>
    <mergeCell ref="A410:L410"/>
    <mergeCell ref="A411:L411"/>
    <mergeCell ref="A412:L412"/>
    <mergeCell ref="A413:L413"/>
    <mergeCell ref="A419:L419"/>
    <mergeCell ref="A420:L420"/>
    <mergeCell ref="A414:L414"/>
    <mergeCell ref="A415:L415"/>
    <mergeCell ref="A416:L416"/>
    <mergeCell ref="A417:L417"/>
    <mergeCell ref="A418:L418"/>
  </mergeCells>
  <phoneticPr fontId="26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3BF5-02A9-40D5-AB7F-87E71E67DBCF}">
  <dimension ref="A1:BK421"/>
  <sheetViews>
    <sheetView zoomScale="90" zoomScaleNormal="90" workbookViewId="0">
      <selection activeCell="G12" sqref="G12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2.1640625" style="113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776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19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G22" si="0">A6</f>
        <v>Suape</v>
      </c>
      <c r="B7" s="7" t="str">
        <f t="shared" si="0"/>
        <v>Suape</v>
      </c>
      <c r="C7" s="7" t="str">
        <f t="shared" si="0"/>
        <v>PRESTAÇÃO DE SERVIÇOS GERAIS DE LIMPEZA E CONSERVAÇÃO PREDIAL, COPEIRA, RECEPCIONISTA E CONTÍNUO</v>
      </c>
      <c r="D7" s="7" t="str">
        <f t="shared" si="0"/>
        <v>005</v>
      </c>
      <c r="E7" s="7">
        <f t="shared" si="0"/>
        <v>2020</v>
      </c>
      <c r="F7" s="7" t="str">
        <f t="shared" si="0"/>
        <v>UNIKA TERCEIRIZAÇÃO E SERVIÇOS EIRELI - EPP</v>
      </c>
      <c r="G7" s="7" t="str">
        <f t="shared" si="0"/>
        <v>11.788.943/0001-47</v>
      </c>
      <c r="H7" s="7" t="s">
        <v>28</v>
      </c>
      <c r="I7" s="7" t="str">
        <f t="shared" ref="I7:I70" si="1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19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0"/>
        <v>Suape</v>
      </c>
      <c r="C8" s="7" t="str">
        <f t="shared" si="0"/>
        <v>PRESTAÇÃO DE SERVIÇOS GERAIS DE LIMPEZA E CONSERVAÇÃO PREDIAL, COPEIRA, RECEPCIONISTA E CONTÍNUO</v>
      </c>
      <c r="D8" s="7" t="str">
        <f t="shared" si="0"/>
        <v>005</v>
      </c>
      <c r="E8" s="7">
        <f t="shared" si="0"/>
        <v>2020</v>
      </c>
      <c r="F8" s="7" t="str">
        <f t="shared" si="0"/>
        <v>UNIKA TERCEIRIZAÇÃO E SERVIÇOS EIRELI - EPP</v>
      </c>
      <c r="G8" s="7" t="str">
        <f t="shared" si="0"/>
        <v>11.788.943/0001-47</v>
      </c>
      <c r="H8" s="7" t="s">
        <v>29</v>
      </c>
      <c r="I8" s="7" t="str">
        <f t="shared" si="1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19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0"/>
        <v>Suape</v>
      </c>
      <c r="C9" s="7" t="str">
        <f t="shared" si="0"/>
        <v>PRESTAÇÃO DE SERVIÇOS GERAIS DE LIMPEZA E CONSERVAÇÃO PREDIAL, COPEIRA, RECEPCIONISTA E CONTÍNUO</v>
      </c>
      <c r="D9" s="7" t="str">
        <f t="shared" si="0"/>
        <v>005</v>
      </c>
      <c r="E9" s="7">
        <f t="shared" si="0"/>
        <v>2020</v>
      </c>
      <c r="F9" s="7" t="str">
        <f t="shared" si="0"/>
        <v>UNIKA TERCEIRIZAÇÃO E SERVIÇOS EIRELI - EPP</v>
      </c>
      <c r="G9" s="7" t="str">
        <f t="shared" si="0"/>
        <v>11.788.943/0001-47</v>
      </c>
      <c r="H9" s="7" t="s">
        <v>30</v>
      </c>
      <c r="I9" s="7" t="str">
        <f t="shared" si="1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19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0"/>
        <v>Suape</v>
      </c>
      <c r="C10" s="7" t="str">
        <f t="shared" si="0"/>
        <v>PRESTAÇÃO DE SERVIÇOS GERAIS DE LIMPEZA E CONSERVAÇÃO PREDIAL, COPEIRA, RECEPCIONISTA E CONTÍNUO</v>
      </c>
      <c r="D10" s="7" t="str">
        <f t="shared" si="0"/>
        <v>005</v>
      </c>
      <c r="E10" s="7">
        <f t="shared" si="0"/>
        <v>2020</v>
      </c>
      <c r="F10" s="7" t="str">
        <f t="shared" si="0"/>
        <v>UNIKA TERCEIRIZAÇÃO E SERVIÇOS EIRELI - EPP</v>
      </c>
      <c r="G10" s="7" t="str">
        <f t="shared" si="0"/>
        <v>11.788.943/0001-47</v>
      </c>
      <c r="H10" s="7" t="s">
        <v>31</v>
      </c>
      <c r="I10" s="7" t="str">
        <f t="shared" si="1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19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0"/>
        <v>Suape</v>
      </c>
      <c r="C11" s="7" t="str">
        <f t="shared" si="0"/>
        <v>PRESTAÇÃO DE SERVIÇOS GERAIS DE LIMPEZA E CONSERVAÇÃO PREDIAL, COPEIRA, RECEPCIONISTA E CONTÍNUO</v>
      </c>
      <c r="D11" s="7" t="str">
        <f t="shared" si="0"/>
        <v>005</v>
      </c>
      <c r="E11" s="7">
        <f t="shared" si="0"/>
        <v>2020</v>
      </c>
      <c r="F11" s="7" t="str">
        <f t="shared" si="0"/>
        <v>UNIKA TERCEIRIZAÇÃO E SERVIÇOS EIRELI - EPP</v>
      </c>
      <c r="G11" s="7" t="str">
        <f t="shared" si="0"/>
        <v>11.788.943/0001-47</v>
      </c>
      <c r="H11" s="7" t="s">
        <v>32</v>
      </c>
      <c r="I11" s="7" t="str">
        <f t="shared" si="1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19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0"/>
        <v>Suape</v>
      </c>
      <c r="C12" s="7" t="str">
        <f t="shared" si="0"/>
        <v>PRESTAÇÃO DE SERVIÇOS GERAIS DE LIMPEZA E CONSERVAÇÃO PREDIAL, COPEIRA, RECEPCIONISTA E CONTÍNUO</v>
      </c>
      <c r="D12" s="7" t="str">
        <f t="shared" si="0"/>
        <v>005</v>
      </c>
      <c r="E12" s="7">
        <f t="shared" si="0"/>
        <v>2020</v>
      </c>
      <c r="F12" s="7" t="str">
        <f t="shared" si="0"/>
        <v>UNIKA TERCEIRIZAÇÃO E SERVIÇOS EIRELI - EPP</v>
      </c>
      <c r="G12" s="7" t="str">
        <f t="shared" si="0"/>
        <v>11.788.943/0001-47</v>
      </c>
      <c r="H12" s="7" t="s">
        <v>33</v>
      </c>
      <c r="I12" s="7" t="str">
        <f t="shared" si="1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19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0"/>
        <v>Suape</v>
      </c>
      <c r="C13" s="7" t="str">
        <f t="shared" si="0"/>
        <v>PRESTAÇÃO DE SERVIÇOS GERAIS DE LIMPEZA E CONSERVAÇÃO PREDIAL, COPEIRA, RECEPCIONISTA E CONTÍNUO</v>
      </c>
      <c r="D13" s="7" t="str">
        <f t="shared" si="0"/>
        <v>005</v>
      </c>
      <c r="E13" s="7">
        <f t="shared" si="0"/>
        <v>2020</v>
      </c>
      <c r="F13" s="7" t="str">
        <f t="shared" si="0"/>
        <v>UNIKA TERCEIRIZAÇÃO E SERVIÇOS EIRELI - EPP</v>
      </c>
      <c r="G13" s="7" t="str">
        <f t="shared" si="0"/>
        <v>11.788.943/0001-47</v>
      </c>
      <c r="H13" s="7" t="s">
        <v>34</v>
      </c>
      <c r="I13" s="7" t="str">
        <f t="shared" si="1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19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0"/>
        <v>Suape</v>
      </c>
      <c r="C14" s="7" t="str">
        <f t="shared" si="0"/>
        <v>PRESTAÇÃO DE SERVIÇOS GERAIS DE LIMPEZA E CONSERVAÇÃO PREDIAL, COPEIRA, RECEPCIONISTA E CONTÍNUO</v>
      </c>
      <c r="D14" s="7" t="str">
        <f t="shared" si="0"/>
        <v>005</v>
      </c>
      <c r="E14" s="7">
        <f t="shared" si="0"/>
        <v>2020</v>
      </c>
      <c r="F14" s="7" t="str">
        <f t="shared" si="0"/>
        <v>UNIKA TERCEIRIZAÇÃO E SERVIÇOS EIRELI - EPP</v>
      </c>
      <c r="G14" s="7" t="str">
        <f t="shared" si="0"/>
        <v>11.788.943/0001-47</v>
      </c>
      <c r="H14" s="7" t="s">
        <v>35</v>
      </c>
      <c r="I14" s="7" t="str">
        <f t="shared" si="1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19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0"/>
        <v>Suape</v>
      </c>
      <c r="C15" s="7" t="str">
        <f t="shared" si="0"/>
        <v>PRESTAÇÃO DE SERVIÇOS GERAIS DE LIMPEZA E CONSERVAÇÃO PREDIAL, COPEIRA, RECEPCIONISTA E CONTÍNUO</v>
      </c>
      <c r="D15" s="7" t="str">
        <f t="shared" si="0"/>
        <v>005</v>
      </c>
      <c r="E15" s="7">
        <f t="shared" si="0"/>
        <v>2020</v>
      </c>
      <c r="F15" s="7" t="str">
        <f t="shared" si="0"/>
        <v>UNIKA TERCEIRIZAÇÃO E SERVIÇOS EIRELI - EPP</v>
      </c>
      <c r="G15" s="7" t="str">
        <f t="shared" si="0"/>
        <v>11.788.943/0001-47</v>
      </c>
      <c r="H15" s="7" t="s">
        <v>36</v>
      </c>
      <c r="I15" s="7" t="str">
        <f t="shared" si="1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19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0"/>
        <v>Suape</v>
      </c>
      <c r="C16" s="7" t="str">
        <f t="shared" si="0"/>
        <v>PRESTAÇÃO DE SERVIÇOS GERAIS DE LIMPEZA E CONSERVAÇÃO PREDIAL, COPEIRA, RECEPCIONISTA E CONTÍNUO</v>
      </c>
      <c r="D16" s="7" t="str">
        <f t="shared" si="0"/>
        <v>005</v>
      </c>
      <c r="E16" s="7">
        <f t="shared" si="0"/>
        <v>2020</v>
      </c>
      <c r="F16" s="7" t="str">
        <f t="shared" si="0"/>
        <v>UNIKA TERCEIRIZAÇÃO E SERVIÇOS EIRELI - EPP</v>
      </c>
      <c r="G16" s="7" t="str">
        <f t="shared" si="0"/>
        <v>11.788.943/0001-47</v>
      </c>
      <c r="H16" s="7" t="s">
        <v>37</v>
      </c>
      <c r="I16" s="7" t="str">
        <f t="shared" si="1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19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0"/>
        <v>Suape</v>
      </c>
      <c r="C17" s="7" t="str">
        <f t="shared" si="0"/>
        <v>PRESTAÇÃO DE SERVIÇOS GERAIS DE LIMPEZA E CONSERVAÇÃO PREDIAL, COPEIRA, RECEPCIONISTA E CONTÍNUO</v>
      </c>
      <c r="D17" s="7" t="str">
        <f t="shared" si="0"/>
        <v>005</v>
      </c>
      <c r="E17" s="7">
        <f t="shared" si="0"/>
        <v>2020</v>
      </c>
      <c r="F17" s="7" t="str">
        <f t="shared" si="0"/>
        <v>UNIKA TERCEIRIZAÇÃO E SERVIÇOS EIRELI - EPP</v>
      </c>
      <c r="G17" s="7" t="str">
        <f t="shared" si="0"/>
        <v>11.788.943/0001-47</v>
      </c>
      <c r="H17" s="7" t="s">
        <v>38</v>
      </c>
      <c r="I17" s="7" t="str">
        <f t="shared" si="1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19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0"/>
        <v>Suape</v>
      </c>
      <c r="C18" s="7" t="str">
        <f t="shared" si="0"/>
        <v>PRESTAÇÃO DE SERVIÇOS GERAIS DE LIMPEZA E CONSERVAÇÃO PREDIAL, COPEIRA, RECEPCIONISTA E CONTÍNUO</v>
      </c>
      <c r="D18" s="7" t="str">
        <f t="shared" si="0"/>
        <v>005</v>
      </c>
      <c r="E18" s="7">
        <f t="shared" si="0"/>
        <v>2020</v>
      </c>
      <c r="F18" s="7" t="str">
        <f t="shared" si="0"/>
        <v>UNIKA TERCEIRIZAÇÃO E SERVIÇOS EIRELI - EPP</v>
      </c>
      <c r="G18" s="7" t="str">
        <f t="shared" si="0"/>
        <v>11.788.943/0001-47</v>
      </c>
      <c r="H18" s="7" t="s">
        <v>39</v>
      </c>
      <c r="I18" s="7" t="str">
        <f t="shared" si="1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19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0"/>
        <v>Suape</v>
      </c>
      <c r="C19" s="7" t="str">
        <f t="shared" si="0"/>
        <v>PRESTAÇÃO DE SERVIÇOS GERAIS DE LIMPEZA E CONSERVAÇÃO PREDIAL, COPEIRA, RECEPCIONISTA E CONTÍNUO</v>
      </c>
      <c r="D19" s="7" t="str">
        <f t="shared" si="0"/>
        <v>005</v>
      </c>
      <c r="E19" s="7">
        <f t="shared" si="0"/>
        <v>2020</v>
      </c>
      <c r="F19" s="7" t="str">
        <f t="shared" si="0"/>
        <v>UNIKA TERCEIRIZAÇÃO E SERVIÇOS EIRELI - EPP</v>
      </c>
      <c r="G19" s="7" t="str">
        <f t="shared" si="0"/>
        <v>11.788.943/0001-47</v>
      </c>
      <c r="H19" s="7" t="s">
        <v>40</v>
      </c>
      <c r="I19" s="7" t="str">
        <f t="shared" si="1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19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0"/>
        <v>Suape</v>
      </c>
      <c r="C20" s="7" t="str">
        <f t="shared" si="0"/>
        <v>PRESTAÇÃO DE SERVIÇOS GERAIS DE LIMPEZA E CONSERVAÇÃO PREDIAL, COPEIRA, RECEPCIONISTA E CONTÍNUO</v>
      </c>
      <c r="D20" s="7" t="str">
        <f t="shared" si="0"/>
        <v>005</v>
      </c>
      <c r="E20" s="7">
        <f t="shared" si="0"/>
        <v>2020</v>
      </c>
      <c r="F20" s="7" t="str">
        <f t="shared" si="0"/>
        <v>UNIKA TERCEIRIZAÇÃO E SERVIÇOS EIRELI - EPP</v>
      </c>
      <c r="G20" s="7" t="str">
        <f t="shared" si="0"/>
        <v>11.788.943/0001-47</v>
      </c>
      <c r="H20" s="7" t="s">
        <v>41</v>
      </c>
      <c r="I20" s="7" t="str">
        <f t="shared" si="1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19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0"/>
        <v>Suape</v>
      </c>
      <c r="C21" s="7" t="str">
        <f t="shared" si="0"/>
        <v>PRESTAÇÃO DE SERVIÇOS GERAIS DE LIMPEZA E CONSERVAÇÃO PREDIAL, COPEIRA, RECEPCIONISTA E CONTÍNUO</v>
      </c>
      <c r="D21" s="7" t="str">
        <f t="shared" si="0"/>
        <v>005</v>
      </c>
      <c r="E21" s="7">
        <f t="shared" si="0"/>
        <v>2020</v>
      </c>
      <c r="F21" s="7" t="str">
        <f t="shared" si="0"/>
        <v>UNIKA TERCEIRIZAÇÃO E SERVIÇOS EIRELI - EPP</v>
      </c>
      <c r="G21" s="7" t="str">
        <f t="shared" si="0"/>
        <v>11.788.943/0001-47</v>
      </c>
      <c r="H21" s="7" t="s">
        <v>42</v>
      </c>
      <c r="I21" s="7" t="str">
        <f t="shared" si="1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19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0"/>
        <v>Suape</v>
      </c>
      <c r="C22" s="7" t="str">
        <f t="shared" si="0"/>
        <v>PRESTAÇÃO DE SERVIÇOS GERAIS DE LIMPEZA E CONSERVAÇÃO PREDIAL, COPEIRA, RECEPCIONISTA E CONTÍNUO</v>
      </c>
      <c r="D22" s="7" t="str">
        <f t="shared" si="0"/>
        <v>005</v>
      </c>
      <c r="E22" s="7">
        <f t="shared" si="0"/>
        <v>2020</v>
      </c>
      <c r="F22" s="7" t="str">
        <f t="shared" si="0"/>
        <v>UNIKA TERCEIRIZAÇÃO E SERVIÇOS EIRELI - EPP</v>
      </c>
      <c r="G22" s="7" t="str">
        <f t="shared" si="0"/>
        <v>11.788.943/0001-47</v>
      </c>
      <c r="H22" s="7" t="s">
        <v>43</v>
      </c>
      <c r="I22" s="7" t="str">
        <f t="shared" si="1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19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ref="A23:G38" si="2">A22</f>
        <v>Suape</v>
      </c>
      <c r="B23" s="7" t="str">
        <f t="shared" si="2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2"/>
        <v>005</v>
      </c>
      <c r="E23" s="7">
        <f t="shared" si="2"/>
        <v>2020</v>
      </c>
      <c r="F23" s="7" t="str">
        <f t="shared" si="2"/>
        <v>UNIKA TERCEIRIZAÇÃO E SERVIÇOS EIRELI - EPP</v>
      </c>
      <c r="G23" s="7" t="str">
        <f t="shared" si="2"/>
        <v>11.788.943/0001-47</v>
      </c>
      <c r="H23" s="7" t="s">
        <v>44</v>
      </c>
      <c r="I23" s="7" t="str">
        <f t="shared" si="1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19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2"/>
        <v>Suape</v>
      </c>
      <c r="B24" s="7" t="str">
        <f t="shared" si="2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2"/>
        <v>005</v>
      </c>
      <c r="E24" s="7">
        <f t="shared" si="2"/>
        <v>2020</v>
      </c>
      <c r="F24" s="7" t="str">
        <f t="shared" si="2"/>
        <v>UNIKA TERCEIRIZAÇÃO E SERVIÇOS EIRELI - EPP</v>
      </c>
      <c r="G24" s="7" t="str">
        <f t="shared" si="2"/>
        <v>11.788.943/0001-47</v>
      </c>
      <c r="H24" s="7" t="s">
        <v>45</v>
      </c>
      <c r="I24" s="7" t="str">
        <f t="shared" si="1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19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2"/>
        <v>Suape</v>
      </c>
      <c r="B25" s="7" t="str">
        <f t="shared" si="2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2"/>
        <v>005</v>
      </c>
      <c r="E25" s="7">
        <f t="shared" si="2"/>
        <v>2020</v>
      </c>
      <c r="F25" s="7" t="str">
        <f t="shared" si="2"/>
        <v>UNIKA TERCEIRIZAÇÃO E SERVIÇOS EIRELI - EPP</v>
      </c>
      <c r="G25" s="7" t="str">
        <f t="shared" si="2"/>
        <v>11.788.943/0001-47</v>
      </c>
      <c r="H25" s="7" t="s">
        <v>46</v>
      </c>
      <c r="I25" s="7" t="str">
        <f t="shared" si="1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19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2"/>
        <v>Suape</v>
      </c>
      <c r="B26" s="7" t="str">
        <f t="shared" si="2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2"/>
        <v>005</v>
      </c>
      <c r="E26" s="7">
        <f t="shared" si="2"/>
        <v>2020</v>
      </c>
      <c r="F26" s="7" t="str">
        <f t="shared" si="2"/>
        <v>UNIKA TERCEIRIZAÇÃO E SERVIÇOS EIRELI - EPP</v>
      </c>
      <c r="G26" s="7" t="str">
        <f t="shared" si="2"/>
        <v>11.788.943/0001-47</v>
      </c>
      <c r="H26" s="7" t="s">
        <v>47</v>
      </c>
      <c r="I26" s="7" t="str">
        <f t="shared" si="1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19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2"/>
        <v>Suape</v>
      </c>
      <c r="B27" s="7" t="str">
        <f t="shared" si="2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2"/>
        <v>005</v>
      </c>
      <c r="E27" s="7">
        <f t="shared" si="2"/>
        <v>2020</v>
      </c>
      <c r="F27" s="7" t="str">
        <f t="shared" si="2"/>
        <v>UNIKA TERCEIRIZAÇÃO E SERVIÇOS EIRELI - EPP</v>
      </c>
      <c r="G27" s="7" t="str">
        <f t="shared" si="2"/>
        <v>11.788.943/0001-47</v>
      </c>
      <c r="H27" s="7" t="s">
        <v>48</v>
      </c>
      <c r="I27" s="7" t="str">
        <f t="shared" si="1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19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2"/>
        <v>Suape</v>
      </c>
      <c r="B28" s="7" t="str">
        <f t="shared" si="2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2"/>
        <v>005</v>
      </c>
      <c r="E28" s="7">
        <f t="shared" si="2"/>
        <v>2020</v>
      </c>
      <c r="F28" s="7" t="str">
        <f t="shared" si="2"/>
        <v>UNIKA TERCEIRIZAÇÃO E SERVIÇOS EIRELI - EPP</v>
      </c>
      <c r="G28" s="7" t="str">
        <f t="shared" si="2"/>
        <v>11.788.943/0001-47</v>
      </c>
      <c r="H28" s="7" t="s">
        <v>49</v>
      </c>
      <c r="I28" s="7" t="str">
        <f t="shared" si="1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19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2"/>
        <v>Suape</v>
      </c>
      <c r="B29" s="7" t="str">
        <f t="shared" si="2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2"/>
        <v>005</v>
      </c>
      <c r="E29" s="7">
        <f t="shared" si="2"/>
        <v>2020</v>
      </c>
      <c r="F29" s="7" t="str">
        <f t="shared" si="2"/>
        <v>UNIKA TERCEIRIZAÇÃO E SERVIÇOS EIRELI - EPP</v>
      </c>
      <c r="G29" s="7" t="str">
        <f t="shared" si="2"/>
        <v>11.788.943/0001-47</v>
      </c>
      <c r="H29" s="7" t="s">
        <v>50</v>
      </c>
      <c r="I29" s="7" t="str">
        <f t="shared" si="1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19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2"/>
        <v>Suape</v>
      </c>
      <c r="B30" s="7" t="str">
        <f t="shared" si="2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2"/>
        <v>005</v>
      </c>
      <c r="E30" s="7">
        <f t="shared" si="2"/>
        <v>2020</v>
      </c>
      <c r="F30" s="7" t="str">
        <f t="shared" si="2"/>
        <v>UNIKA TERCEIRIZAÇÃO E SERVIÇOS EIRELI - EPP</v>
      </c>
      <c r="G30" s="7" t="str">
        <f t="shared" si="2"/>
        <v>11.788.943/0001-47</v>
      </c>
      <c r="H30" s="7" t="s">
        <v>52</v>
      </c>
      <c r="I30" s="7" t="str">
        <f t="shared" si="1"/>
        <v>SUAPE/DAF</v>
      </c>
      <c r="J30" s="7" t="s">
        <v>51</v>
      </c>
      <c r="K30" s="7" t="s">
        <v>26</v>
      </c>
      <c r="L30" s="7" t="s">
        <v>27</v>
      </c>
      <c r="M30" s="7">
        <v>1575.6</v>
      </c>
      <c r="N30" s="7">
        <v>3237.82</v>
      </c>
      <c r="O30" s="119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2"/>
        <v>Suape</v>
      </c>
      <c r="B31" s="7" t="str">
        <f t="shared" si="2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2"/>
        <v>005</v>
      </c>
      <c r="E31" s="7">
        <f t="shared" si="2"/>
        <v>2020</v>
      </c>
      <c r="F31" s="7" t="str">
        <f t="shared" si="2"/>
        <v>UNIKA TERCEIRIZAÇÃO E SERVIÇOS EIRELI - EPP</v>
      </c>
      <c r="G31" s="7" t="str">
        <f t="shared" si="2"/>
        <v>11.788.943/0001-47</v>
      </c>
      <c r="H31" s="7" t="s">
        <v>53</v>
      </c>
      <c r="I31" s="7" t="str">
        <f t="shared" si="1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19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2"/>
        <v>Suape</v>
      </c>
      <c r="B32" s="7" t="str">
        <f t="shared" si="2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2"/>
        <v>005</v>
      </c>
      <c r="E32" s="7">
        <f t="shared" si="2"/>
        <v>2020</v>
      </c>
      <c r="F32" s="7" t="str">
        <f t="shared" si="2"/>
        <v>UNIKA TERCEIRIZAÇÃO E SERVIÇOS EIRELI - EPP</v>
      </c>
      <c r="G32" s="7" t="str">
        <f t="shared" si="2"/>
        <v>11.788.943/0001-47</v>
      </c>
      <c r="H32" s="7" t="s">
        <v>54</v>
      </c>
      <c r="I32" s="7" t="str">
        <f t="shared" si="1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19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2"/>
        <v>Suape</v>
      </c>
      <c r="B33" s="7" t="str">
        <f t="shared" si="2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2"/>
        <v>005</v>
      </c>
      <c r="E33" s="7">
        <f t="shared" si="2"/>
        <v>2020</v>
      </c>
      <c r="F33" s="7" t="str">
        <f t="shared" si="2"/>
        <v>UNIKA TERCEIRIZAÇÃO E SERVIÇOS EIRELI - EPP</v>
      </c>
      <c r="G33" s="7" t="str">
        <f t="shared" si="2"/>
        <v>11.788.943/0001-47</v>
      </c>
      <c r="H33" s="7" t="s">
        <v>55</v>
      </c>
      <c r="I33" s="7" t="str">
        <f t="shared" si="1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19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2"/>
        <v>Suape</v>
      </c>
      <c r="B34" s="7" t="str">
        <f t="shared" si="2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2"/>
        <v>005</v>
      </c>
      <c r="E34" s="7">
        <f t="shared" si="2"/>
        <v>2020</v>
      </c>
      <c r="F34" s="7" t="str">
        <f t="shared" si="2"/>
        <v>UNIKA TERCEIRIZAÇÃO E SERVIÇOS EIRELI - EPP</v>
      </c>
      <c r="G34" s="7" t="str">
        <f t="shared" si="2"/>
        <v>11.788.943/0001-47</v>
      </c>
      <c r="H34" s="7" t="s">
        <v>56</v>
      </c>
      <c r="I34" s="7" t="str">
        <f t="shared" si="1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19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2"/>
        <v>Suape</v>
      </c>
      <c r="B35" s="7" t="str">
        <f t="shared" si="2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2"/>
        <v>005</v>
      </c>
      <c r="E35" s="7">
        <f t="shared" si="2"/>
        <v>2020</v>
      </c>
      <c r="F35" s="7" t="str">
        <f t="shared" si="2"/>
        <v>UNIKA TERCEIRIZAÇÃO E SERVIÇOS EIRELI - EPP</v>
      </c>
      <c r="G35" s="7" t="str">
        <f t="shared" si="2"/>
        <v>11.788.943/0001-47</v>
      </c>
      <c r="H35" s="7" t="s">
        <v>57</v>
      </c>
      <c r="I35" s="7" t="str">
        <f t="shared" si="1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19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2"/>
        <v>Suape</v>
      </c>
      <c r="B36" s="7" t="str">
        <f t="shared" si="2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2"/>
        <v>005</v>
      </c>
      <c r="E36" s="7">
        <f t="shared" si="2"/>
        <v>2020</v>
      </c>
      <c r="F36" s="7" t="str">
        <f t="shared" si="2"/>
        <v>UNIKA TERCEIRIZAÇÃO E SERVIÇOS EIRELI - EPP</v>
      </c>
      <c r="G36" s="7" t="str">
        <f t="shared" si="2"/>
        <v>11.788.943/0001-47</v>
      </c>
      <c r="H36" s="7" t="s">
        <v>58</v>
      </c>
      <c r="I36" s="7" t="str">
        <f t="shared" si="1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19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2"/>
        <v>Suape</v>
      </c>
      <c r="B37" s="7" t="str">
        <f t="shared" si="2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2"/>
        <v>005</v>
      </c>
      <c r="E37" s="7">
        <f t="shared" si="2"/>
        <v>2020</v>
      </c>
      <c r="F37" s="7" t="str">
        <f t="shared" si="2"/>
        <v>UNIKA TERCEIRIZAÇÃO E SERVIÇOS EIRELI - EPP</v>
      </c>
      <c r="G37" s="7" t="str">
        <f t="shared" si="2"/>
        <v>11.788.943/0001-47</v>
      </c>
      <c r="H37" s="7" t="s">
        <v>60</v>
      </c>
      <c r="I37" s="7" t="str">
        <f t="shared" si="1"/>
        <v>SUAPE/DAF</v>
      </c>
      <c r="J37" s="7" t="s">
        <v>59</v>
      </c>
      <c r="K37" s="7" t="s">
        <v>26</v>
      </c>
      <c r="L37" s="7" t="s">
        <v>27</v>
      </c>
      <c r="M37" s="7">
        <v>1212</v>
      </c>
      <c r="N37" s="7">
        <v>2387.5500000000002</v>
      </c>
      <c r="O37" s="119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2"/>
        <v>Suape</v>
      </c>
      <c r="B38" s="7" t="str">
        <f t="shared" si="2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2"/>
        <v>005</v>
      </c>
      <c r="E38" s="7">
        <f t="shared" si="2"/>
        <v>2020</v>
      </c>
      <c r="F38" s="7" t="str">
        <f t="shared" si="2"/>
        <v>UNIKA TERCEIRIZAÇÃO E SERVIÇOS EIRELI - EPP</v>
      </c>
      <c r="G38" s="7" t="str">
        <f t="shared" si="2"/>
        <v>11.788.943/0001-47</v>
      </c>
      <c r="H38" s="7" t="s">
        <v>61</v>
      </c>
      <c r="I38" s="7" t="str">
        <f t="shared" si="1"/>
        <v>SUAPE/DAF</v>
      </c>
      <c r="J38" s="7" t="s">
        <v>674</v>
      </c>
      <c r="K38" s="7" t="s">
        <v>26</v>
      </c>
      <c r="L38" s="7" t="s">
        <v>27</v>
      </c>
      <c r="M38" s="7">
        <v>1575.6</v>
      </c>
      <c r="N38" s="7">
        <v>2962.94</v>
      </c>
      <c r="O38" s="119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ref="A39:G53" si="3">A38</f>
        <v>Suape</v>
      </c>
      <c r="B39" s="7" t="str">
        <f t="shared" si="3"/>
        <v>Suape</v>
      </c>
      <c r="C39" s="7" t="str">
        <f t="shared" si="3"/>
        <v>PRESTAÇÃO DE SERVIÇOS GERAIS DE LIMPEZA E CONSERVAÇÃO PREDIAL, COPEIRA, RECEPCIONISTA E CONTÍNUO</v>
      </c>
      <c r="D39" s="7" t="str">
        <f t="shared" si="3"/>
        <v>005</v>
      </c>
      <c r="E39" s="7">
        <f t="shared" si="3"/>
        <v>2020</v>
      </c>
      <c r="F39" s="7" t="str">
        <f t="shared" si="3"/>
        <v>UNIKA TERCEIRIZAÇÃO E SERVIÇOS EIRELI - EPP</v>
      </c>
      <c r="G39" s="7" t="str">
        <f t="shared" si="3"/>
        <v>11.788.943/0001-47</v>
      </c>
      <c r="H39" s="7" t="s">
        <v>62</v>
      </c>
      <c r="I39" s="7" t="str">
        <f t="shared" si="1"/>
        <v>SUAPE/DAF</v>
      </c>
      <c r="J39" s="7" t="s">
        <v>59</v>
      </c>
      <c r="K39" s="7" t="s">
        <v>26</v>
      </c>
      <c r="L39" s="7" t="s">
        <v>27</v>
      </c>
      <c r="M39" s="7">
        <v>1212</v>
      </c>
      <c r="N39" s="7">
        <v>2387.5500000000002</v>
      </c>
      <c r="O39" s="119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3"/>
        <v>Suape</v>
      </c>
      <c r="B40" s="7" t="str">
        <f t="shared" si="3"/>
        <v>Suape</v>
      </c>
      <c r="C40" s="7" t="str">
        <f t="shared" si="3"/>
        <v>PRESTAÇÃO DE SERVIÇOS GERAIS DE LIMPEZA E CONSERVAÇÃO PREDIAL, COPEIRA, RECEPCIONISTA E CONTÍNUO</v>
      </c>
      <c r="D40" s="7" t="str">
        <f t="shared" si="3"/>
        <v>005</v>
      </c>
      <c r="E40" s="7">
        <f t="shared" si="3"/>
        <v>2020</v>
      </c>
      <c r="F40" s="7" t="str">
        <f t="shared" si="3"/>
        <v>UNIKA TERCEIRIZAÇÃO E SERVIÇOS EIRELI - EPP</v>
      </c>
      <c r="G40" s="7" t="str">
        <f t="shared" si="3"/>
        <v>11.788.943/0001-47</v>
      </c>
      <c r="H40" s="7" t="s">
        <v>64</v>
      </c>
      <c r="I40" s="7" t="str">
        <f t="shared" si="1"/>
        <v>SUAPE/DAF</v>
      </c>
      <c r="J40" s="7" t="s">
        <v>674</v>
      </c>
      <c r="K40" s="7" t="s">
        <v>26</v>
      </c>
      <c r="L40" s="7" t="s">
        <v>27</v>
      </c>
      <c r="M40" s="7">
        <v>1575.6</v>
      </c>
      <c r="N40" s="7">
        <v>2962.94</v>
      </c>
      <c r="O40" s="119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3"/>
        <v>Suape</v>
      </c>
      <c r="B41" s="7" t="str">
        <f t="shared" si="3"/>
        <v>Suape</v>
      </c>
      <c r="C41" s="7" t="str">
        <f t="shared" si="3"/>
        <v>PRESTAÇÃO DE SERVIÇOS GERAIS DE LIMPEZA E CONSERVAÇÃO PREDIAL, COPEIRA, RECEPCIONISTA E CONTÍNUO</v>
      </c>
      <c r="D41" s="7" t="str">
        <f t="shared" si="3"/>
        <v>005</v>
      </c>
      <c r="E41" s="7">
        <f t="shared" si="3"/>
        <v>2020</v>
      </c>
      <c r="F41" s="7" t="str">
        <f t="shared" si="3"/>
        <v>UNIKA TERCEIRIZAÇÃO E SERVIÇOS EIRELI - EPP</v>
      </c>
      <c r="G41" s="7" t="str">
        <f t="shared" si="3"/>
        <v>11.788.943/0001-47</v>
      </c>
      <c r="H41" s="7" t="s">
        <v>65</v>
      </c>
      <c r="I41" s="7" t="str">
        <f t="shared" si="1"/>
        <v>SUAPE/DAF</v>
      </c>
      <c r="J41" s="7" t="s">
        <v>59</v>
      </c>
      <c r="K41" s="7" t="s">
        <v>26</v>
      </c>
      <c r="L41" s="7" t="s">
        <v>27</v>
      </c>
      <c r="M41" s="7">
        <v>1212</v>
      </c>
      <c r="N41" s="7">
        <v>2387.5500000000002</v>
      </c>
      <c r="O41" s="119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3"/>
        <v>Suape</v>
      </c>
      <c r="B42" s="7" t="str">
        <f t="shared" si="3"/>
        <v>Suape</v>
      </c>
      <c r="C42" s="7" t="str">
        <f t="shared" si="3"/>
        <v>PRESTAÇÃO DE SERVIÇOS GERAIS DE LIMPEZA E CONSERVAÇÃO PREDIAL, COPEIRA, RECEPCIONISTA E CONTÍNUO</v>
      </c>
      <c r="D42" s="7" t="str">
        <f t="shared" si="3"/>
        <v>005</v>
      </c>
      <c r="E42" s="7">
        <f t="shared" si="3"/>
        <v>2020</v>
      </c>
      <c r="F42" s="7" t="str">
        <f t="shared" si="3"/>
        <v>UNIKA TERCEIRIZAÇÃO E SERVIÇOS EIRELI - EPP</v>
      </c>
      <c r="G42" s="7" t="str">
        <f t="shared" si="3"/>
        <v>11.788.943/0001-47</v>
      </c>
      <c r="H42" s="7" t="s">
        <v>66</v>
      </c>
      <c r="I42" s="7" t="str">
        <f t="shared" si="1"/>
        <v>SUAPE/DAF</v>
      </c>
      <c r="J42" s="7" t="s">
        <v>63</v>
      </c>
      <c r="K42" s="7" t="s">
        <v>26</v>
      </c>
      <c r="L42" s="7" t="s">
        <v>27</v>
      </c>
      <c r="M42" s="7">
        <v>1212</v>
      </c>
      <c r="N42" s="7">
        <v>2404.87</v>
      </c>
      <c r="O42" s="119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3"/>
        <v>Suape</v>
      </c>
      <c r="B43" s="7" t="str">
        <f t="shared" si="3"/>
        <v>Suape</v>
      </c>
      <c r="C43" s="7" t="str">
        <f t="shared" si="3"/>
        <v>PRESTAÇÃO DE SERVIÇOS GERAIS DE LIMPEZA E CONSERVAÇÃO PREDIAL, COPEIRA, RECEPCIONISTA E CONTÍNUO</v>
      </c>
      <c r="D43" s="7" t="str">
        <f t="shared" si="3"/>
        <v>005</v>
      </c>
      <c r="E43" s="7">
        <f t="shared" si="3"/>
        <v>2020</v>
      </c>
      <c r="F43" s="7" t="str">
        <f t="shared" si="3"/>
        <v>UNIKA TERCEIRIZAÇÃO E SERVIÇOS EIRELI - EPP</v>
      </c>
      <c r="G43" s="7" t="str">
        <f t="shared" si="3"/>
        <v>11.788.943/0001-47</v>
      </c>
      <c r="H43" s="7" t="s">
        <v>67</v>
      </c>
      <c r="I43" s="7" t="str">
        <f t="shared" si="1"/>
        <v>SUAPE/DAF</v>
      </c>
      <c r="J43" s="7" t="s">
        <v>675</v>
      </c>
      <c r="K43" s="7" t="s">
        <v>26</v>
      </c>
      <c r="L43" s="7" t="s">
        <v>27</v>
      </c>
      <c r="M43" s="7">
        <v>1575.6</v>
      </c>
      <c r="N43" s="7">
        <v>2962.96</v>
      </c>
      <c r="O43" s="119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3"/>
        <v>Suape</v>
      </c>
      <c r="B44" s="7" t="str">
        <f t="shared" si="3"/>
        <v>Suape</v>
      </c>
      <c r="C44" s="7" t="str">
        <f t="shared" si="3"/>
        <v>PRESTAÇÃO DE SERVIÇOS GERAIS DE LIMPEZA E CONSERVAÇÃO PREDIAL, COPEIRA, RECEPCIONISTA E CONTÍNUO</v>
      </c>
      <c r="D44" s="7" t="str">
        <f t="shared" si="3"/>
        <v>005</v>
      </c>
      <c r="E44" s="7">
        <f t="shared" si="3"/>
        <v>2020</v>
      </c>
      <c r="F44" s="7" t="str">
        <f t="shared" si="3"/>
        <v>UNIKA TERCEIRIZAÇÃO E SERVIÇOS EIRELI - EPP</v>
      </c>
      <c r="G44" s="7" t="str">
        <f t="shared" si="3"/>
        <v>11.788.943/0001-47</v>
      </c>
      <c r="H44" s="7" t="s">
        <v>69</v>
      </c>
      <c r="I44" s="7" t="str">
        <f t="shared" si="1"/>
        <v>SUAPE/DAF</v>
      </c>
      <c r="J44" s="7" t="s">
        <v>63</v>
      </c>
      <c r="K44" s="7" t="s">
        <v>26</v>
      </c>
      <c r="L44" s="7" t="s">
        <v>27</v>
      </c>
      <c r="M44" s="7">
        <v>1212</v>
      </c>
      <c r="N44" s="7">
        <v>2404.87</v>
      </c>
      <c r="O44" s="119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3"/>
        <v>Suape</v>
      </c>
      <c r="B45" s="7" t="str">
        <f t="shared" si="3"/>
        <v>Suape</v>
      </c>
      <c r="C45" s="7" t="str">
        <f t="shared" si="3"/>
        <v>PRESTAÇÃO DE SERVIÇOS GERAIS DE LIMPEZA E CONSERVAÇÃO PREDIAL, COPEIRA, RECEPCIONISTA E CONTÍNUO</v>
      </c>
      <c r="D45" s="7" t="str">
        <f t="shared" si="3"/>
        <v>005</v>
      </c>
      <c r="E45" s="7">
        <f t="shared" si="3"/>
        <v>2020</v>
      </c>
      <c r="F45" s="7" t="str">
        <f t="shared" si="3"/>
        <v>UNIKA TERCEIRIZAÇÃO E SERVIÇOS EIRELI - EPP</v>
      </c>
      <c r="G45" s="7" t="str">
        <f t="shared" si="3"/>
        <v>11.788.943/0001-47</v>
      </c>
      <c r="H45" s="7" t="s">
        <v>71</v>
      </c>
      <c r="I45" s="7" t="str">
        <f t="shared" si="1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19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3"/>
        <v>Suape</v>
      </c>
      <c r="B46" s="7" t="str">
        <f t="shared" si="3"/>
        <v>Suape</v>
      </c>
      <c r="C46" s="7" t="str">
        <f t="shared" si="3"/>
        <v>PRESTAÇÃO DE SERVIÇOS GERAIS DE LIMPEZA E CONSERVAÇÃO PREDIAL, COPEIRA, RECEPCIONISTA E CONTÍNUO</v>
      </c>
      <c r="D46" s="7" t="str">
        <f t="shared" si="3"/>
        <v>005</v>
      </c>
      <c r="E46" s="7">
        <f t="shared" si="3"/>
        <v>2020</v>
      </c>
      <c r="F46" s="7" t="str">
        <f t="shared" si="3"/>
        <v>UNIKA TERCEIRIZAÇÃO E SERVIÇOS EIRELI - EPP</v>
      </c>
      <c r="G46" s="7" t="str">
        <f t="shared" si="3"/>
        <v>11.788.943/0001-47</v>
      </c>
      <c r="H46" s="7" t="s">
        <v>72</v>
      </c>
      <c r="I46" s="7" t="str">
        <f t="shared" si="1"/>
        <v>SUAPE/DAF</v>
      </c>
      <c r="J46" s="7" t="s">
        <v>68</v>
      </c>
      <c r="K46" s="7" t="s">
        <v>26</v>
      </c>
      <c r="L46" s="7" t="s">
        <v>27</v>
      </c>
      <c r="M46" s="7">
        <v>1212</v>
      </c>
      <c r="N46" s="7">
        <v>2404.87</v>
      </c>
      <c r="O46" s="119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3"/>
        <v>Suape</v>
      </c>
      <c r="B47" s="7" t="str">
        <f t="shared" si="3"/>
        <v>Suape</v>
      </c>
      <c r="C47" s="7" t="str">
        <f t="shared" si="3"/>
        <v>PRESTAÇÃO DE SERVIÇOS GERAIS DE LIMPEZA E CONSERVAÇÃO PREDIAL, COPEIRA, RECEPCIONISTA E CONTÍNUO</v>
      </c>
      <c r="D47" s="7" t="str">
        <f t="shared" si="3"/>
        <v>005</v>
      </c>
      <c r="E47" s="7">
        <f t="shared" si="3"/>
        <v>2020</v>
      </c>
      <c r="F47" s="7" t="str">
        <f t="shared" si="3"/>
        <v>UNIKA TERCEIRIZAÇÃO E SERVIÇOS EIRELI - EPP</v>
      </c>
      <c r="G47" s="7" t="str">
        <f t="shared" si="3"/>
        <v>11.788.943/0001-47</v>
      </c>
      <c r="H47" s="7" t="s">
        <v>73</v>
      </c>
      <c r="I47" s="7" t="str">
        <f t="shared" si="1"/>
        <v>SUAPE/DAF</v>
      </c>
      <c r="J47" s="7" t="s">
        <v>70</v>
      </c>
      <c r="K47" s="7" t="s">
        <v>26</v>
      </c>
      <c r="L47" s="7" t="s">
        <v>27</v>
      </c>
      <c r="M47" s="7">
        <v>1212</v>
      </c>
      <c r="N47" s="7">
        <v>2521.4899999999998</v>
      </c>
      <c r="O47" s="119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3"/>
        <v>Suape</v>
      </c>
      <c r="B48" s="7" t="str">
        <f t="shared" si="3"/>
        <v>Suape</v>
      </c>
      <c r="C48" s="7" t="str">
        <f t="shared" si="3"/>
        <v>PRESTAÇÃO DE SERVIÇOS GERAIS DE LIMPEZA E CONSERVAÇÃO PREDIAL, COPEIRA, RECEPCIONISTA E CONTÍNUO</v>
      </c>
      <c r="D48" s="7" t="str">
        <f t="shared" si="3"/>
        <v>005</v>
      </c>
      <c r="E48" s="7">
        <f t="shared" si="3"/>
        <v>2020</v>
      </c>
      <c r="F48" s="7" t="str">
        <f t="shared" si="3"/>
        <v>UNIKA TERCEIRIZAÇÃO E SERVIÇOS EIRELI - EPP</v>
      </c>
      <c r="G48" s="7" t="str">
        <f t="shared" si="3"/>
        <v>11.788.943/0001-47</v>
      </c>
      <c r="H48" s="7" t="s">
        <v>74</v>
      </c>
      <c r="I48" s="7" t="str">
        <f t="shared" si="1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19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3"/>
        <v>Suape</v>
      </c>
      <c r="B49" s="7" t="str">
        <f t="shared" si="3"/>
        <v>Suape</v>
      </c>
      <c r="C49" s="7" t="str">
        <f t="shared" si="3"/>
        <v>PRESTAÇÃO DE SERVIÇOS GERAIS DE LIMPEZA E CONSERVAÇÃO PREDIAL, COPEIRA, RECEPCIONISTA E CONTÍNUO</v>
      </c>
      <c r="D49" s="7" t="str">
        <f t="shared" si="3"/>
        <v>005</v>
      </c>
      <c r="E49" s="7">
        <f t="shared" si="3"/>
        <v>2020</v>
      </c>
      <c r="F49" s="7" t="str">
        <f t="shared" si="3"/>
        <v>UNIKA TERCEIRIZAÇÃO E SERVIÇOS EIRELI - EPP</v>
      </c>
      <c r="G49" s="7" t="str">
        <f t="shared" si="3"/>
        <v>11.788.943/0001-47</v>
      </c>
      <c r="H49" s="7" t="s">
        <v>75</v>
      </c>
      <c r="I49" s="7" t="str">
        <f t="shared" si="1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19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3"/>
        <v>Suape</v>
      </c>
      <c r="B50" s="7" t="str">
        <f t="shared" si="3"/>
        <v>Suape</v>
      </c>
      <c r="C50" s="7" t="str">
        <f t="shared" si="3"/>
        <v>PRESTAÇÃO DE SERVIÇOS GERAIS DE LIMPEZA E CONSERVAÇÃO PREDIAL, COPEIRA, RECEPCIONISTA E CONTÍNUO</v>
      </c>
      <c r="D50" s="7" t="str">
        <f t="shared" si="3"/>
        <v>005</v>
      </c>
      <c r="E50" s="7">
        <f t="shared" si="3"/>
        <v>2020</v>
      </c>
      <c r="F50" s="7" t="str">
        <f t="shared" si="3"/>
        <v>UNIKA TERCEIRIZAÇÃO E SERVIÇOS EIRELI - EPP</v>
      </c>
      <c r="G50" s="7" t="str">
        <f t="shared" si="3"/>
        <v>11.788.943/0001-47</v>
      </c>
      <c r="H50" s="7" t="s">
        <v>676</v>
      </c>
      <c r="I50" s="7" t="str">
        <f t="shared" si="1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19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3"/>
        <v>Suape</v>
      </c>
      <c r="B51" s="7" t="str">
        <f t="shared" si="3"/>
        <v>Suape</v>
      </c>
      <c r="C51" s="7" t="str">
        <f t="shared" si="3"/>
        <v>PRESTAÇÃO DE SERVIÇOS GERAIS DE LIMPEZA E CONSERVAÇÃO PREDIAL, COPEIRA, RECEPCIONISTA E CONTÍNUO</v>
      </c>
      <c r="D51" s="7" t="str">
        <f t="shared" si="3"/>
        <v>005</v>
      </c>
      <c r="E51" s="7">
        <f t="shared" si="3"/>
        <v>2020</v>
      </c>
      <c r="F51" s="7" t="str">
        <f t="shared" si="3"/>
        <v>UNIKA TERCEIRIZAÇÃO E SERVIÇOS EIRELI - EPP</v>
      </c>
      <c r="G51" s="7" t="str">
        <f t="shared" si="3"/>
        <v>11.788.943/0001-47</v>
      </c>
      <c r="H51" s="7" t="s">
        <v>677</v>
      </c>
      <c r="I51" s="7" t="str">
        <f t="shared" si="1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19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si="3"/>
        <v>005</v>
      </c>
      <c r="E52" s="7">
        <f t="shared" si="3"/>
        <v>2020</v>
      </c>
      <c r="F52" s="7" t="str">
        <f t="shared" si="3"/>
        <v>UNIKA TERCEIRIZAÇÃO E SERVIÇOS EIRELI - EPP</v>
      </c>
      <c r="G52" s="7" t="str">
        <f t="shared" si="3"/>
        <v>11.788.943/0001-47</v>
      </c>
      <c r="H52" s="7" t="s">
        <v>678</v>
      </c>
      <c r="I52" s="7" t="str">
        <f t="shared" si="1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19"/>
      <c r="P52" s="2"/>
      <c r="Q52" s="2"/>
      <c r="R52" s="2"/>
      <c r="S52" s="2"/>
      <c r="T52" s="2"/>
      <c r="U52" s="2"/>
      <c r="V52" s="2"/>
      <c r="W52" s="2"/>
    </row>
    <row r="53" spans="1:23" s="116" customFormat="1" ht="70">
      <c r="A53" s="7" t="str">
        <f>A52</f>
        <v>Suape</v>
      </c>
      <c r="B53" s="7" t="str">
        <f>B52</f>
        <v>Suape</v>
      </c>
      <c r="C53" s="7" t="str">
        <f>C52</f>
        <v>PRESTAÇÃO DE SERVIÇOS GERAIS DE LIMPEZA E CONSERVAÇÃO PREDIAL, COPEIRA, RECEPCIONISTA E CONTÍNUO</v>
      </c>
      <c r="D53" s="7" t="str">
        <f t="shared" si="3"/>
        <v>005</v>
      </c>
      <c r="E53" s="7">
        <f t="shared" si="3"/>
        <v>2020</v>
      </c>
      <c r="F53" s="7" t="str">
        <f t="shared" si="3"/>
        <v>UNIKA TERCEIRIZAÇÃO E SERVIÇOS EIRELI - EPP</v>
      </c>
      <c r="G53" s="7" t="str">
        <f t="shared" si="3"/>
        <v>11.788.943/0001-47</v>
      </c>
      <c r="H53" s="7" t="s">
        <v>679</v>
      </c>
      <c r="I53" s="7" t="str">
        <f t="shared" si="1"/>
        <v>SUAPE/DAF</v>
      </c>
      <c r="J53" s="7" t="s">
        <v>76</v>
      </c>
      <c r="K53" s="7" t="s">
        <v>26</v>
      </c>
      <c r="L53" s="7" t="s">
        <v>27</v>
      </c>
      <c r="M53" s="7">
        <v>1429.13</v>
      </c>
      <c r="N53" s="7">
        <v>3751.05</v>
      </c>
      <c r="O53" s="119"/>
      <c r="P53" s="2"/>
      <c r="Q53" s="2"/>
      <c r="R53" s="2"/>
      <c r="S53" s="2"/>
      <c r="T53" s="2"/>
      <c r="U53" s="2"/>
      <c r="V53" s="2"/>
      <c r="W53" s="2"/>
    </row>
    <row r="54" spans="1:23" ht="30">
      <c r="A54" s="15" t="str">
        <f>A53</f>
        <v>Suape</v>
      </c>
      <c r="B54" s="15" t="str">
        <f>B53</f>
        <v>Suape</v>
      </c>
      <c r="C54" s="15" t="s">
        <v>77</v>
      </c>
      <c r="D54" s="15" t="s">
        <v>313</v>
      </c>
      <c r="E54" s="15">
        <v>2021</v>
      </c>
      <c r="F54" s="15" t="s">
        <v>688</v>
      </c>
      <c r="G54" s="15" t="s">
        <v>689</v>
      </c>
      <c r="H54" s="15" t="s">
        <v>81</v>
      </c>
      <c r="I54" s="15" t="str">
        <f t="shared" si="1"/>
        <v>SUAPE/DAF</v>
      </c>
      <c r="J54" s="15" t="s">
        <v>82</v>
      </c>
      <c r="K54" s="15" t="s">
        <v>26</v>
      </c>
      <c r="L54" s="15" t="s">
        <v>27</v>
      </c>
      <c r="M54" s="15">
        <v>2498.17</v>
      </c>
      <c r="N54" s="15">
        <v>5609.38</v>
      </c>
      <c r="O54" s="119"/>
      <c r="P54" s="2"/>
      <c r="Q54" s="2"/>
      <c r="R54" s="2"/>
      <c r="S54" s="2"/>
      <c r="T54" s="2"/>
      <c r="U54" s="2"/>
      <c r="V54" s="2"/>
      <c r="W54" s="2"/>
    </row>
    <row r="55" spans="1:23" ht="30">
      <c r="A55" s="21" t="str">
        <f>A54</f>
        <v>Suape</v>
      </c>
      <c r="B55" s="21" t="str">
        <f>B54</f>
        <v>Suape</v>
      </c>
      <c r="C55" s="21" t="str">
        <f t="shared" ref="C55:G70" si="4">C54</f>
        <v>PRESTAÇÃO DE SERVIÇOS DE MOTORISTAS</v>
      </c>
      <c r="D55" s="21" t="str">
        <f t="shared" si="4"/>
        <v>113</v>
      </c>
      <c r="E55" s="21">
        <f t="shared" si="4"/>
        <v>2021</v>
      </c>
      <c r="F55" s="21" t="str">
        <f t="shared" si="4"/>
        <v>AJ SERVIÇOS DE MÃO DE OBRA EIRELI</v>
      </c>
      <c r="G55" s="21" t="str">
        <f t="shared" si="4"/>
        <v>02.633.573/0001-88</v>
      </c>
      <c r="H55" s="21" t="s">
        <v>83</v>
      </c>
      <c r="I55" s="21" t="str">
        <f t="shared" si="1"/>
        <v>SUAPE/DAF</v>
      </c>
      <c r="J55" s="21" t="s">
        <v>82</v>
      </c>
      <c r="K55" s="21" t="s">
        <v>26</v>
      </c>
      <c r="L55" s="21" t="s">
        <v>27</v>
      </c>
      <c r="M55" s="21">
        <v>2498.17</v>
      </c>
      <c r="N55" s="21">
        <v>5609.38</v>
      </c>
      <c r="O55" s="119"/>
      <c r="P55" s="2"/>
      <c r="Q55" s="2"/>
      <c r="R55" s="2"/>
      <c r="S55" s="2"/>
      <c r="T55" s="2"/>
      <c r="U55" s="2"/>
      <c r="V55" s="2"/>
      <c r="W55" s="2"/>
    </row>
    <row r="56" spans="1:23" ht="30">
      <c r="A56" s="21"/>
      <c r="B56" s="21"/>
      <c r="C56" s="21" t="str">
        <f t="shared" si="4"/>
        <v>PRESTAÇÃO DE SERVIÇOS DE MOTORISTAS</v>
      </c>
      <c r="D56" s="21" t="str">
        <f t="shared" si="4"/>
        <v>113</v>
      </c>
      <c r="E56" s="21">
        <f t="shared" si="4"/>
        <v>2021</v>
      </c>
      <c r="F56" s="21" t="str">
        <f t="shared" si="4"/>
        <v>AJ SERVIÇOS DE MÃO DE OBRA EIRELI</v>
      </c>
      <c r="G56" s="21" t="str">
        <f t="shared" si="4"/>
        <v>02.633.573/0001-88</v>
      </c>
      <c r="H56" s="21" t="s">
        <v>84</v>
      </c>
      <c r="I56" s="21" t="str">
        <f t="shared" si="1"/>
        <v>SUAPE/DAF</v>
      </c>
      <c r="J56" s="21" t="s">
        <v>82</v>
      </c>
      <c r="K56" s="21" t="s">
        <v>26</v>
      </c>
      <c r="L56" s="21" t="s">
        <v>27</v>
      </c>
      <c r="M56" s="21">
        <v>2498.17</v>
      </c>
      <c r="N56" s="21">
        <v>5609.38</v>
      </c>
      <c r="O56" s="119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A55</f>
        <v>Suape</v>
      </c>
      <c r="B57" s="21" t="str">
        <f>B55</f>
        <v>Suape</v>
      </c>
      <c r="C57" s="21" t="str">
        <f t="shared" si="4"/>
        <v>PRESTAÇÃO DE SERVIÇOS DE MOTORISTAS</v>
      </c>
      <c r="D57" s="21" t="str">
        <f t="shared" si="4"/>
        <v>113</v>
      </c>
      <c r="E57" s="21">
        <f t="shared" si="4"/>
        <v>2021</v>
      </c>
      <c r="F57" s="21" t="str">
        <f t="shared" si="4"/>
        <v>AJ SERVIÇOS DE MÃO DE OBRA EIRELI</v>
      </c>
      <c r="G57" s="21" t="str">
        <f t="shared" si="4"/>
        <v>02.633.573/0001-88</v>
      </c>
      <c r="H57" s="21" t="s">
        <v>85</v>
      </c>
      <c r="I57" s="21" t="str">
        <f t="shared" si="1"/>
        <v>SUAPE/DAF</v>
      </c>
      <c r="J57" s="21" t="s">
        <v>82</v>
      </c>
      <c r="K57" s="21" t="s">
        <v>26</v>
      </c>
      <c r="L57" s="21" t="s">
        <v>27</v>
      </c>
      <c r="M57" s="21">
        <v>2498.17</v>
      </c>
      <c r="N57" s="21">
        <v>5609.38</v>
      </c>
      <c r="O57" s="119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 t="shared" ref="A58:G73" si="5">A57</f>
        <v>Suape</v>
      </c>
      <c r="B58" s="21" t="str">
        <f t="shared" si="5"/>
        <v>Suape</v>
      </c>
      <c r="C58" s="21" t="str">
        <f t="shared" si="4"/>
        <v>PRESTAÇÃO DE SERVIÇOS DE MOTORISTAS</v>
      </c>
      <c r="D58" s="21" t="str">
        <f t="shared" si="4"/>
        <v>113</v>
      </c>
      <c r="E58" s="21">
        <f t="shared" si="4"/>
        <v>2021</v>
      </c>
      <c r="F58" s="21" t="str">
        <f t="shared" si="4"/>
        <v>AJ SERVIÇOS DE MÃO DE OBRA EIRELI</v>
      </c>
      <c r="G58" s="21" t="str">
        <f t="shared" si="4"/>
        <v>02.633.573/0001-88</v>
      </c>
      <c r="H58" s="21" t="s">
        <v>86</v>
      </c>
      <c r="I58" s="21" t="str">
        <f t="shared" si="1"/>
        <v>SUAPE/DAF</v>
      </c>
      <c r="J58" s="21" t="s">
        <v>82</v>
      </c>
      <c r="K58" s="21" t="s">
        <v>26</v>
      </c>
      <c r="L58" s="21" t="s">
        <v>27</v>
      </c>
      <c r="M58" s="21">
        <v>2498.17</v>
      </c>
      <c r="N58" s="21">
        <v>5609.38</v>
      </c>
      <c r="O58" s="119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si="5"/>
        <v>Suape</v>
      </c>
      <c r="B59" s="21" t="str">
        <f t="shared" si="5"/>
        <v>Suape</v>
      </c>
      <c r="C59" s="21" t="str">
        <f t="shared" si="4"/>
        <v>PRESTAÇÃO DE SERVIÇOS DE MOTORISTAS</v>
      </c>
      <c r="D59" s="21" t="str">
        <f t="shared" si="4"/>
        <v>113</v>
      </c>
      <c r="E59" s="21">
        <f t="shared" si="4"/>
        <v>2021</v>
      </c>
      <c r="F59" s="21" t="str">
        <f t="shared" si="4"/>
        <v>AJ SERVIÇOS DE MÃO DE OBRA EIRELI</v>
      </c>
      <c r="G59" s="21" t="str">
        <f t="shared" si="4"/>
        <v>02.633.573/0001-88</v>
      </c>
      <c r="H59" s="21" t="s">
        <v>87</v>
      </c>
      <c r="I59" s="21" t="str">
        <f t="shared" si="1"/>
        <v>SUAPE/DAF</v>
      </c>
      <c r="J59" s="21" t="s">
        <v>82</v>
      </c>
      <c r="K59" s="21" t="s">
        <v>26</v>
      </c>
      <c r="L59" s="21" t="s">
        <v>27</v>
      </c>
      <c r="M59" s="21">
        <v>2498.17</v>
      </c>
      <c r="N59" s="21">
        <v>5609.38</v>
      </c>
      <c r="O59" s="119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5"/>
        <v>Suape</v>
      </c>
      <c r="B60" s="21" t="str">
        <f t="shared" si="5"/>
        <v>Suape</v>
      </c>
      <c r="C60" s="21" t="str">
        <f t="shared" si="4"/>
        <v>PRESTAÇÃO DE SERVIÇOS DE MOTORISTAS</v>
      </c>
      <c r="D60" s="21" t="str">
        <f t="shared" si="4"/>
        <v>113</v>
      </c>
      <c r="E60" s="21">
        <f t="shared" si="4"/>
        <v>2021</v>
      </c>
      <c r="F60" s="21" t="str">
        <f t="shared" si="4"/>
        <v>AJ SERVIÇOS DE MÃO DE OBRA EIRELI</v>
      </c>
      <c r="G60" s="21" t="str">
        <f t="shared" si="4"/>
        <v>02.633.573/0001-88</v>
      </c>
      <c r="H60" s="21" t="s">
        <v>88</v>
      </c>
      <c r="I60" s="21" t="str">
        <f t="shared" si="1"/>
        <v>SUAPE/DAF</v>
      </c>
      <c r="J60" s="21" t="s">
        <v>82</v>
      </c>
      <c r="K60" s="21" t="s">
        <v>26</v>
      </c>
      <c r="L60" s="21" t="s">
        <v>27</v>
      </c>
      <c r="M60" s="21">
        <v>2498.17</v>
      </c>
      <c r="N60" s="21">
        <v>5609.38</v>
      </c>
      <c r="O60" s="119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5"/>
        <v>Suape</v>
      </c>
      <c r="B61" s="21" t="str">
        <f t="shared" si="5"/>
        <v>Suape</v>
      </c>
      <c r="C61" s="21" t="str">
        <f t="shared" si="4"/>
        <v>PRESTAÇÃO DE SERVIÇOS DE MOTORISTAS</v>
      </c>
      <c r="D61" s="21" t="str">
        <f t="shared" si="4"/>
        <v>113</v>
      </c>
      <c r="E61" s="21">
        <f t="shared" si="4"/>
        <v>2021</v>
      </c>
      <c r="F61" s="21" t="str">
        <f t="shared" si="4"/>
        <v>AJ SERVIÇOS DE MÃO DE OBRA EIRELI</v>
      </c>
      <c r="G61" s="21" t="str">
        <f t="shared" si="4"/>
        <v>02.633.573/0001-88</v>
      </c>
      <c r="H61" s="21" t="s">
        <v>89</v>
      </c>
      <c r="I61" s="21" t="str">
        <f t="shared" si="1"/>
        <v>SUAPE/DAF</v>
      </c>
      <c r="J61" s="21" t="s">
        <v>82</v>
      </c>
      <c r="K61" s="21" t="s">
        <v>26</v>
      </c>
      <c r="L61" s="21" t="s">
        <v>27</v>
      </c>
      <c r="M61" s="21">
        <v>2498.17</v>
      </c>
      <c r="N61" s="21">
        <v>5609.38</v>
      </c>
      <c r="O61" s="119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5"/>
        <v>Suape</v>
      </c>
      <c r="B62" s="21" t="str">
        <f t="shared" si="5"/>
        <v>Suape</v>
      </c>
      <c r="C62" s="21" t="str">
        <f t="shared" si="4"/>
        <v>PRESTAÇÃO DE SERVIÇOS DE MOTORISTAS</v>
      </c>
      <c r="D62" s="21" t="str">
        <f t="shared" si="4"/>
        <v>113</v>
      </c>
      <c r="E62" s="21">
        <f t="shared" si="4"/>
        <v>2021</v>
      </c>
      <c r="F62" s="21" t="str">
        <f t="shared" si="4"/>
        <v>AJ SERVIÇOS DE MÃO DE OBRA EIRELI</v>
      </c>
      <c r="G62" s="21" t="str">
        <f t="shared" si="4"/>
        <v>02.633.573/0001-88</v>
      </c>
      <c r="H62" s="21" t="s">
        <v>90</v>
      </c>
      <c r="I62" s="21" t="str">
        <f t="shared" si="1"/>
        <v>SUAPE/DAF</v>
      </c>
      <c r="J62" s="21" t="s">
        <v>82</v>
      </c>
      <c r="K62" s="21" t="s">
        <v>26</v>
      </c>
      <c r="L62" s="21" t="s">
        <v>27</v>
      </c>
      <c r="M62" s="21">
        <v>2498.17</v>
      </c>
      <c r="N62" s="21">
        <v>5609.38</v>
      </c>
      <c r="O62" s="119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5"/>
        <v>Suape</v>
      </c>
      <c r="B63" s="21" t="str">
        <f t="shared" si="5"/>
        <v>Suape</v>
      </c>
      <c r="C63" s="21" t="str">
        <f t="shared" si="4"/>
        <v>PRESTAÇÃO DE SERVIÇOS DE MOTORISTAS</v>
      </c>
      <c r="D63" s="21" t="str">
        <f t="shared" si="4"/>
        <v>113</v>
      </c>
      <c r="E63" s="21">
        <f t="shared" si="4"/>
        <v>2021</v>
      </c>
      <c r="F63" s="21" t="str">
        <f t="shared" si="4"/>
        <v>AJ SERVIÇOS DE MÃO DE OBRA EIRELI</v>
      </c>
      <c r="G63" s="21" t="str">
        <f t="shared" si="4"/>
        <v>02.633.573/0001-88</v>
      </c>
      <c r="H63" s="21" t="s">
        <v>91</v>
      </c>
      <c r="I63" s="21" t="str">
        <f t="shared" si="1"/>
        <v>SUAPE/DAF</v>
      </c>
      <c r="J63" s="21" t="s">
        <v>82</v>
      </c>
      <c r="K63" s="21" t="s">
        <v>26</v>
      </c>
      <c r="L63" s="21" t="s">
        <v>27</v>
      </c>
      <c r="M63" s="21">
        <v>2498.17</v>
      </c>
      <c r="N63" s="21">
        <v>5609.38</v>
      </c>
      <c r="O63" s="119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5"/>
        <v>Suape</v>
      </c>
      <c r="B64" s="21" t="str">
        <f t="shared" si="5"/>
        <v>Suape</v>
      </c>
      <c r="C64" s="21" t="str">
        <f t="shared" si="4"/>
        <v>PRESTAÇÃO DE SERVIÇOS DE MOTORISTAS</v>
      </c>
      <c r="D64" s="21" t="str">
        <f t="shared" si="4"/>
        <v>113</v>
      </c>
      <c r="E64" s="21">
        <f t="shared" si="4"/>
        <v>2021</v>
      </c>
      <c r="F64" s="21" t="str">
        <f t="shared" si="4"/>
        <v>AJ SERVIÇOS DE MÃO DE OBRA EIRELI</v>
      </c>
      <c r="G64" s="21" t="str">
        <f t="shared" si="4"/>
        <v>02.633.573/0001-88</v>
      </c>
      <c r="H64" s="21" t="s">
        <v>92</v>
      </c>
      <c r="I64" s="21" t="str">
        <f t="shared" si="1"/>
        <v>SUAPE/DAF</v>
      </c>
      <c r="J64" s="21" t="s">
        <v>82</v>
      </c>
      <c r="K64" s="21" t="s">
        <v>26</v>
      </c>
      <c r="L64" s="21" t="s">
        <v>27</v>
      </c>
      <c r="M64" s="21">
        <v>2498.17</v>
      </c>
      <c r="N64" s="21">
        <v>5609.38</v>
      </c>
      <c r="O64" s="119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5"/>
        <v>Suape</v>
      </c>
      <c r="B65" s="21" t="str">
        <f t="shared" si="5"/>
        <v>Suape</v>
      </c>
      <c r="C65" s="21" t="str">
        <f t="shared" si="4"/>
        <v>PRESTAÇÃO DE SERVIÇOS DE MOTORISTAS</v>
      </c>
      <c r="D65" s="21" t="str">
        <f t="shared" si="4"/>
        <v>113</v>
      </c>
      <c r="E65" s="21">
        <f t="shared" si="4"/>
        <v>2021</v>
      </c>
      <c r="F65" s="21" t="str">
        <f t="shared" si="4"/>
        <v>AJ SERVIÇOS DE MÃO DE OBRA EIRELI</v>
      </c>
      <c r="G65" s="21" t="str">
        <f t="shared" si="4"/>
        <v>02.633.573/0001-88</v>
      </c>
      <c r="H65" s="21" t="s">
        <v>93</v>
      </c>
      <c r="I65" s="21" t="str">
        <f t="shared" si="1"/>
        <v>SUAPE/DAF</v>
      </c>
      <c r="J65" s="21" t="s">
        <v>82</v>
      </c>
      <c r="K65" s="21" t="s">
        <v>26</v>
      </c>
      <c r="L65" s="21" t="s">
        <v>27</v>
      </c>
      <c r="M65" s="21">
        <v>2498.17</v>
      </c>
      <c r="N65" s="21">
        <v>5609.38</v>
      </c>
      <c r="O65" s="119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5"/>
        <v>Suape</v>
      </c>
      <c r="B66" s="21" t="str">
        <f t="shared" si="5"/>
        <v>Suape</v>
      </c>
      <c r="C66" s="21" t="str">
        <f t="shared" si="4"/>
        <v>PRESTAÇÃO DE SERVIÇOS DE MOTORISTAS</v>
      </c>
      <c r="D66" s="21" t="str">
        <f t="shared" si="4"/>
        <v>113</v>
      </c>
      <c r="E66" s="21">
        <f t="shared" si="4"/>
        <v>2021</v>
      </c>
      <c r="F66" s="21" t="str">
        <f t="shared" si="4"/>
        <v>AJ SERVIÇOS DE MÃO DE OBRA EIRELI</v>
      </c>
      <c r="G66" s="21" t="str">
        <f t="shared" si="4"/>
        <v>02.633.573/0001-88</v>
      </c>
      <c r="H66" s="21" t="s">
        <v>94</v>
      </c>
      <c r="I66" s="21" t="str">
        <f t="shared" si="1"/>
        <v>SUAPE/DAF</v>
      </c>
      <c r="J66" s="21" t="s">
        <v>82</v>
      </c>
      <c r="K66" s="21" t="s">
        <v>26</v>
      </c>
      <c r="L66" s="21" t="s">
        <v>27</v>
      </c>
      <c r="M66" s="21">
        <v>2498.17</v>
      </c>
      <c r="N66" s="21">
        <v>5609.38</v>
      </c>
      <c r="O66" s="119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5"/>
        <v>Suape</v>
      </c>
      <c r="B67" s="21" t="str">
        <f t="shared" si="5"/>
        <v>Suape</v>
      </c>
      <c r="C67" s="21" t="str">
        <f t="shared" si="4"/>
        <v>PRESTAÇÃO DE SERVIÇOS DE MOTORISTAS</v>
      </c>
      <c r="D67" s="21" t="str">
        <f t="shared" si="4"/>
        <v>113</v>
      </c>
      <c r="E67" s="21">
        <f t="shared" si="4"/>
        <v>2021</v>
      </c>
      <c r="F67" s="21" t="str">
        <f t="shared" si="4"/>
        <v>AJ SERVIÇOS DE MÃO DE OBRA EIRELI</v>
      </c>
      <c r="G67" s="21" t="str">
        <f t="shared" si="4"/>
        <v>02.633.573/0001-88</v>
      </c>
      <c r="H67" s="21" t="s">
        <v>95</v>
      </c>
      <c r="I67" s="21" t="str">
        <f t="shared" si="1"/>
        <v>SUAPE/DAF</v>
      </c>
      <c r="J67" s="21" t="s">
        <v>82</v>
      </c>
      <c r="K67" s="21" t="s">
        <v>26</v>
      </c>
      <c r="L67" s="21" t="s">
        <v>27</v>
      </c>
      <c r="M67" s="21">
        <v>2498.17</v>
      </c>
      <c r="N67" s="21">
        <v>5609.38</v>
      </c>
      <c r="O67" s="119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5"/>
        <v>Suape</v>
      </c>
      <c r="B68" s="21" t="str">
        <f t="shared" si="5"/>
        <v>Suape</v>
      </c>
      <c r="C68" s="21" t="str">
        <f t="shared" si="4"/>
        <v>PRESTAÇÃO DE SERVIÇOS DE MOTORISTAS</v>
      </c>
      <c r="D68" s="21" t="str">
        <f t="shared" si="4"/>
        <v>113</v>
      </c>
      <c r="E68" s="21">
        <f t="shared" si="4"/>
        <v>2021</v>
      </c>
      <c r="F68" s="21" t="str">
        <f t="shared" si="4"/>
        <v>AJ SERVIÇOS DE MÃO DE OBRA EIRELI</v>
      </c>
      <c r="G68" s="21" t="str">
        <f t="shared" si="4"/>
        <v>02.633.573/0001-88</v>
      </c>
      <c r="H68" s="21" t="s">
        <v>96</v>
      </c>
      <c r="I68" s="21" t="str">
        <f t="shared" si="1"/>
        <v>SUAPE/DAF</v>
      </c>
      <c r="J68" s="21" t="s">
        <v>82</v>
      </c>
      <c r="K68" s="21" t="s">
        <v>26</v>
      </c>
      <c r="L68" s="21" t="s">
        <v>27</v>
      </c>
      <c r="M68" s="21">
        <v>2498.17</v>
      </c>
      <c r="N68" s="21">
        <v>5609.38</v>
      </c>
      <c r="O68" s="119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5"/>
        <v>Suape</v>
      </c>
      <c r="B69" s="21" t="str">
        <f t="shared" si="5"/>
        <v>Suape</v>
      </c>
      <c r="C69" s="21" t="str">
        <f t="shared" si="4"/>
        <v>PRESTAÇÃO DE SERVIÇOS DE MOTORISTAS</v>
      </c>
      <c r="D69" s="21" t="str">
        <f t="shared" si="4"/>
        <v>113</v>
      </c>
      <c r="E69" s="21">
        <f t="shared" si="4"/>
        <v>2021</v>
      </c>
      <c r="F69" s="21" t="str">
        <f t="shared" si="4"/>
        <v>AJ SERVIÇOS DE MÃO DE OBRA EIRELI</v>
      </c>
      <c r="G69" s="21" t="str">
        <f t="shared" si="4"/>
        <v>02.633.573/0001-88</v>
      </c>
      <c r="H69" s="21" t="s">
        <v>97</v>
      </c>
      <c r="I69" s="21" t="str">
        <f t="shared" si="1"/>
        <v>SUAPE/DAF</v>
      </c>
      <c r="J69" s="21" t="s">
        <v>82</v>
      </c>
      <c r="K69" s="21" t="s">
        <v>26</v>
      </c>
      <c r="L69" s="21" t="s">
        <v>27</v>
      </c>
      <c r="M69" s="21">
        <v>2498.17</v>
      </c>
      <c r="N69" s="21">
        <v>5609.38</v>
      </c>
      <c r="O69" s="119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5"/>
        <v>Suape</v>
      </c>
      <c r="B70" s="21" t="str">
        <f t="shared" si="5"/>
        <v>Suape</v>
      </c>
      <c r="C70" s="21" t="str">
        <f t="shared" si="4"/>
        <v>PRESTAÇÃO DE SERVIÇOS DE MOTORISTAS</v>
      </c>
      <c r="D70" s="21" t="str">
        <f t="shared" si="4"/>
        <v>113</v>
      </c>
      <c r="E70" s="21">
        <f t="shared" si="4"/>
        <v>2021</v>
      </c>
      <c r="F70" s="21" t="str">
        <f t="shared" si="4"/>
        <v>AJ SERVIÇOS DE MÃO DE OBRA EIRELI</v>
      </c>
      <c r="G70" s="21" t="str">
        <f t="shared" si="4"/>
        <v>02.633.573/0001-88</v>
      </c>
      <c r="H70" s="21" t="s">
        <v>98</v>
      </c>
      <c r="I70" s="21" t="str">
        <f t="shared" si="1"/>
        <v>SUAPE/DAF</v>
      </c>
      <c r="J70" s="21" t="s">
        <v>82</v>
      </c>
      <c r="K70" s="21" t="s">
        <v>26</v>
      </c>
      <c r="L70" s="21" t="s">
        <v>27</v>
      </c>
      <c r="M70" s="21">
        <v>2498.17</v>
      </c>
      <c r="N70" s="21">
        <v>5609.38</v>
      </c>
      <c r="O70" s="119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5"/>
        <v>Suape</v>
      </c>
      <c r="B71" s="21" t="str">
        <f t="shared" si="5"/>
        <v>Suape</v>
      </c>
      <c r="C71" s="21" t="str">
        <f t="shared" si="5"/>
        <v>PRESTAÇÃO DE SERVIÇOS DE MOTORISTAS</v>
      </c>
      <c r="D71" s="21" t="str">
        <f t="shared" si="5"/>
        <v>113</v>
      </c>
      <c r="E71" s="21">
        <f t="shared" si="5"/>
        <v>2021</v>
      </c>
      <c r="F71" s="21" t="str">
        <f t="shared" si="5"/>
        <v>AJ SERVIÇOS DE MÃO DE OBRA EIRELI</v>
      </c>
      <c r="G71" s="21" t="str">
        <f t="shared" si="5"/>
        <v>02.633.573/0001-88</v>
      </c>
      <c r="H71" s="21" t="s">
        <v>99</v>
      </c>
      <c r="I71" s="21" t="str">
        <f t="shared" ref="I71:I73" si="6">I70</f>
        <v>SUAPE/DAF</v>
      </c>
      <c r="J71" s="21" t="s">
        <v>82</v>
      </c>
      <c r="K71" s="21" t="s">
        <v>26</v>
      </c>
      <c r="L71" s="21" t="s">
        <v>27</v>
      </c>
      <c r="M71" s="21">
        <v>2498.17</v>
      </c>
      <c r="N71" s="21">
        <v>5609.38</v>
      </c>
      <c r="O71" s="119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5"/>
        <v>Suape</v>
      </c>
      <c r="B72" s="21" t="str">
        <f t="shared" si="5"/>
        <v>Suape</v>
      </c>
      <c r="C72" s="21" t="str">
        <f t="shared" si="5"/>
        <v>PRESTAÇÃO DE SERVIÇOS DE MOTORISTAS</v>
      </c>
      <c r="D72" s="21" t="str">
        <f t="shared" si="5"/>
        <v>113</v>
      </c>
      <c r="E72" s="21">
        <f t="shared" si="5"/>
        <v>2021</v>
      </c>
      <c r="F72" s="21" t="str">
        <f t="shared" si="5"/>
        <v>AJ SERVIÇOS DE MÃO DE OBRA EIRELI</v>
      </c>
      <c r="G72" s="21" t="str">
        <f t="shared" si="5"/>
        <v>02.633.573/0001-88</v>
      </c>
      <c r="H72" s="21" t="s">
        <v>100</v>
      </c>
      <c r="I72" s="21" t="str">
        <f t="shared" si="6"/>
        <v>SUAPE/DAF</v>
      </c>
      <c r="J72" s="21" t="s">
        <v>82</v>
      </c>
      <c r="K72" s="21" t="s">
        <v>26</v>
      </c>
      <c r="L72" s="21" t="s">
        <v>27</v>
      </c>
      <c r="M72" s="21">
        <v>2498.17</v>
      </c>
      <c r="N72" s="21">
        <v>5609.38</v>
      </c>
      <c r="O72" s="119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5"/>
        <v>Suape</v>
      </c>
      <c r="B73" s="21" t="str">
        <f t="shared" si="5"/>
        <v>Suape</v>
      </c>
      <c r="C73" s="21" t="str">
        <f t="shared" si="5"/>
        <v>PRESTAÇÃO DE SERVIÇOS DE MOTORISTAS</v>
      </c>
      <c r="D73" s="21" t="str">
        <f t="shared" si="5"/>
        <v>113</v>
      </c>
      <c r="E73" s="21">
        <f t="shared" si="5"/>
        <v>2021</v>
      </c>
      <c r="F73" s="21" t="str">
        <f t="shared" si="5"/>
        <v>AJ SERVIÇOS DE MÃO DE OBRA EIRELI</v>
      </c>
      <c r="G73" s="21" t="str">
        <f t="shared" si="5"/>
        <v>02.633.573/0001-88</v>
      </c>
      <c r="H73" s="21" t="s">
        <v>680</v>
      </c>
      <c r="I73" s="21" t="str">
        <f t="shared" si="6"/>
        <v>SUAPE/DAF</v>
      </c>
      <c r="J73" s="21" t="s">
        <v>82</v>
      </c>
      <c r="K73" s="21" t="s">
        <v>26</v>
      </c>
      <c r="L73" s="21" t="s">
        <v>27</v>
      </c>
      <c r="M73" s="21">
        <v>2498.17</v>
      </c>
      <c r="N73" s="21">
        <v>5609.38</v>
      </c>
      <c r="O73" s="119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>A70</f>
        <v>Suape</v>
      </c>
      <c r="B74" s="21" t="str">
        <f>B70</f>
        <v>Suape</v>
      </c>
      <c r="C74" s="21" t="str">
        <f t="shared" ref="C74:G75" si="7">C72</f>
        <v>PRESTAÇÃO DE SERVIÇOS DE MOTORISTAS</v>
      </c>
      <c r="D74" s="21" t="str">
        <f t="shared" si="7"/>
        <v>113</v>
      </c>
      <c r="E74" s="21">
        <f t="shared" si="7"/>
        <v>2021</v>
      </c>
      <c r="F74" s="21" t="str">
        <f t="shared" si="7"/>
        <v>AJ SERVIÇOS DE MÃO DE OBRA EIRELI</v>
      </c>
      <c r="G74" s="21" t="str">
        <f t="shared" si="7"/>
        <v>02.633.573/0001-88</v>
      </c>
      <c r="H74" s="21" t="s">
        <v>681</v>
      </c>
      <c r="I74" s="21" t="str">
        <f>I72</f>
        <v>SUAPE/DAF</v>
      </c>
      <c r="J74" s="21" t="s">
        <v>82</v>
      </c>
      <c r="K74" s="21" t="s">
        <v>26</v>
      </c>
      <c r="L74" s="21" t="s">
        <v>27</v>
      </c>
      <c r="M74" s="21">
        <v>2498.17</v>
      </c>
      <c r="N74" s="21">
        <v>5609.38</v>
      </c>
      <c r="O74" s="119"/>
      <c r="P74" s="2"/>
      <c r="Q74" s="2"/>
      <c r="R74" s="2"/>
      <c r="S74" s="2"/>
      <c r="T74" s="2"/>
      <c r="U74" s="2"/>
      <c r="V74" s="2"/>
      <c r="W74" s="2"/>
    </row>
    <row r="75" spans="1:23" ht="30">
      <c r="A75" s="21" t="str">
        <f>A71</f>
        <v>Suape</v>
      </c>
      <c r="B75" s="21" t="str">
        <f>B71</f>
        <v>Suape</v>
      </c>
      <c r="C75" s="21" t="str">
        <f t="shared" si="7"/>
        <v>PRESTAÇÃO DE SERVIÇOS DE MOTORISTAS</v>
      </c>
      <c r="D75" s="21" t="str">
        <f t="shared" si="7"/>
        <v>113</v>
      </c>
      <c r="E75" s="21">
        <f t="shared" si="7"/>
        <v>2021</v>
      </c>
      <c r="F75" s="21" t="str">
        <f t="shared" si="7"/>
        <v>AJ SERVIÇOS DE MÃO DE OBRA EIRELI</v>
      </c>
      <c r="G75" s="21" t="str">
        <f t="shared" si="7"/>
        <v>02.633.573/0001-88</v>
      </c>
      <c r="H75" s="21" t="s">
        <v>694</v>
      </c>
      <c r="I75" s="21" t="str">
        <f>I73</f>
        <v>SUAPE/DAF</v>
      </c>
      <c r="J75" s="21" t="s">
        <v>82</v>
      </c>
      <c r="K75" s="21" t="s">
        <v>26</v>
      </c>
      <c r="L75" s="21" t="s">
        <v>27</v>
      </c>
      <c r="M75" s="21">
        <v>2498.17</v>
      </c>
      <c r="N75" s="21">
        <v>5609.38</v>
      </c>
      <c r="O75" s="119"/>
      <c r="P75" s="2"/>
      <c r="Q75" s="2"/>
      <c r="R75" s="2"/>
      <c r="S75" s="2"/>
      <c r="T75" s="2"/>
      <c r="U75" s="2"/>
      <c r="V75" s="2"/>
      <c r="W75" s="2"/>
    </row>
    <row r="76" spans="1:23" ht="70">
      <c r="A76" s="29" t="e">
        <f>#REF!</f>
        <v>#REF!</v>
      </c>
      <c r="B76" s="29" t="e">
        <f>#REF!</f>
        <v>#REF!</v>
      </c>
      <c r="C76" s="29" t="s">
        <v>101</v>
      </c>
      <c r="D76" s="29" t="s">
        <v>102</v>
      </c>
      <c r="E76" s="29">
        <v>2015</v>
      </c>
      <c r="F76" s="29" t="s">
        <v>103</v>
      </c>
      <c r="G76" s="29" t="s">
        <v>764</v>
      </c>
      <c r="H76" s="29" t="s">
        <v>104</v>
      </c>
      <c r="I76" s="29" t="s">
        <v>105</v>
      </c>
      <c r="J76" s="29" t="s">
        <v>106</v>
      </c>
      <c r="K76" s="29" t="s">
        <v>26</v>
      </c>
      <c r="L76" s="29" t="s">
        <v>27</v>
      </c>
      <c r="M76" s="29">
        <v>12721.37</v>
      </c>
      <c r="N76" s="29">
        <v>39677.040000000001</v>
      </c>
      <c r="O76" s="2"/>
      <c r="P76" s="2"/>
      <c r="Q76" s="2"/>
      <c r="R76" s="2"/>
      <c r="S76" s="2"/>
      <c r="T76" s="2"/>
      <c r="U76" s="2"/>
      <c r="V76" s="2"/>
      <c r="W76" s="2"/>
    </row>
    <row r="77" spans="1:23" ht="70">
      <c r="A77" s="7" t="e">
        <f t="shared" ref="A77:G92" si="8">A76</f>
        <v>#REF!</v>
      </c>
      <c r="B77" s="7" t="e">
        <f t="shared" si="8"/>
        <v>#REF!</v>
      </c>
      <c r="C77" s="7" t="str">
        <f t="shared" si="8"/>
        <v>PRESTAÇÃO DE SERVIÇO DE APOIO TÉCNICO ÀS ATIVIDADES DE MANUTENÇÃO MECÂNICA E ELÉTRICA NA ÁREA DO PORTO ORGANIZADO.</v>
      </c>
      <c r="D77" s="7" t="str">
        <f t="shared" si="8"/>
        <v>035</v>
      </c>
      <c r="E77" s="7">
        <f t="shared" si="8"/>
        <v>2015</v>
      </c>
      <c r="F77" s="7" t="str">
        <f t="shared" si="8"/>
        <v>TPF ENGENHARIA LTDA</v>
      </c>
      <c r="G77" s="7" t="str">
        <f>G76</f>
        <v>12.285.441/0001-66</v>
      </c>
      <c r="H77" s="7" t="s">
        <v>107</v>
      </c>
      <c r="I77" s="7" t="s">
        <v>105</v>
      </c>
      <c r="J77" s="7" t="s">
        <v>108</v>
      </c>
      <c r="K77" s="7" t="s">
        <v>26</v>
      </c>
      <c r="L77" s="7" t="s">
        <v>27</v>
      </c>
      <c r="M77" s="7">
        <v>8151</v>
      </c>
      <c r="N77" s="7">
        <v>25422.38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e">
        <f t="shared" si="8"/>
        <v>#REF!</v>
      </c>
      <c r="B78" s="7" t="e">
        <f t="shared" si="8"/>
        <v>#REF!</v>
      </c>
      <c r="C78" s="7" t="str">
        <f t="shared" si="8"/>
        <v>PRESTAÇÃO DE SERVIÇO DE APOIO TÉCNICO ÀS ATIVIDADES DE MANUTENÇÃO MECÂNICA E ELÉTRICA NA ÁREA DO PORTO ORGANIZADO.</v>
      </c>
      <c r="D78" s="7" t="str">
        <f t="shared" si="8"/>
        <v>035</v>
      </c>
      <c r="E78" s="7">
        <f t="shared" si="8"/>
        <v>2015</v>
      </c>
      <c r="F78" s="7" t="str">
        <f t="shared" si="8"/>
        <v>TPF ENGENHARIA LTDA</v>
      </c>
      <c r="G78" s="7" t="str">
        <f t="shared" si="8"/>
        <v>12.285.441/0001-66</v>
      </c>
      <c r="H78" s="7" t="s">
        <v>109</v>
      </c>
      <c r="I78" s="7" t="s">
        <v>105</v>
      </c>
      <c r="J78" s="7" t="s">
        <v>108</v>
      </c>
      <c r="K78" s="7" t="s">
        <v>26</v>
      </c>
      <c r="L78" s="7" t="s">
        <v>27</v>
      </c>
      <c r="M78" s="7">
        <v>8151</v>
      </c>
      <c r="N78" s="7">
        <v>25422.38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e">
        <f t="shared" si="8"/>
        <v>#REF!</v>
      </c>
      <c r="B79" s="7" t="e">
        <f t="shared" si="8"/>
        <v>#REF!</v>
      </c>
      <c r="C79" s="7" t="str">
        <f t="shared" si="8"/>
        <v>PRESTAÇÃO DE SERVIÇO DE APOIO TÉCNICO ÀS ATIVIDADES DE MANUTENÇÃO MECÂNICA E ELÉTRICA NA ÁREA DO PORTO ORGANIZADO.</v>
      </c>
      <c r="D79" s="7" t="str">
        <f t="shared" si="8"/>
        <v>035</v>
      </c>
      <c r="E79" s="7">
        <f t="shared" si="8"/>
        <v>2015</v>
      </c>
      <c r="F79" s="7" t="str">
        <f t="shared" si="8"/>
        <v>TPF ENGENHARIA LTDA</v>
      </c>
      <c r="G79" s="7" t="str">
        <f t="shared" si="8"/>
        <v>12.285.441/0001-66</v>
      </c>
      <c r="H79" s="7" t="s">
        <v>110</v>
      </c>
      <c r="I79" s="7" t="s">
        <v>105</v>
      </c>
      <c r="J79" s="7" t="s">
        <v>111</v>
      </c>
      <c r="K79" s="7" t="s">
        <v>26</v>
      </c>
      <c r="L79" s="7" t="s">
        <v>27</v>
      </c>
      <c r="M79" s="7">
        <v>5275.4</v>
      </c>
      <c r="N79" s="7">
        <v>16453.59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70">
      <c r="A80" s="7" t="e">
        <f t="shared" si="8"/>
        <v>#REF!</v>
      </c>
      <c r="B80" s="7" t="e">
        <f t="shared" si="8"/>
        <v>#REF!</v>
      </c>
      <c r="C80" s="7" t="str">
        <f t="shared" si="8"/>
        <v>PRESTAÇÃO DE SERVIÇO DE APOIO TÉCNICO ÀS ATIVIDADES DE MANUTENÇÃO MECÂNICA E ELÉTRICA NA ÁREA DO PORTO ORGANIZADO.</v>
      </c>
      <c r="D80" s="7" t="str">
        <f t="shared" si="8"/>
        <v>035</v>
      </c>
      <c r="E80" s="7">
        <f t="shared" si="8"/>
        <v>2015</v>
      </c>
      <c r="F80" s="7" t="str">
        <f t="shared" si="8"/>
        <v>TPF ENGENHARIA LTDA</v>
      </c>
      <c r="G80" s="7" t="str">
        <f t="shared" si="8"/>
        <v>12.285.441/0001-66</v>
      </c>
      <c r="H80" s="7" t="s">
        <v>112</v>
      </c>
      <c r="I80" s="7" t="s">
        <v>105</v>
      </c>
      <c r="J80" s="7" t="s">
        <v>111</v>
      </c>
      <c r="K80" s="7" t="s">
        <v>26</v>
      </c>
      <c r="L80" s="7" t="s">
        <v>27</v>
      </c>
      <c r="M80" s="7">
        <v>5275.4</v>
      </c>
      <c r="N80" s="7">
        <v>16453.59</v>
      </c>
      <c r="O80" s="2"/>
      <c r="P80" s="2"/>
      <c r="Q80" s="2"/>
      <c r="R80" s="2"/>
      <c r="S80" s="2"/>
      <c r="T80" s="2"/>
      <c r="U80" s="2"/>
      <c r="V80" s="2"/>
      <c r="W80" s="2"/>
    </row>
    <row r="81" spans="1:23" ht="30">
      <c r="A81" s="15" t="e">
        <f t="shared" si="8"/>
        <v>#REF!</v>
      </c>
      <c r="B81" s="15" t="e">
        <f t="shared" si="8"/>
        <v>#REF!</v>
      </c>
      <c r="C81" s="15" t="s">
        <v>113</v>
      </c>
      <c r="D81" s="15" t="s">
        <v>114</v>
      </c>
      <c r="E81" s="15">
        <v>2019</v>
      </c>
      <c r="F81" s="15" t="s">
        <v>115</v>
      </c>
      <c r="G81" s="15" t="s">
        <v>116</v>
      </c>
      <c r="H81" s="15" t="s">
        <v>117</v>
      </c>
      <c r="I81" s="15" t="s">
        <v>699</v>
      </c>
      <c r="J81" s="15" t="s">
        <v>700</v>
      </c>
      <c r="K81" s="15" t="s">
        <v>701</v>
      </c>
      <c r="L81" s="15" t="s">
        <v>702</v>
      </c>
      <c r="M81" s="15">
        <v>516.66</v>
      </c>
      <c r="N81" s="15">
        <v>879.71</v>
      </c>
      <c r="O81" s="98"/>
      <c r="P81" s="2"/>
      <c r="Q81" s="2"/>
      <c r="R81" s="2"/>
      <c r="S81" s="2"/>
      <c r="T81" s="2"/>
      <c r="U81" s="2"/>
      <c r="V81" s="2"/>
      <c r="W81" s="2"/>
    </row>
    <row r="82" spans="1:23" ht="30">
      <c r="A82" s="21" t="e">
        <f t="shared" si="8"/>
        <v>#REF!</v>
      </c>
      <c r="B82" s="21" t="e">
        <f t="shared" si="8"/>
        <v>#REF!</v>
      </c>
      <c r="C82" s="21" t="str">
        <f t="shared" si="8"/>
        <v>CONTRATAÇÃO DE JOVEM APRENDIZ</v>
      </c>
      <c r="D82" s="21" t="str">
        <f t="shared" si="8"/>
        <v>025</v>
      </c>
      <c r="E82" s="21">
        <f t="shared" si="8"/>
        <v>2019</v>
      </c>
      <c r="F82" s="21" t="str">
        <f t="shared" si="8"/>
        <v>CENTRO DE INTEGRAÇÃO EMPRESA ESCOLA DE PERNAMBUCO - CIEE</v>
      </c>
      <c r="G82" s="21" t="str">
        <f t="shared" si="8"/>
        <v>010.998.292/0001-57</v>
      </c>
      <c r="H82" s="21" t="s">
        <v>122</v>
      </c>
      <c r="I82" s="21" t="s">
        <v>703</v>
      </c>
      <c r="J82" s="21" t="s">
        <v>700</v>
      </c>
      <c r="K82" s="21" t="s">
        <v>701</v>
      </c>
      <c r="L82" s="21" t="s">
        <v>702</v>
      </c>
      <c r="M82" s="21">
        <v>516.66</v>
      </c>
      <c r="N82" s="21">
        <v>899.07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e">
        <f t="shared" si="8"/>
        <v>#REF!</v>
      </c>
      <c r="B83" s="21" t="e">
        <f t="shared" si="8"/>
        <v>#REF!</v>
      </c>
      <c r="C83" s="21" t="str">
        <f t="shared" si="8"/>
        <v>CONTRATAÇÃO DE JOVEM APRENDIZ</v>
      </c>
      <c r="D83" s="21" t="str">
        <f t="shared" si="8"/>
        <v>025</v>
      </c>
      <c r="E83" s="21">
        <f t="shared" si="8"/>
        <v>2019</v>
      </c>
      <c r="F83" s="21" t="str">
        <f t="shared" si="8"/>
        <v>CENTRO DE INTEGRAÇÃO EMPRESA ESCOLA DE PERNAMBUCO - CIEE</v>
      </c>
      <c r="G83" s="21" t="str">
        <f t="shared" si="8"/>
        <v>010.998.292/0001-57</v>
      </c>
      <c r="H83" s="21" t="s">
        <v>124</v>
      </c>
      <c r="I83" s="21" t="s">
        <v>704</v>
      </c>
      <c r="J83" s="21" t="s">
        <v>700</v>
      </c>
      <c r="K83" s="21" t="s">
        <v>701</v>
      </c>
      <c r="L83" s="21" t="s">
        <v>702</v>
      </c>
      <c r="M83" s="21">
        <v>516.66</v>
      </c>
      <c r="N83" s="21">
        <v>1013.47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e">
        <f t="shared" si="8"/>
        <v>#REF!</v>
      </c>
      <c r="B84" s="21" t="e">
        <f t="shared" si="8"/>
        <v>#REF!</v>
      </c>
      <c r="C84" s="21" t="str">
        <f t="shared" si="8"/>
        <v>CONTRATAÇÃO DE JOVEM APRENDIZ</v>
      </c>
      <c r="D84" s="21" t="str">
        <f t="shared" si="8"/>
        <v>025</v>
      </c>
      <c r="E84" s="21">
        <f t="shared" si="8"/>
        <v>2019</v>
      </c>
      <c r="F84" s="21" t="str">
        <f t="shared" si="8"/>
        <v>CENTRO DE INTEGRAÇÃO EMPRESA ESCOLA DE PERNAMBUCO - CIEE</v>
      </c>
      <c r="G84" s="21" t="str">
        <f t="shared" si="8"/>
        <v>010.998.292/0001-57</v>
      </c>
      <c r="H84" s="21" t="s">
        <v>126</v>
      </c>
      <c r="I84" s="21" t="s">
        <v>703</v>
      </c>
      <c r="J84" s="21" t="s">
        <v>700</v>
      </c>
      <c r="K84" s="21" t="s">
        <v>701</v>
      </c>
      <c r="L84" s="21" t="s">
        <v>702</v>
      </c>
      <c r="M84" s="21">
        <v>516.66</v>
      </c>
      <c r="N84" s="21">
        <v>899.07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e">
        <f t="shared" si="8"/>
        <v>#REF!</v>
      </c>
      <c r="B85" s="21" t="e">
        <f t="shared" si="8"/>
        <v>#REF!</v>
      </c>
      <c r="C85" s="21" t="str">
        <f t="shared" si="8"/>
        <v>CONTRATAÇÃO DE JOVEM APRENDIZ</v>
      </c>
      <c r="D85" s="21" t="str">
        <f t="shared" si="8"/>
        <v>025</v>
      </c>
      <c r="E85" s="21">
        <f t="shared" si="8"/>
        <v>2019</v>
      </c>
      <c r="F85" s="21" t="str">
        <f t="shared" si="8"/>
        <v>CENTRO DE INTEGRAÇÃO EMPRESA ESCOLA DE PERNAMBUCO - CIEE</v>
      </c>
      <c r="G85" s="21" t="str">
        <f t="shared" si="8"/>
        <v>010.998.292/0001-57</v>
      </c>
      <c r="H85" s="21" t="s">
        <v>127</v>
      </c>
      <c r="I85" s="21" t="s">
        <v>703</v>
      </c>
      <c r="J85" s="21" t="s">
        <v>700</v>
      </c>
      <c r="K85" s="21" t="s">
        <v>701</v>
      </c>
      <c r="L85" s="21" t="s">
        <v>702</v>
      </c>
      <c r="M85" s="21">
        <v>516.66</v>
      </c>
      <c r="N85" s="21">
        <v>1036.83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e">
        <f t="shared" si="8"/>
        <v>#REF!</v>
      </c>
      <c r="B86" s="21" t="e">
        <f t="shared" si="8"/>
        <v>#REF!</v>
      </c>
      <c r="C86" s="21" t="str">
        <f t="shared" si="8"/>
        <v>CONTRATAÇÃO DE JOVEM APRENDIZ</v>
      </c>
      <c r="D86" s="21" t="str">
        <f t="shared" si="8"/>
        <v>025</v>
      </c>
      <c r="E86" s="21">
        <f t="shared" si="8"/>
        <v>2019</v>
      </c>
      <c r="F86" s="21" t="str">
        <f t="shared" si="8"/>
        <v>CENTRO DE INTEGRAÇÃO EMPRESA ESCOLA DE PERNAMBUCO - CIEE</v>
      </c>
      <c r="G86" s="21" t="str">
        <f t="shared" si="8"/>
        <v>010.998.292/0001-57</v>
      </c>
      <c r="H86" s="21" t="s">
        <v>128</v>
      </c>
      <c r="I86" s="21" t="s">
        <v>705</v>
      </c>
      <c r="J86" s="21" t="s">
        <v>700</v>
      </c>
      <c r="K86" s="21" t="s">
        <v>701</v>
      </c>
      <c r="L86" s="21" t="s">
        <v>702</v>
      </c>
      <c r="M86" s="21">
        <v>516.66</v>
      </c>
      <c r="N86" s="21">
        <v>899.07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30">
      <c r="A87" s="21" t="e">
        <f t="shared" ref="A87:G88" si="9">A85</f>
        <v>#REF!</v>
      </c>
      <c r="B87" s="21" t="e">
        <f t="shared" si="9"/>
        <v>#REF!</v>
      </c>
      <c r="C87" s="21" t="str">
        <f t="shared" si="9"/>
        <v>CONTRATAÇÃO DE JOVEM APRENDIZ</v>
      </c>
      <c r="D87" s="21" t="str">
        <f t="shared" si="9"/>
        <v>025</v>
      </c>
      <c r="E87" s="21">
        <f t="shared" si="9"/>
        <v>2019</v>
      </c>
      <c r="F87" s="21" t="str">
        <f t="shared" si="9"/>
        <v>CENTRO DE INTEGRAÇÃO EMPRESA ESCOLA DE PERNAMBUCO - CIEE</v>
      </c>
      <c r="G87" s="21" t="str">
        <f t="shared" si="9"/>
        <v>010.998.292/0001-57</v>
      </c>
      <c r="H87" s="21" t="s">
        <v>130</v>
      </c>
      <c r="I87" s="21" t="s">
        <v>775</v>
      </c>
      <c r="J87" s="21" t="s">
        <v>700</v>
      </c>
      <c r="K87" s="21" t="s">
        <v>701</v>
      </c>
      <c r="L87" s="21" t="s">
        <v>702</v>
      </c>
      <c r="M87" s="21">
        <v>516.66</v>
      </c>
      <c r="N87" s="21">
        <v>980.15</v>
      </c>
      <c r="O87" s="98"/>
      <c r="P87" s="2"/>
      <c r="Q87" s="2"/>
      <c r="R87" s="2"/>
      <c r="S87" s="2"/>
      <c r="T87" s="2"/>
      <c r="U87" s="2"/>
      <c r="V87" s="2"/>
      <c r="W87" s="2"/>
    </row>
    <row r="88" spans="1:23" ht="30">
      <c r="A88" s="21" t="e">
        <f t="shared" si="9"/>
        <v>#REF!</v>
      </c>
      <c r="B88" s="21" t="e">
        <f t="shared" si="9"/>
        <v>#REF!</v>
      </c>
      <c r="C88" s="21" t="str">
        <f t="shared" si="9"/>
        <v>CONTRATAÇÃO DE JOVEM APRENDIZ</v>
      </c>
      <c r="D88" s="21" t="str">
        <f t="shared" si="9"/>
        <v>025</v>
      </c>
      <c r="E88" s="21">
        <f t="shared" si="9"/>
        <v>2019</v>
      </c>
      <c r="F88" s="21" t="str">
        <f t="shared" si="9"/>
        <v>CENTRO DE INTEGRAÇÃO EMPRESA ESCOLA DE PERNAMBUCO - CIEE</v>
      </c>
      <c r="G88" s="21" t="str">
        <f t="shared" si="9"/>
        <v>010.998.292/0001-57</v>
      </c>
      <c r="H88" s="21" t="s">
        <v>132</v>
      </c>
      <c r="I88" s="21" t="s">
        <v>706</v>
      </c>
      <c r="J88" s="21" t="s">
        <v>700</v>
      </c>
      <c r="K88" s="21" t="s">
        <v>701</v>
      </c>
      <c r="L88" s="21" t="s">
        <v>702</v>
      </c>
      <c r="M88" s="21">
        <v>516.66</v>
      </c>
      <c r="N88" s="21">
        <v>841.21</v>
      </c>
      <c r="O88" s="98"/>
      <c r="P88" s="2"/>
      <c r="Q88" s="2"/>
      <c r="R88" s="2"/>
      <c r="S88" s="2"/>
      <c r="T88" s="2"/>
      <c r="U88" s="2"/>
      <c r="V88" s="2"/>
      <c r="W88" s="2"/>
    </row>
    <row r="89" spans="1:23" ht="60">
      <c r="A89" s="29" t="e">
        <f t="shared" si="8"/>
        <v>#REF!</v>
      </c>
      <c r="B89" s="29" t="e">
        <f t="shared" si="8"/>
        <v>#REF!</v>
      </c>
      <c r="C89" s="29" t="s">
        <v>134</v>
      </c>
      <c r="D89" s="29" t="s">
        <v>135</v>
      </c>
      <c r="E89" s="29">
        <f t="shared" ref="E89:G95" si="10">E88</f>
        <v>2019</v>
      </c>
      <c r="F89" s="29" t="s">
        <v>136</v>
      </c>
      <c r="G89" s="29" t="s">
        <v>137</v>
      </c>
      <c r="H89" s="29" t="s">
        <v>138</v>
      </c>
      <c r="I89" s="29" t="s">
        <v>139</v>
      </c>
      <c r="J89" s="29" t="s">
        <v>707</v>
      </c>
      <c r="K89" s="29" t="s">
        <v>691</v>
      </c>
      <c r="L89" s="29" t="s">
        <v>708</v>
      </c>
      <c r="M89" s="29">
        <v>2820</v>
      </c>
      <c r="N89" s="29">
        <v>3083.1</v>
      </c>
      <c r="O89" s="126"/>
      <c r="P89" s="2"/>
      <c r="Q89" s="2"/>
      <c r="R89" s="2"/>
      <c r="S89" s="2"/>
      <c r="T89" s="2"/>
      <c r="U89" s="2"/>
      <c r="V89" s="2"/>
      <c r="W89" s="2"/>
    </row>
    <row r="90" spans="1:23" ht="60">
      <c r="A90" s="7" t="e">
        <f t="shared" si="8"/>
        <v>#REF!</v>
      </c>
      <c r="B90" s="7" t="e">
        <f t="shared" si="8"/>
        <v>#REF!</v>
      </c>
      <c r="C90" s="7" t="str">
        <f t="shared" si="8"/>
        <v>PRESTAÇÃO EM SERVIÇOES ESPECIALIZADOS EM ENGENHARIA E
SEGURANÇA DO TRABALHO</v>
      </c>
      <c r="D90" s="7" t="str">
        <f t="shared" si="8"/>
        <v>056</v>
      </c>
      <c r="E90" s="7">
        <f t="shared" si="10"/>
        <v>2019</v>
      </c>
      <c r="F90" s="7" t="str">
        <f t="shared" si="10"/>
        <v>SINGULAR SERVIÇOS DE SAÚDE LTDA</v>
      </c>
      <c r="G90" s="7" t="str">
        <f t="shared" si="10"/>
        <v>007.901.265/0001-43</v>
      </c>
      <c r="H90" s="7" t="s">
        <v>143</v>
      </c>
      <c r="I90" s="7" t="str">
        <f t="shared" ref="I90:I95" si="11">I89</f>
        <v>DAF / SESMT/CRH</v>
      </c>
      <c r="J90" s="7" t="s">
        <v>695</v>
      </c>
      <c r="K90" s="7" t="s">
        <v>696</v>
      </c>
      <c r="L90" s="7" t="s">
        <v>121</v>
      </c>
      <c r="M90" s="7">
        <v>1050</v>
      </c>
      <c r="N90" s="7">
        <v>1956.71</v>
      </c>
      <c r="O90" s="126"/>
      <c r="P90" s="2"/>
      <c r="Q90" s="2"/>
      <c r="R90" s="2"/>
      <c r="S90" s="2"/>
      <c r="T90" s="2"/>
      <c r="U90" s="2"/>
      <c r="V90" s="2"/>
      <c r="W90" s="2"/>
    </row>
    <row r="91" spans="1:23" ht="60">
      <c r="A91" s="7" t="e">
        <f t="shared" si="8"/>
        <v>#REF!</v>
      </c>
      <c r="B91" s="7" t="e">
        <f t="shared" si="8"/>
        <v>#REF!</v>
      </c>
      <c r="C91" s="7" t="str">
        <f t="shared" si="8"/>
        <v>PRESTAÇÃO EM SERVIÇOES ESPECIALIZADOS EM ENGENHARIA E
SEGURANÇA DO TRABALHO</v>
      </c>
      <c r="D91" s="7" t="str">
        <f t="shared" si="8"/>
        <v>056</v>
      </c>
      <c r="E91" s="7">
        <f t="shared" si="10"/>
        <v>2019</v>
      </c>
      <c r="F91" s="7" t="str">
        <f t="shared" si="10"/>
        <v>SINGULAR SERVIÇOS DE SAÚDE LTDA</v>
      </c>
      <c r="G91" s="7" t="str">
        <f t="shared" si="10"/>
        <v>007.901.265/0001-43</v>
      </c>
      <c r="H91" s="7" t="s">
        <v>144</v>
      </c>
      <c r="I91" s="7" t="str">
        <f t="shared" si="11"/>
        <v>DAF / SESMT/CRH</v>
      </c>
      <c r="J91" s="7" t="s">
        <v>709</v>
      </c>
      <c r="K91" s="7" t="s">
        <v>710</v>
      </c>
      <c r="L91" s="7" t="s">
        <v>711</v>
      </c>
      <c r="M91" s="7">
        <v>1151.68</v>
      </c>
      <c r="N91" s="7">
        <v>2556.17</v>
      </c>
      <c r="O91" s="98"/>
      <c r="P91" s="2"/>
      <c r="Q91" s="2"/>
      <c r="R91" s="2"/>
      <c r="S91" s="2"/>
      <c r="T91" s="2"/>
      <c r="U91" s="2"/>
      <c r="V91" s="2"/>
      <c r="W91" s="2"/>
    </row>
    <row r="92" spans="1:23" ht="60">
      <c r="A92" s="7" t="e">
        <f t="shared" si="8"/>
        <v>#REF!</v>
      </c>
      <c r="B92" s="7" t="e">
        <f t="shared" si="8"/>
        <v>#REF!</v>
      </c>
      <c r="C92" s="7" t="str">
        <f t="shared" si="8"/>
        <v>PRESTAÇÃO EM SERVIÇOES ESPECIALIZADOS EM ENGENHARIA E
SEGURANÇA DO TRABALHO</v>
      </c>
      <c r="D92" s="7" t="str">
        <f t="shared" si="8"/>
        <v>056</v>
      </c>
      <c r="E92" s="7">
        <f t="shared" si="10"/>
        <v>2019</v>
      </c>
      <c r="F92" s="7" t="str">
        <f t="shared" si="10"/>
        <v>SINGULAR SERVIÇOS DE SAÚDE LTDA</v>
      </c>
      <c r="G92" s="7" t="str">
        <f t="shared" si="10"/>
        <v>007.901.265/0001-43</v>
      </c>
      <c r="H92" s="7" t="s">
        <v>148</v>
      </c>
      <c r="I92" s="7" t="str">
        <f t="shared" si="11"/>
        <v>DAF / SESMT/CRH</v>
      </c>
      <c r="J92" s="7" t="s">
        <v>149</v>
      </c>
      <c r="K92" s="7" t="s">
        <v>146</v>
      </c>
      <c r="L92" s="7" t="s">
        <v>147</v>
      </c>
      <c r="M92" s="7">
        <v>1301.71</v>
      </c>
      <c r="N92" s="7">
        <v>3153.5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">
      <c r="A93" s="7" t="e">
        <f t="shared" ref="A93:D95" si="12">A92</f>
        <v>#REF!</v>
      </c>
      <c r="B93" s="7" t="e">
        <f t="shared" si="12"/>
        <v>#REF!</v>
      </c>
      <c r="C93" s="7" t="str">
        <f t="shared" si="12"/>
        <v>PRESTAÇÃO EM SERVIÇOES ESPECIALIZADOS EM ENGENHARIA E
SEGURANÇA DO TRABALHO</v>
      </c>
      <c r="D93" s="7" t="str">
        <f t="shared" si="12"/>
        <v>056</v>
      </c>
      <c r="E93" s="7">
        <f t="shared" si="10"/>
        <v>2019</v>
      </c>
      <c r="F93" s="7" t="str">
        <f t="shared" si="10"/>
        <v>SINGULAR SERVIÇOS DE SAÚDE LTDA</v>
      </c>
      <c r="G93" s="7" t="str">
        <f t="shared" si="10"/>
        <v>007.901.265/0001-43</v>
      </c>
      <c r="H93" s="7" t="s">
        <v>150</v>
      </c>
      <c r="I93" s="7" t="str">
        <f t="shared" si="11"/>
        <v>DAF / SESMT/CRH</v>
      </c>
      <c r="J93" s="7" t="s">
        <v>149</v>
      </c>
      <c r="K93" s="7" t="s">
        <v>146</v>
      </c>
      <c r="L93" s="7" t="s">
        <v>147</v>
      </c>
      <c r="M93" s="7">
        <v>1301.71</v>
      </c>
      <c r="N93" s="7">
        <v>3153.5</v>
      </c>
      <c r="O93" s="98"/>
      <c r="P93" s="2"/>
      <c r="Q93" s="2"/>
      <c r="R93" s="2"/>
      <c r="S93" s="2"/>
      <c r="T93" s="2"/>
      <c r="U93" s="2"/>
      <c r="V93" s="2"/>
      <c r="W93" s="2"/>
    </row>
    <row r="94" spans="1:23" ht="60">
      <c r="A94" s="7" t="e">
        <f t="shared" si="12"/>
        <v>#REF!</v>
      </c>
      <c r="B94" s="7" t="e">
        <f t="shared" si="12"/>
        <v>#REF!</v>
      </c>
      <c r="C94" s="7" t="str">
        <f t="shared" si="12"/>
        <v>PRESTAÇÃO EM SERVIÇOES ESPECIALIZADOS EM ENGENHARIA E
SEGURANÇA DO TRABALHO</v>
      </c>
      <c r="D94" s="7" t="str">
        <f t="shared" si="12"/>
        <v>056</v>
      </c>
      <c r="E94" s="7">
        <f t="shared" si="10"/>
        <v>2019</v>
      </c>
      <c r="F94" s="7" t="str">
        <f t="shared" si="10"/>
        <v>SINGULAR SERVIÇOS DE SAÚDE LTDA</v>
      </c>
      <c r="G94" s="7" t="str">
        <f t="shared" si="10"/>
        <v>007.901.265/0001-43</v>
      </c>
      <c r="H94" s="7" t="s">
        <v>151</v>
      </c>
      <c r="I94" s="7" t="str">
        <f t="shared" si="11"/>
        <v>DAF / SESMT/CRH</v>
      </c>
      <c r="J94" s="7" t="s">
        <v>712</v>
      </c>
      <c r="K94" s="7" t="s">
        <v>710</v>
      </c>
      <c r="L94" s="7" t="s">
        <v>711</v>
      </c>
      <c r="M94" s="7">
        <v>1301.71</v>
      </c>
      <c r="N94" s="7">
        <v>3153.5</v>
      </c>
      <c r="O94" s="98"/>
      <c r="P94" s="2"/>
      <c r="Q94" s="2"/>
      <c r="R94" s="2"/>
      <c r="S94" s="2"/>
      <c r="T94" s="2"/>
      <c r="U94" s="2"/>
      <c r="V94" s="2"/>
      <c r="W94" s="2"/>
    </row>
    <row r="95" spans="1:23" ht="60.5" thickBot="1">
      <c r="A95" s="7" t="e">
        <f t="shared" si="12"/>
        <v>#REF!</v>
      </c>
      <c r="B95" s="7" t="e">
        <f t="shared" si="12"/>
        <v>#REF!</v>
      </c>
      <c r="C95" s="7" t="str">
        <f t="shared" si="12"/>
        <v>PRESTAÇÃO EM SERVIÇOES ESPECIALIZADOS EM ENGENHARIA E
SEGURANÇA DO TRABALHO</v>
      </c>
      <c r="D95" s="7" t="str">
        <f t="shared" si="12"/>
        <v>056</v>
      </c>
      <c r="E95" s="7">
        <f t="shared" si="10"/>
        <v>2019</v>
      </c>
      <c r="F95" s="7" t="str">
        <f t="shared" si="10"/>
        <v>SINGULAR SERVIÇOS DE SAÚDE LTDA</v>
      </c>
      <c r="G95" s="7" t="str">
        <f t="shared" si="10"/>
        <v>007.901.265/0001-43</v>
      </c>
      <c r="H95" s="7" t="s">
        <v>153</v>
      </c>
      <c r="I95" s="7" t="str">
        <f t="shared" si="11"/>
        <v>DAF / SESMT/CRH</v>
      </c>
      <c r="J95" s="7" t="s">
        <v>713</v>
      </c>
      <c r="K95" s="7" t="s">
        <v>710</v>
      </c>
      <c r="L95" s="7" t="s">
        <v>711</v>
      </c>
      <c r="M95" s="7">
        <v>1301.71</v>
      </c>
      <c r="N95" s="7">
        <v>3153.5</v>
      </c>
      <c r="O95" s="125"/>
      <c r="P95" s="2"/>
      <c r="Q95" s="2"/>
      <c r="R95" s="2"/>
      <c r="S95" s="2"/>
      <c r="T95" s="2"/>
      <c r="U95" s="2"/>
      <c r="V95" s="2"/>
      <c r="W95" s="2"/>
    </row>
    <row r="96" spans="1:23" ht="20.5" thickBot="1">
      <c r="A96" s="21" t="s">
        <v>18</v>
      </c>
      <c r="B96" s="21" t="s">
        <v>18</v>
      </c>
      <c r="C96" s="21">
        <v>0</v>
      </c>
      <c r="D96" s="21" t="s">
        <v>154</v>
      </c>
      <c r="E96" s="21">
        <v>2017</v>
      </c>
      <c r="F96" s="21" t="s">
        <v>155</v>
      </c>
      <c r="G96" s="21" t="s">
        <v>156</v>
      </c>
      <c r="H96" s="21" t="s">
        <v>157</v>
      </c>
      <c r="I96" s="21" t="s">
        <v>158</v>
      </c>
      <c r="J96" s="21" t="s">
        <v>159</v>
      </c>
      <c r="K96" s="21" t="s">
        <v>160</v>
      </c>
      <c r="L96" s="21" t="s">
        <v>161</v>
      </c>
      <c r="M96" s="21">
        <v>3027.51</v>
      </c>
      <c r="N96" s="21">
        <v>9005.15</v>
      </c>
      <c r="O96" s="131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tr">
        <f t="shared" ref="A97:G112" si="13">A96</f>
        <v>Suape</v>
      </c>
      <c r="B97" s="21" t="str">
        <f t="shared" si="13"/>
        <v>Suape</v>
      </c>
      <c r="C97" s="21">
        <f t="shared" si="13"/>
        <v>0</v>
      </c>
      <c r="D97" s="21" t="str">
        <f t="shared" si="13"/>
        <v>028</v>
      </c>
      <c r="E97" s="21">
        <f t="shared" si="13"/>
        <v>2017</v>
      </c>
      <c r="F97" s="21" t="str">
        <f t="shared" si="13"/>
        <v>LISERVE</v>
      </c>
      <c r="G97" s="21" t="str">
        <f t="shared" si="13"/>
        <v>08.165.946/0001-10</v>
      </c>
      <c r="H97" s="21" t="s">
        <v>162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9005.15</v>
      </c>
      <c r="O97" s="131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si="13"/>
        <v>Suape</v>
      </c>
      <c r="B98" s="21" t="str">
        <f t="shared" si="13"/>
        <v>Suape</v>
      </c>
      <c r="C98" s="21">
        <f t="shared" si="13"/>
        <v>0</v>
      </c>
      <c r="D98" s="21" t="str">
        <f t="shared" si="13"/>
        <v>028</v>
      </c>
      <c r="E98" s="21">
        <f t="shared" si="13"/>
        <v>2017</v>
      </c>
      <c r="F98" s="21" t="str">
        <f t="shared" si="13"/>
        <v>LISERVE</v>
      </c>
      <c r="G98" s="21" t="str">
        <f t="shared" si="13"/>
        <v>08.165.946/0001-10</v>
      </c>
      <c r="H98" s="21" t="s">
        <v>163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9081.9500000000007</v>
      </c>
      <c r="O98" s="131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13"/>
        <v>Suape</v>
      </c>
      <c r="B99" s="21" t="str">
        <f t="shared" si="13"/>
        <v>Suape</v>
      </c>
      <c r="C99" s="21">
        <f t="shared" si="13"/>
        <v>0</v>
      </c>
      <c r="D99" s="21" t="str">
        <f t="shared" si="13"/>
        <v>028</v>
      </c>
      <c r="E99" s="21">
        <f t="shared" si="13"/>
        <v>2017</v>
      </c>
      <c r="F99" s="21" t="str">
        <f t="shared" si="13"/>
        <v>LISERVE</v>
      </c>
      <c r="G99" s="21" t="str">
        <f t="shared" si="13"/>
        <v>08.165.946/0001-10</v>
      </c>
      <c r="H99" s="21" t="s">
        <v>164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9081.9500000000007</v>
      </c>
      <c r="O99" s="131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13"/>
        <v>Suape</v>
      </c>
      <c r="B100" s="21" t="str">
        <f t="shared" si="13"/>
        <v>Suape</v>
      </c>
      <c r="C100" s="21">
        <f t="shared" si="13"/>
        <v>0</v>
      </c>
      <c r="D100" s="21" t="str">
        <f t="shared" si="13"/>
        <v>028</v>
      </c>
      <c r="E100" s="21">
        <f t="shared" si="13"/>
        <v>2017</v>
      </c>
      <c r="F100" s="21" t="str">
        <f t="shared" si="13"/>
        <v>LISERVE</v>
      </c>
      <c r="G100" s="21" t="str">
        <f t="shared" si="13"/>
        <v>08.165.946/0001-10</v>
      </c>
      <c r="H100" s="21" t="s">
        <v>165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9005.15</v>
      </c>
      <c r="O100" s="131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13"/>
        <v>Suape</v>
      </c>
      <c r="B101" s="21" t="str">
        <f t="shared" si="13"/>
        <v>Suape</v>
      </c>
      <c r="C101" s="21">
        <f t="shared" si="13"/>
        <v>0</v>
      </c>
      <c r="D101" s="21" t="str">
        <f t="shared" si="13"/>
        <v>028</v>
      </c>
      <c r="E101" s="21">
        <f t="shared" si="13"/>
        <v>2017</v>
      </c>
      <c r="F101" s="21" t="str">
        <f t="shared" si="13"/>
        <v>LISERVE</v>
      </c>
      <c r="G101" s="21" t="str">
        <f t="shared" si="13"/>
        <v>08.165.946/0001-10</v>
      </c>
      <c r="H101" s="21" t="s">
        <v>166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31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13"/>
        <v>Suape</v>
      </c>
      <c r="B102" s="21" t="str">
        <f t="shared" si="13"/>
        <v>Suape</v>
      </c>
      <c r="C102" s="21">
        <f t="shared" si="13"/>
        <v>0</v>
      </c>
      <c r="D102" s="21" t="str">
        <f t="shared" si="13"/>
        <v>028</v>
      </c>
      <c r="E102" s="21">
        <f t="shared" si="13"/>
        <v>2017</v>
      </c>
      <c r="F102" s="21" t="str">
        <f t="shared" si="13"/>
        <v>LISERVE</v>
      </c>
      <c r="G102" s="21" t="str">
        <f t="shared" si="13"/>
        <v>08.165.946/0001-10</v>
      </c>
      <c r="H102" s="21" t="s">
        <v>167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9005.15</v>
      </c>
      <c r="O102" s="131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13"/>
        <v>Suape</v>
      </c>
      <c r="B103" s="21" t="str">
        <f t="shared" si="13"/>
        <v>Suape</v>
      </c>
      <c r="C103" s="21">
        <f t="shared" si="13"/>
        <v>0</v>
      </c>
      <c r="D103" s="21" t="str">
        <f t="shared" si="13"/>
        <v>028</v>
      </c>
      <c r="E103" s="21">
        <f t="shared" si="13"/>
        <v>2017</v>
      </c>
      <c r="F103" s="21" t="str">
        <f t="shared" si="13"/>
        <v>LISERVE</v>
      </c>
      <c r="G103" s="21" t="str">
        <f t="shared" si="13"/>
        <v>08.165.946/0001-10</v>
      </c>
      <c r="H103" s="21" t="s">
        <v>168</v>
      </c>
      <c r="I103" s="21" t="s">
        <v>158</v>
      </c>
      <c r="J103" s="21" t="s">
        <v>159</v>
      </c>
      <c r="K103" s="21" t="s">
        <v>160</v>
      </c>
      <c r="L103" s="21" t="s">
        <v>161</v>
      </c>
      <c r="M103" s="21">
        <v>3027.51</v>
      </c>
      <c r="N103" s="21">
        <v>9005.15</v>
      </c>
      <c r="O103" s="131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13"/>
        <v>Suape</v>
      </c>
      <c r="B104" s="21" t="str">
        <f t="shared" si="13"/>
        <v>Suape</v>
      </c>
      <c r="C104" s="21">
        <f t="shared" si="13"/>
        <v>0</v>
      </c>
      <c r="D104" s="21" t="str">
        <f t="shared" si="13"/>
        <v>028</v>
      </c>
      <c r="E104" s="21">
        <f t="shared" si="13"/>
        <v>2017</v>
      </c>
      <c r="F104" s="21" t="str">
        <f t="shared" si="13"/>
        <v>LISERVE</v>
      </c>
      <c r="G104" s="21" t="str">
        <f t="shared" si="13"/>
        <v>08.165.946/0001-10</v>
      </c>
      <c r="H104" s="21" t="s">
        <v>169</v>
      </c>
      <c r="I104" s="21" t="s">
        <v>158</v>
      </c>
      <c r="J104" s="21" t="s">
        <v>159</v>
      </c>
      <c r="K104" s="21" t="s">
        <v>160</v>
      </c>
      <c r="L104" s="21" t="s">
        <v>161</v>
      </c>
      <c r="M104" s="21">
        <v>3027.51</v>
      </c>
      <c r="N104" s="21">
        <v>9005.15</v>
      </c>
      <c r="O104" s="131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13"/>
        <v>Suape</v>
      </c>
      <c r="B105" s="21" t="str">
        <f t="shared" si="13"/>
        <v>Suape</v>
      </c>
      <c r="C105" s="21">
        <f t="shared" si="13"/>
        <v>0</v>
      </c>
      <c r="D105" s="21" t="str">
        <f t="shared" si="13"/>
        <v>028</v>
      </c>
      <c r="E105" s="21">
        <f t="shared" si="13"/>
        <v>2017</v>
      </c>
      <c r="F105" s="21" t="str">
        <f t="shared" si="13"/>
        <v>LISERVE</v>
      </c>
      <c r="G105" s="21" t="str">
        <f t="shared" si="13"/>
        <v>08.165.946/0001-10</v>
      </c>
      <c r="H105" s="21" t="s">
        <v>170</v>
      </c>
      <c r="I105" s="21" t="s">
        <v>158</v>
      </c>
      <c r="J105" s="21" t="s">
        <v>159</v>
      </c>
      <c r="K105" s="21" t="s">
        <v>160</v>
      </c>
      <c r="L105" s="21" t="s">
        <v>171</v>
      </c>
      <c r="M105" s="21">
        <v>3027.51</v>
      </c>
      <c r="N105" s="21">
        <v>9081.9500000000007</v>
      </c>
      <c r="O105" s="131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13"/>
        <v>Suape</v>
      </c>
      <c r="B106" s="21" t="str">
        <f t="shared" si="13"/>
        <v>Suape</v>
      </c>
      <c r="C106" s="21">
        <f t="shared" si="13"/>
        <v>0</v>
      </c>
      <c r="D106" s="21" t="str">
        <f t="shared" si="13"/>
        <v>028</v>
      </c>
      <c r="E106" s="21">
        <f t="shared" si="13"/>
        <v>2017</v>
      </c>
      <c r="F106" s="21" t="str">
        <f t="shared" si="13"/>
        <v>LISERVE</v>
      </c>
      <c r="G106" s="21" t="str">
        <f t="shared" si="13"/>
        <v>08.165.946/0001-10</v>
      </c>
      <c r="H106" s="21" t="s">
        <v>172</v>
      </c>
      <c r="I106" s="21" t="s">
        <v>158</v>
      </c>
      <c r="J106" s="21" t="s">
        <v>159</v>
      </c>
      <c r="K106" s="21" t="s">
        <v>160</v>
      </c>
      <c r="L106" s="21" t="s">
        <v>161</v>
      </c>
      <c r="M106" s="21">
        <v>3027.51</v>
      </c>
      <c r="N106" s="21">
        <v>9005.15</v>
      </c>
      <c r="O106" s="131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13"/>
        <v>Suape</v>
      </c>
      <c r="B107" s="21" t="str">
        <f t="shared" si="13"/>
        <v>Suape</v>
      </c>
      <c r="C107" s="21">
        <f t="shared" si="13"/>
        <v>0</v>
      </c>
      <c r="D107" s="21" t="str">
        <f t="shared" si="13"/>
        <v>028</v>
      </c>
      <c r="E107" s="21">
        <f t="shared" si="13"/>
        <v>2017</v>
      </c>
      <c r="F107" s="21" t="str">
        <f t="shared" si="13"/>
        <v>LISERVE</v>
      </c>
      <c r="G107" s="21" t="str">
        <f t="shared" si="13"/>
        <v>08.165.946/0001-10</v>
      </c>
      <c r="H107" s="21" t="s">
        <v>173</v>
      </c>
      <c r="I107" s="21" t="s">
        <v>158</v>
      </c>
      <c r="J107" s="21" t="s">
        <v>159</v>
      </c>
      <c r="K107" s="21" t="s">
        <v>160</v>
      </c>
      <c r="L107" s="21" t="s">
        <v>161</v>
      </c>
      <c r="M107" s="21">
        <v>3027.51</v>
      </c>
      <c r="N107" s="21">
        <v>9005.15</v>
      </c>
      <c r="O107" s="131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13"/>
        <v>Suape</v>
      </c>
      <c r="B108" s="21" t="str">
        <f t="shared" si="13"/>
        <v>Suape</v>
      </c>
      <c r="C108" s="21">
        <f t="shared" si="13"/>
        <v>0</v>
      </c>
      <c r="D108" s="21" t="str">
        <f t="shared" si="13"/>
        <v>028</v>
      </c>
      <c r="E108" s="21">
        <f t="shared" si="13"/>
        <v>2017</v>
      </c>
      <c r="F108" s="21" t="str">
        <f t="shared" si="13"/>
        <v>LISERVE</v>
      </c>
      <c r="G108" s="21" t="str">
        <f t="shared" si="13"/>
        <v>08.165.946/0001-10</v>
      </c>
      <c r="H108" s="21" t="s">
        <v>174</v>
      </c>
      <c r="I108" s="21" t="s">
        <v>158</v>
      </c>
      <c r="J108" s="21" t="s">
        <v>159</v>
      </c>
      <c r="K108" s="21" t="s">
        <v>160</v>
      </c>
      <c r="L108" s="21" t="s">
        <v>171</v>
      </c>
      <c r="M108" s="21">
        <v>3027.51</v>
      </c>
      <c r="N108" s="21">
        <v>9081.9500000000007</v>
      </c>
      <c r="O108" s="131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13"/>
        <v>Suape</v>
      </c>
      <c r="B109" s="21" t="str">
        <f t="shared" si="13"/>
        <v>Suape</v>
      </c>
      <c r="C109" s="21">
        <f t="shared" si="13"/>
        <v>0</v>
      </c>
      <c r="D109" s="21" t="str">
        <f t="shared" si="13"/>
        <v>028</v>
      </c>
      <c r="E109" s="21">
        <f t="shared" si="13"/>
        <v>2017</v>
      </c>
      <c r="F109" s="21" t="str">
        <f t="shared" si="13"/>
        <v>LISERVE</v>
      </c>
      <c r="G109" s="21" t="str">
        <f t="shared" si="13"/>
        <v>08.165.946/0001-10</v>
      </c>
      <c r="H109" s="21" t="s">
        <v>175</v>
      </c>
      <c r="I109" s="21" t="s">
        <v>158</v>
      </c>
      <c r="J109" s="21" t="s">
        <v>159</v>
      </c>
      <c r="K109" s="21" t="s">
        <v>160</v>
      </c>
      <c r="L109" s="21" t="s">
        <v>161</v>
      </c>
      <c r="M109" s="21">
        <v>3027.51</v>
      </c>
      <c r="N109" s="21">
        <v>9005.15</v>
      </c>
      <c r="O109" s="131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13"/>
        <v>Suape</v>
      </c>
      <c r="B110" s="21" t="str">
        <f t="shared" si="13"/>
        <v>Suape</v>
      </c>
      <c r="C110" s="21">
        <f t="shared" si="13"/>
        <v>0</v>
      </c>
      <c r="D110" s="21" t="str">
        <f t="shared" si="13"/>
        <v>028</v>
      </c>
      <c r="E110" s="21">
        <f t="shared" si="13"/>
        <v>2017</v>
      </c>
      <c r="F110" s="21" t="str">
        <f t="shared" si="13"/>
        <v>LISERVE</v>
      </c>
      <c r="G110" s="21" t="str">
        <f t="shared" si="13"/>
        <v>08.165.946/0001-10</v>
      </c>
      <c r="H110" s="21" t="s">
        <v>176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9005.15</v>
      </c>
      <c r="O110" s="131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si="13"/>
        <v>Suape</v>
      </c>
      <c r="B111" s="21" t="str">
        <f t="shared" si="13"/>
        <v>Suape</v>
      </c>
      <c r="C111" s="21">
        <f t="shared" si="13"/>
        <v>0</v>
      </c>
      <c r="D111" s="21" t="str">
        <f t="shared" si="13"/>
        <v>028</v>
      </c>
      <c r="E111" s="21">
        <f t="shared" si="13"/>
        <v>2017</v>
      </c>
      <c r="F111" s="21" t="str">
        <f t="shared" si="13"/>
        <v>LISERVE</v>
      </c>
      <c r="G111" s="21" t="str">
        <f t="shared" si="13"/>
        <v>08.165.946/0001-10</v>
      </c>
      <c r="H111" s="21" t="s">
        <v>177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9005.15</v>
      </c>
      <c r="O111" s="131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si="13"/>
        <v>Suape</v>
      </c>
      <c r="B112" s="21" t="str">
        <f t="shared" si="13"/>
        <v>Suape</v>
      </c>
      <c r="C112" s="21">
        <f t="shared" si="13"/>
        <v>0</v>
      </c>
      <c r="D112" s="21" t="str">
        <f t="shared" si="13"/>
        <v>028</v>
      </c>
      <c r="E112" s="21">
        <f t="shared" si="13"/>
        <v>2017</v>
      </c>
      <c r="F112" s="21" t="str">
        <f t="shared" si="13"/>
        <v>LISERVE</v>
      </c>
      <c r="G112" s="21" t="str">
        <f t="shared" si="13"/>
        <v>08.165.946/0001-10</v>
      </c>
      <c r="H112" s="21" t="s">
        <v>178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9005.15</v>
      </c>
      <c r="O112" s="131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ref="A113:G128" si="14">A112</f>
        <v>Suape</v>
      </c>
      <c r="B113" s="21" t="str">
        <f t="shared" si="14"/>
        <v>Suape</v>
      </c>
      <c r="C113" s="21">
        <f t="shared" si="14"/>
        <v>0</v>
      </c>
      <c r="D113" s="21" t="str">
        <f t="shared" si="14"/>
        <v>028</v>
      </c>
      <c r="E113" s="21">
        <f t="shared" si="14"/>
        <v>2017</v>
      </c>
      <c r="F113" s="21" t="str">
        <f t="shared" si="14"/>
        <v>LISERVE</v>
      </c>
      <c r="G113" s="21" t="str">
        <f t="shared" si="14"/>
        <v>08.165.946/0001-10</v>
      </c>
      <c r="H113" s="21" t="s">
        <v>179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9005.15</v>
      </c>
      <c r="O113" s="131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si="14"/>
        <v>Suape</v>
      </c>
      <c r="B114" s="21" t="str">
        <f t="shared" si="14"/>
        <v>Suape</v>
      </c>
      <c r="C114" s="21">
        <f t="shared" si="14"/>
        <v>0</v>
      </c>
      <c r="D114" s="21" t="str">
        <f t="shared" si="14"/>
        <v>028</v>
      </c>
      <c r="E114" s="21">
        <f t="shared" si="14"/>
        <v>2017</v>
      </c>
      <c r="F114" s="21" t="str">
        <f t="shared" si="14"/>
        <v>LISERVE</v>
      </c>
      <c r="G114" s="21" t="str">
        <f t="shared" si="14"/>
        <v>08.165.946/0001-10</v>
      </c>
      <c r="H114" s="21" t="s">
        <v>180</v>
      </c>
      <c r="I114" s="21" t="s">
        <v>158</v>
      </c>
      <c r="J114" s="21" t="s">
        <v>159</v>
      </c>
      <c r="K114" s="21" t="s">
        <v>160</v>
      </c>
      <c r="L114" s="21" t="s">
        <v>161</v>
      </c>
      <c r="M114" s="21">
        <v>3027.51</v>
      </c>
      <c r="N114" s="21">
        <v>9005.15</v>
      </c>
      <c r="O114" s="131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14"/>
        <v>Suape</v>
      </c>
      <c r="B115" s="21" t="str">
        <f t="shared" si="14"/>
        <v>Suape</v>
      </c>
      <c r="C115" s="21">
        <f t="shared" si="14"/>
        <v>0</v>
      </c>
      <c r="D115" s="21" t="str">
        <f t="shared" si="14"/>
        <v>028</v>
      </c>
      <c r="E115" s="21">
        <f t="shared" si="14"/>
        <v>2017</v>
      </c>
      <c r="F115" s="21" t="str">
        <f t="shared" si="14"/>
        <v>LISERVE</v>
      </c>
      <c r="G115" s="21" t="str">
        <f t="shared" si="14"/>
        <v>08.165.946/0001-10</v>
      </c>
      <c r="H115" s="21" t="s">
        <v>181</v>
      </c>
      <c r="I115" s="21" t="s">
        <v>158</v>
      </c>
      <c r="J115" s="21" t="s">
        <v>159</v>
      </c>
      <c r="K115" s="21" t="s">
        <v>160</v>
      </c>
      <c r="L115" s="21" t="s">
        <v>161</v>
      </c>
      <c r="M115" s="21">
        <v>3027.51</v>
      </c>
      <c r="N115" s="21">
        <v>9005.15</v>
      </c>
      <c r="O115" s="131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14"/>
        <v>Suape</v>
      </c>
      <c r="B116" s="21" t="str">
        <f t="shared" si="14"/>
        <v>Suape</v>
      </c>
      <c r="C116" s="21">
        <f t="shared" si="14"/>
        <v>0</v>
      </c>
      <c r="D116" s="21" t="str">
        <f t="shared" si="14"/>
        <v>028</v>
      </c>
      <c r="E116" s="21">
        <f t="shared" si="14"/>
        <v>2017</v>
      </c>
      <c r="F116" s="21" t="str">
        <f t="shared" si="14"/>
        <v>LISERVE</v>
      </c>
      <c r="G116" s="21" t="str">
        <f t="shared" si="14"/>
        <v>08.165.946/0001-10</v>
      </c>
      <c r="H116" s="21" t="s">
        <v>182</v>
      </c>
      <c r="I116" s="21" t="s">
        <v>158</v>
      </c>
      <c r="J116" s="21" t="s">
        <v>159</v>
      </c>
      <c r="K116" s="21" t="s">
        <v>160</v>
      </c>
      <c r="L116" s="21" t="s">
        <v>171</v>
      </c>
      <c r="M116" s="21">
        <v>3027.51</v>
      </c>
      <c r="N116" s="21">
        <v>9081.9500000000007</v>
      </c>
      <c r="O116" s="131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14"/>
        <v>Suape</v>
      </c>
      <c r="B117" s="21" t="str">
        <f t="shared" si="14"/>
        <v>Suape</v>
      </c>
      <c r="C117" s="21">
        <f t="shared" si="14"/>
        <v>0</v>
      </c>
      <c r="D117" s="21" t="str">
        <f t="shared" si="14"/>
        <v>028</v>
      </c>
      <c r="E117" s="21">
        <f t="shared" si="14"/>
        <v>2017</v>
      </c>
      <c r="F117" s="21" t="str">
        <f t="shared" si="14"/>
        <v>LISERVE</v>
      </c>
      <c r="G117" s="21" t="str">
        <f t="shared" si="14"/>
        <v>08.165.946/0001-10</v>
      </c>
      <c r="H117" s="21" t="s">
        <v>183</v>
      </c>
      <c r="I117" s="21" t="s">
        <v>158</v>
      </c>
      <c r="J117" s="21" t="s">
        <v>159</v>
      </c>
      <c r="K117" s="21" t="s">
        <v>160</v>
      </c>
      <c r="L117" s="21" t="s">
        <v>161</v>
      </c>
      <c r="M117" s="21">
        <v>3027.51</v>
      </c>
      <c r="N117" s="21">
        <v>9005.15</v>
      </c>
      <c r="O117" s="131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14"/>
        <v>Suape</v>
      </c>
      <c r="B118" s="21" t="str">
        <f t="shared" si="14"/>
        <v>Suape</v>
      </c>
      <c r="C118" s="21">
        <f t="shared" si="14"/>
        <v>0</v>
      </c>
      <c r="D118" s="21" t="str">
        <f t="shared" si="14"/>
        <v>028</v>
      </c>
      <c r="E118" s="21">
        <f t="shared" si="14"/>
        <v>2017</v>
      </c>
      <c r="F118" s="21" t="str">
        <f t="shared" si="14"/>
        <v>LISERVE</v>
      </c>
      <c r="G118" s="21" t="str">
        <f t="shared" si="14"/>
        <v>08.165.946/0001-10</v>
      </c>
      <c r="H118" s="21" t="s">
        <v>184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9081.9500000000007</v>
      </c>
      <c r="O118" s="131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14"/>
        <v>Suape</v>
      </c>
      <c r="B119" s="21" t="str">
        <f t="shared" si="14"/>
        <v>Suape</v>
      </c>
      <c r="C119" s="21">
        <f t="shared" si="14"/>
        <v>0</v>
      </c>
      <c r="D119" s="21" t="str">
        <f t="shared" si="14"/>
        <v>028</v>
      </c>
      <c r="E119" s="21">
        <f t="shared" si="14"/>
        <v>2017</v>
      </c>
      <c r="F119" s="21" t="str">
        <f t="shared" si="14"/>
        <v>LISERVE</v>
      </c>
      <c r="G119" s="21" t="str">
        <f t="shared" si="14"/>
        <v>08.165.946/0001-10</v>
      </c>
      <c r="H119" s="21" t="s">
        <v>185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9005.15</v>
      </c>
      <c r="O119" s="131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14"/>
        <v>Suape</v>
      </c>
      <c r="B120" s="21" t="str">
        <f t="shared" si="14"/>
        <v>Suape</v>
      </c>
      <c r="C120" s="21">
        <f t="shared" si="14"/>
        <v>0</v>
      </c>
      <c r="D120" s="21" t="str">
        <f t="shared" si="14"/>
        <v>028</v>
      </c>
      <c r="E120" s="21">
        <f t="shared" si="14"/>
        <v>2017</v>
      </c>
      <c r="F120" s="21" t="str">
        <f t="shared" si="14"/>
        <v>LISERVE</v>
      </c>
      <c r="G120" s="21" t="str">
        <f t="shared" si="14"/>
        <v>08.165.946/0001-10</v>
      </c>
      <c r="H120" s="21" t="s">
        <v>186</v>
      </c>
      <c r="I120" s="21" t="s">
        <v>158</v>
      </c>
      <c r="J120" s="21" t="s">
        <v>159</v>
      </c>
      <c r="K120" s="21" t="s">
        <v>160</v>
      </c>
      <c r="L120" s="21" t="s">
        <v>161</v>
      </c>
      <c r="M120" s="21">
        <v>3027.51</v>
      </c>
      <c r="N120" s="21">
        <v>9005.15</v>
      </c>
      <c r="O120" s="131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14"/>
        <v>Suape</v>
      </c>
      <c r="B121" s="21" t="str">
        <f t="shared" si="14"/>
        <v>Suape</v>
      </c>
      <c r="C121" s="21">
        <f t="shared" si="14"/>
        <v>0</v>
      </c>
      <c r="D121" s="21" t="str">
        <f t="shared" si="14"/>
        <v>028</v>
      </c>
      <c r="E121" s="21">
        <f t="shared" si="14"/>
        <v>2017</v>
      </c>
      <c r="F121" s="21" t="str">
        <f t="shared" si="14"/>
        <v>LISERVE</v>
      </c>
      <c r="G121" s="21" t="str">
        <f t="shared" si="14"/>
        <v>08.165.946/0001-10</v>
      </c>
      <c r="H121" s="21" t="s">
        <v>187</v>
      </c>
      <c r="I121" s="21" t="s">
        <v>158</v>
      </c>
      <c r="J121" s="21" t="s">
        <v>159</v>
      </c>
      <c r="K121" s="21" t="s">
        <v>160</v>
      </c>
      <c r="L121" s="21" t="s">
        <v>161</v>
      </c>
      <c r="M121" s="21">
        <v>3027.51</v>
      </c>
      <c r="N121" s="21">
        <v>9005.15</v>
      </c>
      <c r="O121" s="131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14"/>
        <v>Suape</v>
      </c>
      <c r="B122" s="21" t="str">
        <f t="shared" si="14"/>
        <v>Suape</v>
      </c>
      <c r="C122" s="21">
        <f t="shared" si="14"/>
        <v>0</v>
      </c>
      <c r="D122" s="21" t="str">
        <f t="shared" si="14"/>
        <v>028</v>
      </c>
      <c r="E122" s="21">
        <f t="shared" si="14"/>
        <v>2017</v>
      </c>
      <c r="F122" s="21" t="str">
        <f t="shared" si="14"/>
        <v>LISERVE</v>
      </c>
      <c r="G122" s="21" t="str">
        <f t="shared" si="14"/>
        <v>08.165.946/0001-10</v>
      </c>
      <c r="H122" s="21" t="s">
        <v>188</v>
      </c>
      <c r="I122" s="21" t="s">
        <v>158</v>
      </c>
      <c r="J122" s="21" t="s">
        <v>159</v>
      </c>
      <c r="K122" s="21" t="s">
        <v>189</v>
      </c>
      <c r="L122" s="21" t="s">
        <v>161</v>
      </c>
      <c r="M122" s="21">
        <v>3027.51</v>
      </c>
      <c r="N122" s="21">
        <v>9081.9500000000007</v>
      </c>
      <c r="O122" s="131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14"/>
        <v>Suape</v>
      </c>
      <c r="B123" s="21" t="str">
        <f t="shared" si="14"/>
        <v>Suape</v>
      </c>
      <c r="C123" s="21">
        <f t="shared" si="14"/>
        <v>0</v>
      </c>
      <c r="D123" s="21" t="str">
        <f t="shared" si="14"/>
        <v>028</v>
      </c>
      <c r="E123" s="21">
        <f t="shared" si="14"/>
        <v>2017</v>
      </c>
      <c r="F123" s="21" t="str">
        <f t="shared" si="14"/>
        <v>LISERVE</v>
      </c>
      <c r="G123" s="21" t="str">
        <f t="shared" si="14"/>
        <v>08.165.946/0001-10</v>
      </c>
      <c r="H123" s="21" t="s">
        <v>190</v>
      </c>
      <c r="I123" s="21" t="s">
        <v>158</v>
      </c>
      <c r="J123" s="21" t="s">
        <v>159</v>
      </c>
      <c r="K123" s="21" t="s">
        <v>160</v>
      </c>
      <c r="L123" s="21" t="s">
        <v>171</v>
      </c>
      <c r="M123" s="21">
        <v>3027.51</v>
      </c>
      <c r="N123" s="21">
        <v>9005.15</v>
      </c>
      <c r="O123" s="131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14"/>
        <v>Suape</v>
      </c>
      <c r="B124" s="21" t="str">
        <f t="shared" si="14"/>
        <v>Suape</v>
      </c>
      <c r="C124" s="21">
        <f t="shared" si="14"/>
        <v>0</v>
      </c>
      <c r="D124" s="21" t="str">
        <f t="shared" si="14"/>
        <v>028</v>
      </c>
      <c r="E124" s="21">
        <f t="shared" si="14"/>
        <v>2017</v>
      </c>
      <c r="F124" s="21" t="str">
        <f t="shared" si="14"/>
        <v>LISERVE</v>
      </c>
      <c r="G124" s="21" t="str">
        <f t="shared" si="14"/>
        <v>08.165.946/0001-10</v>
      </c>
      <c r="H124" s="21" t="s">
        <v>191</v>
      </c>
      <c r="I124" s="21" t="s">
        <v>158</v>
      </c>
      <c r="J124" s="21" t="s">
        <v>159</v>
      </c>
      <c r="K124" s="21" t="s">
        <v>160</v>
      </c>
      <c r="L124" s="21" t="s">
        <v>161</v>
      </c>
      <c r="M124" s="21">
        <v>3027.51</v>
      </c>
      <c r="N124" s="21">
        <v>9005.15</v>
      </c>
      <c r="O124" s="131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14"/>
        <v>Suape</v>
      </c>
      <c r="B125" s="21" t="str">
        <f t="shared" si="14"/>
        <v>Suape</v>
      </c>
      <c r="C125" s="21">
        <f t="shared" si="14"/>
        <v>0</v>
      </c>
      <c r="D125" s="21" t="str">
        <f t="shared" si="14"/>
        <v>028</v>
      </c>
      <c r="E125" s="21">
        <f t="shared" si="14"/>
        <v>2017</v>
      </c>
      <c r="F125" s="21" t="str">
        <f t="shared" si="14"/>
        <v>LISERVE</v>
      </c>
      <c r="G125" s="21" t="str">
        <f t="shared" si="14"/>
        <v>08.165.946/0001-10</v>
      </c>
      <c r="H125" s="21" t="s">
        <v>192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31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14"/>
        <v>Suape</v>
      </c>
      <c r="B126" s="21" t="str">
        <f t="shared" si="14"/>
        <v>Suape</v>
      </c>
      <c r="C126" s="21">
        <f t="shared" si="14"/>
        <v>0</v>
      </c>
      <c r="D126" s="21" t="str">
        <f t="shared" si="14"/>
        <v>028</v>
      </c>
      <c r="E126" s="21">
        <f t="shared" si="14"/>
        <v>2017</v>
      </c>
      <c r="F126" s="21" t="str">
        <f t="shared" si="14"/>
        <v>LISERVE</v>
      </c>
      <c r="G126" s="21" t="str">
        <f t="shared" si="14"/>
        <v>08.165.946/0001-10</v>
      </c>
      <c r="H126" s="21" t="s">
        <v>193</v>
      </c>
      <c r="I126" s="21" t="s">
        <v>158</v>
      </c>
      <c r="J126" s="21" t="s">
        <v>159</v>
      </c>
      <c r="K126" s="21" t="s">
        <v>160</v>
      </c>
      <c r="L126" s="21" t="s">
        <v>161</v>
      </c>
      <c r="M126" s="21">
        <v>3027.51</v>
      </c>
      <c r="N126" s="21">
        <v>9005.15</v>
      </c>
      <c r="O126" s="131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si="14"/>
        <v>Suape</v>
      </c>
      <c r="B127" s="21" t="str">
        <f t="shared" si="14"/>
        <v>Suape</v>
      </c>
      <c r="C127" s="21">
        <f t="shared" si="14"/>
        <v>0</v>
      </c>
      <c r="D127" s="21" t="str">
        <f t="shared" si="14"/>
        <v>028</v>
      </c>
      <c r="E127" s="21">
        <f t="shared" si="14"/>
        <v>2017</v>
      </c>
      <c r="F127" s="21" t="str">
        <f t="shared" si="14"/>
        <v>LISERVE</v>
      </c>
      <c r="G127" s="21" t="str">
        <f t="shared" si="14"/>
        <v>08.165.946/0001-10</v>
      </c>
      <c r="H127" s="21" t="s">
        <v>194</v>
      </c>
      <c r="I127" s="21" t="s">
        <v>158</v>
      </c>
      <c r="J127" s="21" t="s">
        <v>159</v>
      </c>
      <c r="K127" s="21" t="s">
        <v>160</v>
      </c>
      <c r="L127" s="21" t="s">
        <v>161</v>
      </c>
      <c r="M127" s="21">
        <v>3027.51</v>
      </c>
      <c r="N127" s="21">
        <v>9005.15</v>
      </c>
      <c r="O127" s="131"/>
      <c r="P127" s="2"/>
      <c r="Q127" s="2"/>
      <c r="R127" s="2"/>
      <c r="S127" s="2"/>
      <c r="T127" s="2"/>
      <c r="U127" s="2"/>
      <c r="V127" s="2"/>
      <c r="W127" s="2"/>
    </row>
    <row r="128" spans="1:23" ht="20.5" thickBot="1">
      <c r="A128" s="21" t="str">
        <f t="shared" si="14"/>
        <v>Suape</v>
      </c>
      <c r="B128" s="21" t="str">
        <f t="shared" si="14"/>
        <v>Suape</v>
      </c>
      <c r="C128" s="21">
        <f t="shared" si="14"/>
        <v>0</v>
      </c>
      <c r="D128" s="21" t="str">
        <f t="shared" si="14"/>
        <v>028</v>
      </c>
      <c r="E128" s="21">
        <f t="shared" si="14"/>
        <v>2017</v>
      </c>
      <c r="F128" s="21" t="str">
        <f t="shared" si="14"/>
        <v>LISERVE</v>
      </c>
      <c r="G128" s="21" t="str">
        <f t="shared" si="14"/>
        <v>08.165.946/0001-10</v>
      </c>
      <c r="H128" s="21" t="s">
        <v>195</v>
      </c>
      <c r="I128" s="21" t="s">
        <v>158</v>
      </c>
      <c r="J128" s="21" t="s">
        <v>196</v>
      </c>
      <c r="K128" s="21" t="s">
        <v>160</v>
      </c>
      <c r="L128" s="21" t="s">
        <v>161</v>
      </c>
      <c r="M128" s="21">
        <v>3942.25</v>
      </c>
      <c r="N128" s="21">
        <v>16452.55</v>
      </c>
      <c r="O128" s="132"/>
      <c r="P128" s="2"/>
      <c r="Q128" s="2"/>
      <c r="R128" s="2"/>
      <c r="S128" s="2"/>
      <c r="T128" s="2"/>
      <c r="U128" s="2"/>
      <c r="V128" s="2"/>
      <c r="W128" s="2"/>
    </row>
    <row r="129" spans="1:23" ht="20.5" thickBot="1">
      <c r="A129" s="21" t="str">
        <f t="shared" ref="A129:G129" si="15">A128</f>
        <v>Suape</v>
      </c>
      <c r="B129" s="21" t="str">
        <f t="shared" si="15"/>
        <v>Suape</v>
      </c>
      <c r="C129" s="21">
        <f t="shared" si="15"/>
        <v>0</v>
      </c>
      <c r="D129" s="21" t="str">
        <f t="shared" si="15"/>
        <v>028</v>
      </c>
      <c r="E129" s="21">
        <f t="shared" si="15"/>
        <v>2017</v>
      </c>
      <c r="F129" s="21" t="str">
        <f t="shared" si="15"/>
        <v>LISERVE</v>
      </c>
      <c r="G129" s="21" t="str">
        <f t="shared" si="15"/>
        <v>08.165.946/0001-10</v>
      </c>
      <c r="H129" s="21" t="s">
        <v>197</v>
      </c>
      <c r="I129" s="21" t="s">
        <v>158</v>
      </c>
      <c r="J129" s="21" t="s">
        <v>196</v>
      </c>
      <c r="K129" s="21" t="s">
        <v>160</v>
      </c>
      <c r="L129" s="21" t="s">
        <v>161</v>
      </c>
      <c r="M129" s="21">
        <v>3942.25</v>
      </c>
      <c r="N129" s="21">
        <v>16452.55</v>
      </c>
      <c r="O129" s="133"/>
      <c r="P129" s="2"/>
      <c r="Q129" s="2"/>
      <c r="R129" s="2"/>
      <c r="S129" s="2"/>
      <c r="T129" s="2"/>
      <c r="U129" s="2"/>
      <c r="V129" s="2"/>
      <c r="W129" s="2"/>
    </row>
    <row r="130" spans="1:23" ht="30">
      <c r="A130" s="7" t="s">
        <v>18</v>
      </c>
      <c r="B130" s="7" t="s">
        <v>18</v>
      </c>
      <c r="C130" s="7" t="s">
        <v>198</v>
      </c>
      <c r="D130" s="7" t="s">
        <v>199</v>
      </c>
      <c r="E130" s="7">
        <v>2021</v>
      </c>
      <c r="F130" s="7" t="s">
        <v>200</v>
      </c>
      <c r="G130" s="7" t="s">
        <v>201</v>
      </c>
      <c r="H130" s="7" t="s">
        <v>202</v>
      </c>
      <c r="I130" s="7" t="s">
        <v>203</v>
      </c>
      <c r="J130" s="7" t="s">
        <v>25</v>
      </c>
      <c r="K130" s="7" t="s">
        <v>204</v>
      </c>
      <c r="L130" s="7" t="s">
        <v>27</v>
      </c>
      <c r="M130" s="7">
        <v>1212</v>
      </c>
      <c r="N130" s="7">
        <v>2975.94</v>
      </c>
      <c r="O130" s="130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tr">
        <f t="shared" ref="A131:G134" si="16">A130</f>
        <v>Suape</v>
      </c>
      <c r="B131" s="7" t="str">
        <f t="shared" si="16"/>
        <v>Suape</v>
      </c>
      <c r="C131" s="7" t="str">
        <f t="shared" si="16"/>
        <v>Auxiliares de Apoio à serviço de Campo</v>
      </c>
      <c r="D131" s="7" t="str">
        <f t="shared" si="16"/>
        <v>048</v>
      </c>
      <c r="E131" s="7">
        <f t="shared" si="16"/>
        <v>2021</v>
      </c>
      <c r="F131" s="7" t="str">
        <f t="shared" si="16"/>
        <v>ATIVA SERVIÇOS DE APOIO ADMINISTRATIVO EIRELI</v>
      </c>
      <c r="G131" s="7" t="str">
        <f t="shared" si="16"/>
        <v>22.778.636/0001-00</v>
      </c>
      <c r="H131" s="7" t="s">
        <v>205</v>
      </c>
      <c r="I131" s="7" t="str">
        <f>I130</f>
        <v>SUAPE/DFP</v>
      </c>
      <c r="J131" s="7" t="s">
        <v>25</v>
      </c>
      <c r="K131" s="7" t="s">
        <v>204</v>
      </c>
      <c r="L131" s="7" t="s">
        <v>27</v>
      </c>
      <c r="M131" s="7">
        <v>1212</v>
      </c>
      <c r="N131" s="7">
        <v>2975.94</v>
      </c>
      <c r="O131" s="130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7" t="str">
        <f t="shared" ref="A132:G133" si="17">A130</f>
        <v>Suape</v>
      </c>
      <c r="B132" s="7" t="str">
        <f t="shared" si="17"/>
        <v>Suape</v>
      </c>
      <c r="C132" s="7" t="str">
        <f t="shared" si="17"/>
        <v>Auxiliares de Apoio à serviço de Campo</v>
      </c>
      <c r="D132" s="7" t="str">
        <f t="shared" si="17"/>
        <v>048</v>
      </c>
      <c r="E132" s="7">
        <f t="shared" si="17"/>
        <v>2021</v>
      </c>
      <c r="F132" s="7" t="str">
        <f t="shared" si="17"/>
        <v>ATIVA SERVIÇOS DE APOIO ADMINISTRATIVO EIRELI</v>
      </c>
      <c r="G132" s="7" t="str">
        <f t="shared" si="17"/>
        <v>22.778.636/0001-00</v>
      </c>
      <c r="H132" s="7" t="s">
        <v>206</v>
      </c>
      <c r="I132" s="7" t="str">
        <f>I130</f>
        <v>SUAPE/DFP</v>
      </c>
      <c r="J132" s="7" t="s">
        <v>25</v>
      </c>
      <c r="K132" s="7" t="s">
        <v>204</v>
      </c>
      <c r="L132" s="7" t="s">
        <v>27</v>
      </c>
      <c r="M132" s="7">
        <v>1212</v>
      </c>
      <c r="N132" s="7">
        <v>2975.94</v>
      </c>
      <c r="O132" s="130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7" t="str">
        <f t="shared" si="17"/>
        <v>Suape</v>
      </c>
      <c r="B133" s="7" t="str">
        <f t="shared" si="17"/>
        <v>Suape</v>
      </c>
      <c r="C133" s="7" t="str">
        <f t="shared" si="17"/>
        <v>Auxiliares de Apoio à serviço de Campo</v>
      </c>
      <c r="D133" s="7" t="str">
        <f t="shared" si="17"/>
        <v>048</v>
      </c>
      <c r="E133" s="7">
        <f t="shared" si="17"/>
        <v>2021</v>
      </c>
      <c r="F133" s="7" t="str">
        <f t="shared" si="17"/>
        <v>ATIVA SERVIÇOS DE APOIO ADMINISTRATIVO EIRELI</v>
      </c>
      <c r="G133" s="7" t="str">
        <f t="shared" si="17"/>
        <v>22.778.636/0001-00</v>
      </c>
      <c r="H133" s="7" t="s">
        <v>207</v>
      </c>
      <c r="I133" s="7" t="str">
        <f>I131</f>
        <v>SUAPE/DFP</v>
      </c>
      <c r="J133" s="7" t="s">
        <v>25</v>
      </c>
      <c r="K133" s="7" t="s">
        <v>204</v>
      </c>
      <c r="L133" s="7" t="s">
        <v>27</v>
      </c>
      <c r="M133" s="7">
        <v>404</v>
      </c>
      <c r="N133" s="7">
        <v>525.39</v>
      </c>
      <c r="O133" s="130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7" t="str">
        <f t="shared" si="16"/>
        <v>Suape</v>
      </c>
      <c r="B134" s="7" t="str">
        <f t="shared" si="16"/>
        <v>Suape</v>
      </c>
      <c r="C134" s="7" t="str">
        <f t="shared" si="16"/>
        <v>Auxiliares de Apoio à serviço de Campo</v>
      </c>
      <c r="D134" s="7" t="str">
        <f t="shared" si="16"/>
        <v>048</v>
      </c>
      <c r="E134" s="7">
        <f t="shared" si="16"/>
        <v>2021</v>
      </c>
      <c r="F134" s="7" t="str">
        <f t="shared" si="16"/>
        <v>ATIVA SERVIÇOS DE APOIO ADMINISTRATIVO EIRELI</v>
      </c>
      <c r="G134" s="7" t="str">
        <f t="shared" si="16"/>
        <v>22.778.636/0001-00</v>
      </c>
      <c r="H134" s="7" t="s">
        <v>777</v>
      </c>
      <c r="I134" s="7" t="str">
        <f>I133</f>
        <v>SUAPE/DFP</v>
      </c>
      <c r="J134" s="7" t="s">
        <v>25</v>
      </c>
      <c r="K134" s="7" t="s">
        <v>204</v>
      </c>
      <c r="L134" s="7" t="s">
        <v>27</v>
      </c>
      <c r="M134" s="7">
        <v>888.8</v>
      </c>
      <c r="N134" s="7">
        <v>1268.57</v>
      </c>
      <c r="O134" s="130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">
        <v>18</v>
      </c>
      <c r="B135" s="21" t="s">
        <v>18</v>
      </c>
      <c r="C135" s="21" t="s">
        <v>208</v>
      </c>
      <c r="D135" s="21" t="s">
        <v>209</v>
      </c>
      <c r="E135" s="21">
        <v>2018</v>
      </c>
      <c r="F135" s="21" t="s">
        <v>210</v>
      </c>
      <c r="G135" s="21" t="s">
        <v>211</v>
      </c>
      <c r="H135" s="21" t="s">
        <v>212</v>
      </c>
      <c r="I135" s="21" t="s">
        <v>692</v>
      </c>
      <c r="J135" s="21" t="s">
        <v>216</v>
      </c>
      <c r="K135" s="21" t="s">
        <v>26</v>
      </c>
      <c r="L135" s="21" t="s">
        <v>217</v>
      </c>
      <c r="M135" s="21">
        <v>2337.65</v>
      </c>
      <c r="N135" s="21">
        <v>4779.6377900000007</v>
      </c>
      <c r="O135" s="99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ref="A136:G147" si="18">A135</f>
        <v>Suape</v>
      </c>
      <c r="B136" s="21" t="str">
        <f t="shared" si="18"/>
        <v>Suape</v>
      </c>
      <c r="C136" s="21" t="str">
        <f t="shared" si="18"/>
        <v>Operação e manutenção de Centro de Prontidão Ambiental</v>
      </c>
      <c r="D136" s="21" t="str">
        <f t="shared" si="18"/>
        <v>023</v>
      </c>
      <c r="E136" s="21">
        <f t="shared" si="18"/>
        <v>2018</v>
      </c>
      <c r="F136" s="21" t="str">
        <f t="shared" si="18"/>
        <v>BRASBUNKER PARTICIPAÇÕES S/A</v>
      </c>
      <c r="G136" s="21" t="str">
        <f t="shared" si="18"/>
        <v>04.931.019/0001-02</v>
      </c>
      <c r="H136" s="21" t="s">
        <v>215</v>
      </c>
      <c r="I136" s="21" t="s">
        <v>692</v>
      </c>
      <c r="J136" s="21" t="s">
        <v>697</v>
      </c>
      <c r="K136" s="21" t="s">
        <v>26</v>
      </c>
      <c r="L136" s="21" t="s">
        <v>27</v>
      </c>
      <c r="M136" s="21">
        <v>9645.4500000000007</v>
      </c>
      <c r="N136" s="21">
        <v>17130.582870000002</v>
      </c>
      <c r="O136" s="99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18"/>
        <v>Suape</v>
      </c>
      <c r="B137" s="21" t="str">
        <f t="shared" si="18"/>
        <v>Suape</v>
      </c>
      <c r="C137" s="21" t="str">
        <f t="shared" si="18"/>
        <v>Operação e manutenção de Centro de Prontidão Ambiental</v>
      </c>
      <c r="D137" s="21" t="str">
        <f t="shared" si="18"/>
        <v>023</v>
      </c>
      <c r="E137" s="21">
        <f t="shared" si="18"/>
        <v>2018</v>
      </c>
      <c r="F137" s="21" t="str">
        <f t="shared" si="18"/>
        <v>BRASBUNKER PARTICIPAÇÕES S/A</v>
      </c>
      <c r="G137" s="21" t="str">
        <f t="shared" si="18"/>
        <v>04.931.019/0001-02</v>
      </c>
      <c r="H137" s="21" t="s">
        <v>218</v>
      </c>
      <c r="I137" s="21" t="s">
        <v>692</v>
      </c>
      <c r="J137" s="21" t="s">
        <v>216</v>
      </c>
      <c r="K137" s="21" t="s">
        <v>26</v>
      </c>
      <c r="L137" s="21" t="s">
        <v>217</v>
      </c>
      <c r="M137" s="21">
        <v>2385.92</v>
      </c>
      <c r="N137" s="21">
        <v>4848.6941120000001</v>
      </c>
      <c r="O137" s="99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18"/>
        <v>Suape</v>
      </c>
      <c r="B138" s="21" t="str">
        <f t="shared" si="18"/>
        <v>Suape</v>
      </c>
      <c r="C138" s="21" t="str">
        <f t="shared" si="18"/>
        <v>Operação e manutenção de Centro de Prontidão Ambiental</v>
      </c>
      <c r="D138" s="21" t="str">
        <f t="shared" si="18"/>
        <v>023</v>
      </c>
      <c r="E138" s="21">
        <f t="shared" si="18"/>
        <v>2018</v>
      </c>
      <c r="F138" s="21" t="str">
        <f t="shared" si="18"/>
        <v>BRASBUNKER PARTICIPAÇÕES S/A</v>
      </c>
      <c r="G138" s="21" t="str">
        <f t="shared" si="18"/>
        <v>04.931.019/0001-02</v>
      </c>
      <c r="H138" s="21" t="s">
        <v>220</v>
      </c>
      <c r="I138" s="21" t="s">
        <v>692</v>
      </c>
      <c r="J138" s="21" t="s">
        <v>233</v>
      </c>
      <c r="K138" s="21" t="s">
        <v>26</v>
      </c>
      <c r="L138" s="21" t="s">
        <v>27</v>
      </c>
      <c r="M138" s="21">
        <v>2162.9899999999998</v>
      </c>
      <c r="N138" s="21">
        <v>4505.6661139999997</v>
      </c>
      <c r="O138" s="99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18"/>
        <v>Suape</v>
      </c>
      <c r="B139" s="21" t="str">
        <f t="shared" si="18"/>
        <v>Suape</v>
      </c>
      <c r="C139" s="21" t="str">
        <f t="shared" si="18"/>
        <v>Operação e manutenção de Centro de Prontidão Ambiental</v>
      </c>
      <c r="D139" s="21" t="str">
        <f t="shared" si="18"/>
        <v>023</v>
      </c>
      <c r="E139" s="21">
        <f t="shared" si="18"/>
        <v>2018</v>
      </c>
      <c r="F139" s="21" t="str">
        <f t="shared" si="18"/>
        <v>BRASBUNKER PARTICIPAÇÕES S/A</v>
      </c>
      <c r="G139" s="21" t="str">
        <f t="shared" si="18"/>
        <v>04.931.019/0001-02</v>
      </c>
      <c r="H139" s="21" t="s">
        <v>221</v>
      </c>
      <c r="I139" s="21" t="s">
        <v>692</v>
      </c>
      <c r="J139" s="21" t="s">
        <v>216</v>
      </c>
      <c r="K139" s="21" t="s">
        <v>26</v>
      </c>
      <c r="L139" s="21" t="s">
        <v>217</v>
      </c>
      <c r="M139" s="21">
        <v>2180.31</v>
      </c>
      <c r="N139" s="21">
        <v>4532.8342659999998</v>
      </c>
      <c r="O139" s="99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18"/>
        <v>Suape</v>
      </c>
      <c r="B140" s="21" t="str">
        <f t="shared" si="18"/>
        <v>Suape</v>
      </c>
      <c r="C140" s="21" t="str">
        <f t="shared" si="18"/>
        <v>Operação e manutenção de Centro de Prontidão Ambiental</v>
      </c>
      <c r="D140" s="21" t="str">
        <f t="shared" si="18"/>
        <v>023</v>
      </c>
      <c r="E140" s="21">
        <f t="shared" si="18"/>
        <v>2018</v>
      </c>
      <c r="F140" s="21" t="str">
        <f t="shared" si="18"/>
        <v>BRASBUNKER PARTICIPAÇÕES S/A</v>
      </c>
      <c r="G140" s="21" t="str">
        <f t="shared" si="18"/>
        <v>04.931.019/0001-02</v>
      </c>
      <c r="H140" s="21" t="s">
        <v>222</v>
      </c>
      <c r="I140" s="21" t="s">
        <v>692</v>
      </c>
      <c r="J140" s="21" t="s">
        <v>698</v>
      </c>
      <c r="K140" s="21" t="s">
        <v>26</v>
      </c>
      <c r="L140" s="21" t="s">
        <v>217</v>
      </c>
      <c r="M140" s="21">
        <v>2030.82</v>
      </c>
      <c r="N140" s="21">
        <v>4266.5842519999997</v>
      </c>
      <c r="O140" s="99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18"/>
        <v>Suape</v>
      </c>
      <c r="B141" s="21" t="str">
        <f t="shared" si="18"/>
        <v>Suape</v>
      </c>
      <c r="C141" s="21" t="str">
        <f t="shared" si="18"/>
        <v>Operação e manutenção de Centro de Prontidão Ambiental</v>
      </c>
      <c r="D141" s="21" t="str">
        <f t="shared" si="18"/>
        <v>023</v>
      </c>
      <c r="E141" s="21">
        <f t="shared" si="18"/>
        <v>2018</v>
      </c>
      <c r="F141" s="21" t="str">
        <f t="shared" si="18"/>
        <v>BRASBUNKER PARTICIPAÇÕES S/A</v>
      </c>
      <c r="G141" s="21" t="str">
        <f t="shared" si="18"/>
        <v>04.931.019/0001-02</v>
      </c>
      <c r="H141" s="21" t="s">
        <v>223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2180.31</v>
      </c>
      <c r="N141" s="21">
        <v>4532.8342659999998</v>
      </c>
      <c r="O141" s="99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18"/>
        <v>Suape</v>
      </c>
      <c r="B142" s="21" t="str">
        <f t="shared" si="18"/>
        <v>Suape</v>
      </c>
      <c r="C142" s="21" t="str">
        <f t="shared" si="18"/>
        <v>Operação e manutenção de Centro de Prontidão Ambiental</v>
      </c>
      <c r="D142" s="21" t="str">
        <f t="shared" si="18"/>
        <v>023</v>
      </c>
      <c r="E142" s="21">
        <f t="shared" si="18"/>
        <v>2018</v>
      </c>
      <c r="F142" s="21" t="str">
        <f t="shared" si="18"/>
        <v>BRASBUNKER PARTICIPAÇÕES S/A</v>
      </c>
      <c r="G142" s="21" t="str">
        <f t="shared" si="18"/>
        <v>04.931.019/0001-02</v>
      </c>
      <c r="H142" s="21" t="s">
        <v>224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2180.31</v>
      </c>
      <c r="N142" s="21">
        <v>3699.8342659999998</v>
      </c>
      <c r="O142" s="99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18"/>
        <v>Suape</v>
      </c>
      <c r="B143" s="21" t="str">
        <f t="shared" si="18"/>
        <v>Suape</v>
      </c>
      <c r="C143" s="21" t="str">
        <f t="shared" si="18"/>
        <v>Operação e manutenção de Centro de Prontidão Ambiental</v>
      </c>
      <c r="D143" s="21" t="str">
        <f t="shared" si="18"/>
        <v>023</v>
      </c>
      <c r="E143" s="21">
        <f t="shared" si="18"/>
        <v>2018</v>
      </c>
      <c r="F143" s="21" t="str">
        <f t="shared" si="18"/>
        <v>BRASBUNKER PARTICIPAÇÕES S/A</v>
      </c>
      <c r="G143" s="21" t="str">
        <f t="shared" si="18"/>
        <v>04.931.019/0001-02</v>
      </c>
      <c r="H143" s="21" t="s">
        <v>225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2180.31</v>
      </c>
      <c r="N143" s="21">
        <v>4532.8342659999998</v>
      </c>
      <c r="O143" s="99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 t="str">
        <f t="shared" si="18"/>
        <v>Suape</v>
      </c>
      <c r="B144" s="21" t="str">
        <f t="shared" si="18"/>
        <v>Suape</v>
      </c>
      <c r="C144" s="21" t="str">
        <f t="shared" si="18"/>
        <v>Operação e manutenção de Centro de Prontidão Ambiental</v>
      </c>
      <c r="D144" s="21" t="str">
        <f t="shared" si="18"/>
        <v>023</v>
      </c>
      <c r="E144" s="21">
        <f t="shared" si="18"/>
        <v>2018</v>
      </c>
      <c r="F144" s="21" t="str">
        <f t="shared" si="18"/>
        <v>BRASBUNKER PARTICIPAÇÕES S/A</v>
      </c>
      <c r="G144" s="21" t="str">
        <f t="shared" si="18"/>
        <v>04.931.019/0001-02</v>
      </c>
      <c r="H144" s="21" t="s">
        <v>226</v>
      </c>
      <c r="I144" s="21" t="s">
        <v>692</v>
      </c>
      <c r="J144" s="21" t="s">
        <v>216</v>
      </c>
      <c r="K144" s="21" t="s">
        <v>26</v>
      </c>
      <c r="L144" s="21" t="s">
        <v>217</v>
      </c>
      <c r="M144" s="21">
        <v>2180.31</v>
      </c>
      <c r="N144" s="21">
        <v>4532.8342659999998</v>
      </c>
      <c r="O144" s="99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 t="str">
        <f t="shared" si="18"/>
        <v>Suape</v>
      </c>
      <c r="B145" s="21" t="str">
        <f t="shared" si="18"/>
        <v>Suape</v>
      </c>
      <c r="C145" s="21" t="str">
        <f t="shared" si="18"/>
        <v>Operação e manutenção de Centro de Prontidão Ambiental</v>
      </c>
      <c r="D145" s="21" t="str">
        <f t="shared" si="18"/>
        <v>023</v>
      </c>
      <c r="E145" s="21">
        <f t="shared" si="18"/>
        <v>2018</v>
      </c>
      <c r="F145" s="21" t="str">
        <f t="shared" si="18"/>
        <v>BRASBUNKER PARTICIPAÇÕES S/A</v>
      </c>
      <c r="G145" s="21" t="str">
        <f t="shared" si="18"/>
        <v>04.931.019/0001-02</v>
      </c>
      <c r="H145" s="21" t="s">
        <v>227</v>
      </c>
      <c r="I145" s="21" t="s">
        <v>692</v>
      </c>
      <c r="J145" s="21" t="s">
        <v>216</v>
      </c>
      <c r="K145" s="21" t="s">
        <v>26</v>
      </c>
      <c r="L145" s="21" t="s">
        <v>217</v>
      </c>
      <c r="M145" s="21">
        <v>2180.31</v>
      </c>
      <c r="N145" s="21">
        <v>4532.8342659999998</v>
      </c>
      <c r="O145" s="99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 t="str">
        <f t="shared" si="18"/>
        <v>Suape</v>
      </c>
      <c r="B146" s="21" t="str">
        <f t="shared" si="18"/>
        <v>Suape</v>
      </c>
      <c r="C146" s="21" t="str">
        <f t="shared" si="18"/>
        <v>Operação e manutenção de Centro de Prontidão Ambiental</v>
      </c>
      <c r="D146" s="21" t="str">
        <f t="shared" si="18"/>
        <v>023</v>
      </c>
      <c r="E146" s="21">
        <f t="shared" si="18"/>
        <v>2018</v>
      </c>
      <c r="F146" s="21" t="str">
        <f t="shared" si="18"/>
        <v>BRASBUNKER PARTICIPAÇÕES S/A</v>
      </c>
      <c r="G146" s="21" t="str">
        <f t="shared" si="18"/>
        <v>04.931.019/0001-02</v>
      </c>
      <c r="H146" s="21" t="s">
        <v>228</v>
      </c>
      <c r="I146" s="21" t="s">
        <v>692</v>
      </c>
      <c r="J146" s="21" t="s">
        <v>216</v>
      </c>
      <c r="K146" s="21" t="s">
        <v>26</v>
      </c>
      <c r="L146" s="21" t="s">
        <v>217</v>
      </c>
      <c r="M146" s="21">
        <v>2180.31</v>
      </c>
      <c r="N146" s="21">
        <v>4532.8342659999998</v>
      </c>
      <c r="O146" s="99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/>
      <c r="B147" s="21" t="str">
        <f t="shared" si="18"/>
        <v>Suape</v>
      </c>
      <c r="C147" s="21" t="str">
        <f t="shared" si="18"/>
        <v>Operação e manutenção de Centro de Prontidão Ambiental</v>
      </c>
      <c r="D147" s="21" t="str">
        <f t="shared" si="18"/>
        <v>023</v>
      </c>
      <c r="E147" s="21">
        <f t="shared" si="18"/>
        <v>2018</v>
      </c>
      <c r="F147" s="21" t="str">
        <f t="shared" si="18"/>
        <v>BRASBUNKER PARTICIPAÇÕES S/A</v>
      </c>
      <c r="G147" s="21" t="str">
        <f t="shared" si="18"/>
        <v>04.931.019/0001-02</v>
      </c>
      <c r="H147" s="21" t="s">
        <v>229</v>
      </c>
      <c r="I147" s="21" t="s">
        <v>692</v>
      </c>
      <c r="J147" s="21" t="s">
        <v>698</v>
      </c>
      <c r="K147" s="21" t="s">
        <v>26</v>
      </c>
      <c r="L147" s="21" t="s">
        <v>217</v>
      </c>
      <c r="M147" s="21">
        <v>2030.82</v>
      </c>
      <c r="N147" s="21">
        <v>4521.6742519999998</v>
      </c>
      <c r="O147" s="99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ref="A148:G148" si="19">A146</f>
        <v>Suape</v>
      </c>
      <c r="B148" s="21" t="str">
        <f t="shared" si="19"/>
        <v>Suape</v>
      </c>
      <c r="C148" s="21" t="str">
        <f t="shared" si="19"/>
        <v>Operação e manutenção de Centro de Prontidão Ambiental</v>
      </c>
      <c r="D148" s="21" t="str">
        <f t="shared" si="19"/>
        <v>023</v>
      </c>
      <c r="E148" s="21">
        <f t="shared" si="19"/>
        <v>2018</v>
      </c>
      <c r="F148" s="21" t="str">
        <f t="shared" si="19"/>
        <v>BRASBUNKER PARTICIPAÇÕES S/A</v>
      </c>
      <c r="G148" s="21" t="str">
        <f t="shared" si="19"/>
        <v>04.931.019/0001-02</v>
      </c>
      <c r="H148" s="21" t="s">
        <v>230</v>
      </c>
      <c r="I148" s="21" t="s">
        <v>692</v>
      </c>
      <c r="J148" s="21" t="s">
        <v>216</v>
      </c>
      <c r="K148" s="21" t="s">
        <v>26</v>
      </c>
      <c r="L148" s="21" t="s">
        <v>217</v>
      </c>
      <c r="M148" s="21">
        <v>2180.31</v>
      </c>
      <c r="N148" s="21">
        <v>4533.7342659999995</v>
      </c>
      <c r="O148" s="99"/>
      <c r="P148" s="2"/>
      <c r="Q148" s="2"/>
      <c r="R148" s="2"/>
      <c r="S148" s="2"/>
      <c r="T148" s="2"/>
      <c r="U148" s="2"/>
      <c r="V148" s="2"/>
      <c r="W148" s="2"/>
    </row>
    <row r="149" spans="1:23" ht="30">
      <c r="A149" s="21" t="str">
        <f t="shared" ref="A149:G151" si="20">A148</f>
        <v>Suape</v>
      </c>
      <c r="B149" s="21" t="str">
        <f t="shared" si="20"/>
        <v>Suape</v>
      </c>
      <c r="C149" s="21" t="str">
        <f t="shared" si="20"/>
        <v>Operação e manutenção de Centro de Prontidão Ambiental</v>
      </c>
      <c r="D149" s="21" t="str">
        <f t="shared" si="20"/>
        <v>023</v>
      </c>
      <c r="E149" s="21">
        <f t="shared" si="20"/>
        <v>2018</v>
      </c>
      <c r="F149" s="21" t="str">
        <f t="shared" si="20"/>
        <v>BRASBUNKER PARTICIPAÇÕES S/A</v>
      </c>
      <c r="G149" s="21" t="str">
        <f t="shared" si="20"/>
        <v>04.931.019/0001-02</v>
      </c>
      <c r="H149" s="21" t="s">
        <v>231</v>
      </c>
      <c r="I149" s="21" t="s">
        <v>692</v>
      </c>
      <c r="J149" s="21" t="s">
        <v>216</v>
      </c>
      <c r="K149" s="21" t="s">
        <v>26</v>
      </c>
      <c r="L149" s="21" t="s">
        <v>217</v>
      </c>
      <c r="M149" s="21">
        <v>2180.31</v>
      </c>
      <c r="N149" s="21">
        <v>4532.8342659999998</v>
      </c>
      <c r="O149" s="99"/>
      <c r="P149" s="2"/>
      <c r="Q149" s="2"/>
      <c r="R149" s="2"/>
      <c r="S149" s="2"/>
      <c r="T149" s="2"/>
      <c r="U149" s="2"/>
      <c r="V149" s="2"/>
      <c r="W149" s="2"/>
    </row>
    <row r="150" spans="1:23" ht="30">
      <c r="A150" s="21" t="str">
        <f t="shared" si="20"/>
        <v>Suape</v>
      </c>
      <c r="B150" s="21" t="str">
        <f t="shared" si="20"/>
        <v>Suape</v>
      </c>
      <c r="C150" s="21" t="str">
        <f t="shared" si="20"/>
        <v>Operação e manutenção de Centro de Prontidão Ambiental</v>
      </c>
      <c r="D150" s="21" t="str">
        <f t="shared" si="20"/>
        <v>023</v>
      </c>
      <c r="E150" s="21">
        <f t="shared" si="20"/>
        <v>2018</v>
      </c>
      <c r="F150" s="21" t="str">
        <f t="shared" si="20"/>
        <v>BRASBUNKER PARTICIPAÇÕES S/A</v>
      </c>
      <c r="G150" s="21" t="str">
        <f t="shared" si="20"/>
        <v>04.931.019/0001-02</v>
      </c>
      <c r="H150" s="21" t="s">
        <v>232</v>
      </c>
      <c r="I150" s="21" t="s">
        <v>692</v>
      </c>
      <c r="J150" s="21" t="s">
        <v>216</v>
      </c>
      <c r="K150" s="21" t="s">
        <v>26</v>
      </c>
      <c r="L150" s="21" t="s">
        <v>217</v>
      </c>
      <c r="M150" s="21">
        <v>2180.31</v>
      </c>
      <c r="N150" s="21">
        <v>4533.7342659999995</v>
      </c>
      <c r="O150" s="99"/>
      <c r="P150" s="2"/>
      <c r="Q150" s="2"/>
      <c r="R150" s="2"/>
      <c r="S150" s="2"/>
      <c r="T150" s="2"/>
      <c r="U150" s="2"/>
      <c r="V150" s="2"/>
      <c r="W150" s="2"/>
    </row>
    <row r="151" spans="1:23" ht="30">
      <c r="A151" s="21" t="str">
        <f t="shared" si="20"/>
        <v>Suape</v>
      </c>
      <c r="B151" s="21" t="str">
        <f t="shared" si="20"/>
        <v>Suape</v>
      </c>
      <c r="C151" s="21" t="str">
        <f t="shared" si="20"/>
        <v>Operação e manutenção de Centro de Prontidão Ambiental</v>
      </c>
      <c r="D151" s="21" t="str">
        <f t="shared" si="20"/>
        <v>023</v>
      </c>
      <c r="E151" s="21">
        <f t="shared" si="20"/>
        <v>2018</v>
      </c>
      <c r="F151" s="21" t="str">
        <f t="shared" si="20"/>
        <v>BRASBUNKER PARTICIPAÇÕES S/A</v>
      </c>
      <c r="G151" s="21" t="str">
        <f t="shared" si="20"/>
        <v>04.931.019/0001-02</v>
      </c>
      <c r="H151" s="21" t="s">
        <v>715</v>
      </c>
      <c r="I151" s="21" t="s">
        <v>692</v>
      </c>
      <c r="J151" s="21" t="s">
        <v>698</v>
      </c>
      <c r="K151" s="21" t="s">
        <v>26</v>
      </c>
      <c r="L151" s="21" t="s">
        <v>217</v>
      </c>
      <c r="M151" s="21">
        <v>2030.82</v>
      </c>
      <c r="N151" s="21">
        <v>4266.5842519999997</v>
      </c>
      <c r="O151" s="99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29" t="str">
        <f>A150</f>
        <v>Suape</v>
      </c>
      <c r="B152" s="29" t="str">
        <f>B150</f>
        <v>Suape</v>
      </c>
      <c r="C152" s="29" t="s">
        <v>234</v>
      </c>
      <c r="D152" s="29" t="s">
        <v>235</v>
      </c>
      <c r="E152" s="29">
        <v>2020</v>
      </c>
      <c r="F152" s="29" t="s">
        <v>236</v>
      </c>
      <c r="G152" s="29" t="s">
        <v>237</v>
      </c>
      <c r="H152" s="29" t="s">
        <v>238</v>
      </c>
      <c r="I152" s="29" t="s">
        <v>239</v>
      </c>
      <c r="J152" s="29" t="s">
        <v>240</v>
      </c>
      <c r="K152" s="29" t="s">
        <v>241</v>
      </c>
      <c r="L152" s="29" t="s">
        <v>27</v>
      </c>
      <c r="M152" s="29">
        <v>1780.87</v>
      </c>
      <c r="N152" s="29">
        <v>4716.63</v>
      </c>
      <c r="O152" s="129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ref="A153:G168" si="21">A152</f>
        <v>Suape</v>
      </c>
      <c r="B153" s="7" t="str">
        <f t="shared" si="21"/>
        <v>Suape</v>
      </c>
      <c r="C153" s="7" t="str">
        <f t="shared" si="21"/>
        <v>SERVIÇO DE PONTIDÃO PARA ATENDIMENTO A VÍTIMAS DE ACIDENTES E MAL SUBTO, NA ÁREA PORTUÁRIA DE SUAPE, COM AMBULÂNCIA E EQUIPE, COMPOSTA POR CONDUTOR E TÉCNICO  24H.</v>
      </c>
      <c r="D153" s="7" t="str">
        <f t="shared" si="21"/>
        <v>046</v>
      </c>
      <c r="E153" s="7">
        <f t="shared" si="21"/>
        <v>2020</v>
      </c>
      <c r="F153" s="7" t="str">
        <f t="shared" si="21"/>
        <v>MED MAIS SOLUÇÕES EM SERVIÇOS ESPECIAIS EIRELI</v>
      </c>
      <c r="G153" s="7" t="str">
        <f t="shared" si="21"/>
        <v>09.557.452/0001-43</v>
      </c>
      <c r="H153" s="7" t="s">
        <v>242</v>
      </c>
      <c r="I153" s="7" t="str">
        <f t="shared" ref="I153:I159" si="22">I152</f>
        <v xml:space="preserve"> SUAPE/DMS</v>
      </c>
      <c r="J153" s="7" t="s">
        <v>243</v>
      </c>
      <c r="K153" s="7" t="s">
        <v>241</v>
      </c>
      <c r="L153" s="7" t="s">
        <v>27</v>
      </c>
      <c r="M153" s="7">
        <v>1874.4</v>
      </c>
      <c r="N153" s="7">
        <v>5084.5</v>
      </c>
      <c r="O153" s="129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21"/>
        <v>Suape</v>
      </c>
      <c r="B154" s="7" t="str">
        <f t="shared" si="21"/>
        <v>Suape</v>
      </c>
      <c r="C154" s="7" t="str">
        <f t="shared" si="21"/>
        <v>SERVIÇO DE PONTIDÃO PARA ATENDIMENTO A VÍTIMAS DE ACIDENTES E MAL SUBTO, NA ÁREA PORTUÁRIA DE SUAPE, COM AMBULÂNCIA E EQUIPE, COMPOSTA POR CONDUTOR E TÉCNICO  24H.</v>
      </c>
      <c r="D154" s="7" t="str">
        <f t="shared" si="21"/>
        <v>046</v>
      </c>
      <c r="E154" s="7">
        <f t="shared" si="21"/>
        <v>2020</v>
      </c>
      <c r="F154" s="7" t="str">
        <f t="shared" si="21"/>
        <v>MED MAIS SOLUÇÕES EM SERVIÇOS ESPECIAIS EIRELI</v>
      </c>
      <c r="G154" s="7" t="str">
        <f t="shared" si="21"/>
        <v>09.557.452/0001-43</v>
      </c>
      <c r="H154" s="7" t="s">
        <v>244</v>
      </c>
      <c r="I154" s="7" t="str">
        <f t="shared" si="22"/>
        <v xml:space="preserve"> SUAPE/DMS</v>
      </c>
      <c r="J154" s="7" t="s">
        <v>240</v>
      </c>
      <c r="K154" s="7" t="s">
        <v>241</v>
      </c>
      <c r="L154" s="7" t="s">
        <v>245</v>
      </c>
      <c r="M154" s="7">
        <v>1923.13</v>
      </c>
      <c r="N154" s="7">
        <v>5294.01</v>
      </c>
      <c r="O154" s="129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21"/>
        <v>Suape</v>
      </c>
      <c r="B155" s="7" t="str">
        <f t="shared" si="21"/>
        <v>Suape</v>
      </c>
      <c r="C155" s="7" t="str">
        <f t="shared" si="21"/>
        <v>SERVIÇO DE PONTIDÃO PARA ATENDIMENTO A VÍTIMAS DE ACIDENTES E MAL SUBTO, NA ÁREA PORTUÁRIA DE SUAPE, COM AMBULÂNCIA E EQUIPE, COMPOSTA POR CONDUTOR E TÉCNICO  24H.</v>
      </c>
      <c r="D155" s="7" t="str">
        <f t="shared" si="21"/>
        <v>046</v>
      </c>
      <c r="E155" s="7">
        <f t="shared" si="21"/>
        <v>2020</v>
      </c>
      <c r="F155" s="7" t="str">
        <f t="shared" si="21"/>
        <v>MED MAIS SOLUÇÕES EM SERVIÇOS ESPECIAIS EIRELI</v>
      </c>
      <c r="G155" s="7" t="str">
        <f t="shared" si="21"/>
        <v>09.557.452/0001-43</v>
      </c>
      <c r="H155" s="7" t="s">
        <v>246</v>
      </c>
      <c r="I155" s="7" t="str">
        <f t="shared" si="22"/>
        <v xml:space="preserve"> SUAPE/DMS</v>
      </c>
      <c r="J155" s="7" t="s">
        <v>243</v>
      </c>
      <c r="K155" s="7" t="s">
        <v>241</v>
      </c>
      <c r="L155" s="7" t="s">
        <v>245</v>
      </c>
      <c r="M155" s="7">
        <v>2054.9</v>
      </c>
      <c r="N155" s="7">
        <v>5738.08</v>
      </c>
      <c r="O155" s="129"/>
      <c r="P155" s="2"/>
      <c r="Q155" s="2"/>
      <c r="R155" s="2"/>
      <c r="S155" s="2"/>
      <c r="T155" s="2"/>
      <c r="U155" s="2"/>
      <c r="V155" s="2"/>
      <c r="W155" s="2"/>
    </row>
    <row r="156" spans="1:23" ht="90">
      <c r="A156" s="7" t="str">
        <f t="shared" si="21"/>
        <v>Suape</v>
      </c>
      <c r="B156" s="7" t="str">
        <f t="shared" si="21"/>
        <v>Suape</v>
      </c>
      <c r="C156" s="7" t="str">
        <f t="shared" si="21"/>
        <v>SERVIÇO DE PONTIDÃO PARA ATENDIMENTO A VÍTIMAS DE ACIDENTES E MAL SUBTO, NA ÁREA PORTUÁRIA DE SUAPE, COM AMBULÂNCIA E EQUIPE, COMPOSTA POR CONDUTOR E TÉCNICO  24H.</v>
      </c>
      <c r="D156" s="7" t="str">
        <f t="shared" si="21"/>
        <v>046</v>
      </c>
      <c r="E156" s="7">
        <f t="shared" si="21"/>
        <v>2020</v>
      </c>
      <c r="F156" s="7" t="str">
        <f t="shared" si="21"/>
        <v>MED MAIS SOLUÇÕES EM SERVIÇOS ESPECIAIS EIRELI</v>
      </c>
      <c r="G156" s="7" t="str">
        <f t="shared" si="21"/>
        <v>09.557.452/0001-43</v>
      </c>
      <c r="H156" s="7" t="s">
        <v>247</v>
      </c>
      <c r="I156" s="7" t="str">
        <f t="shared" si="22"/>
        <v xml:space="preserve"> SUAPE/DMS</v>
      </c>
      <c r="J156" s="7" t="s">
        <v>240</v>
      </c>
      <c r="K156" s="7" t="s">
        <v>241</v>
      </c>
      <c r="L156" s="7" t="s">
        <v>27</v>
      </c>
      <c r="M156" s="7">
        <v>2224.4</v>
      </c>
      <c r="N156" s="7">
        <v>4716.63</v>
      </c>
      <c r="O156" s="129"/>
      <c r="P156" s="2"/>
      <c r="Q156" s="2"/>
      <c r="R156" s="2"/>
      <c r="S156" s="2"/>
      <c r="T156" s="2"/>
      <c r="U156" s="2"/>
      <c r="V156" s="2"/>
      <c r="W156" s="2"/>
    </row>
    <row r="157" spans="1:23" ht="90">
      <c r="A157" s="7" t="str">
        <f t="shared" si="21"/>
        <v>Suape</v>
      </c>
      <c r="B157" s="7" t="str">
        <f t="shared" si="21"/>
        <v>Suape</v>
      </c>
      <c r="C157" s="7" t="str">
        <f t="shared" si="21"/>
        <v>SERVIÇO DE PONTIDÃO PARA ATENDIMENTO A VÍTIMAS DE ACIDENTES E MAL SUBTO, NA ÁREA PORTUÁRIA DE SUAPE, COM AMBULÂNCIA E EQUIPE, COMPOSTA POR CONDUTOR E TÉCNICO  24H.</v>
      </c>
      <c r="D157" s="7" t="str">
        <f t="shared" si="21"/>
        <v>046</v>
      </c>
      <c r="E157" s="7">
        <f t="shared" si="21"/>
        <v>2020</v>
      </c>
      <c r="F157" s="7" t="str">
        <f t="shared" si="21"/>
        <v>MED MAIS SOLUÇÕES EM SERVIÇOS ESPECIAIS EIRELI</v>
      </c>
      <c r="G157" s="7" t="str">
        <f t="shared" si="21"/>
        <v>09.557.452/0001-43</v>
      </c>
      <c r="H157" s="7" t="s">
        <v>248</v>
      </c>
      <c r="I157" s="7" t="str">
        <f t="shared" si="22"/>
        <v xml:space="preserve"> SUAPE/DMS</v>
      </c>
      <c r="J157" s="7" t="s">
        <v>243</v>
      </c>
      <c r="K157" s="7" t="s">
        <v>241</v>
      </c>
      <c r="L157" s="7" t="s">
        <v>27</v>
      </c>
      <c r="M157" s="7">
        <v>1817.93</v>
      </c>
      <c r="N157" s="7">
        <v>5084.5</v>
      </c>
      <c r="O157" s="129"/>
      <c r="P157" s="2"/>
      <c r="Q157" s="2"/>
      <c r="R157" s="2"/>
      <c r="S157" s="2"/>
      <c r="T157" s="2"/>
      <c r="U157" s="2"/>
      <c r="V157" s="2"/>
      <c r="W157" s="2"/>
    </row>
    <row r="158" spans="1:23" ht="90">
      <c r="A158" s="7" t="str">
        <f t="shared" si="21"/>
        <v>Suape</v>
      </c>
      <c r="B158" s="7" t="str">
        <f t="shared" si="21"/>
        <v>Suape</v>
      </c>
      <c r="C158" s="7" t="str">
        <f t="shared" si="21"/>
        <v>SERVIÇO DE PONTIDÃO PARA ATENDIMENTO A VÍTIMAS DE ACIDENTES E MAL SUBTO, NA ÁREA PORTUÁRIA DE SUAPE, COM AMBULÂNCIA E EQUIPE, COMPOSTA POR CONDUTOR E TÉCNICO  24H.</v>
      </c>
      <c r="D158" s="7" t="str">
        <f t="shared" si="21"/>
        <v>046</v>
      </c>
      <c r="E158" s="7">
        <f t="shared" si="21"/>
        <v>2020</v>
      </c>
      <c r="F158" s="7" t="str">
        <f t="shared" si="21"/>
        <v>MED MAIS SOLUÇÕES EM SERVIÇOS ESPECIAIS EIRELI</v>
      </c>
      <c r="G158" s="7" t="str">
        <f t="shared" si="21"/>
        <v>09.557.452/0001-43</v>
      </c>
      <c r="H158" s="7" t="s">
        <v>249</v>
      </c>
      <c r="I158" s="7" t="str">
        <f t="shared" si="22"/>
        <v xml:space="preserve"> SUAPE/DMS</v>
      </c>
      <c r="J158" s="7" t="s">
        <v>240</v>
      </c>
      <c r="K158" s="7" t="s">
        <v>241</v>
      </c>
      <c r="L158" s="7" t="s">
        <v>245</v>
      </c>
      <c r="M158" s="7">
        <v>1961.89</v>
      </c>
      <c r="N158" s="7">
        <v>5294.01</v>
      </c>
      <c r="O158" s="129"/>
      <c r="P158" s="2"/>
      <c r="Q158" s="2"/>
      <c r="R158" s="2"/>
      <c r="S158" s="2"/>
      <c r="T158" s="2"/>
      <c r="U158" s="2"/>
      <c r="V158" s="2"/>
      <c r="W158" s="2"/>
    </row>
    <row r="159" spans="1:23" ht="90.5" thickBot="1">
      <c r="A159" s="7" t="str">
        <f t="shared" si="21"/>
        <v>Suape</v>
      </c>
      <c r="B159" s="7" t="str">
        <f t="shared" si="21"/>
        <v>Suape</v>
      </c>
      <c r="C159" s="7" t="str">
        <f t="shared" si="21"/>
        <v>SERVIÇO DE PONTIDÃO PARA ATENDIMENTO A VÍTIMAS DE ACIDENTES E MAL SUBTO, NA ÁREA PORTUÁRIA DE SUAPE, COM AMBULÂNCIA E EQUIPE, COMPOSTA POR CONDUTOR E TÉCNICO  24H.</v>
      </c>
      <c r="D159" s="7" t="str">
        <f t="shared" si="21"/>
        <v>046</v>
      </c>
      <c r="E159" s="7">
        <f t="shared" si="21"/>
        <v>2020</v>
      </c>
      <c r="F159" s="7" t="str">
        <f t="shared" si="21"/>
        <v>MED MAIS SOLUÇÕES EM SERVIÇOS ESPECIAIS EIRELI</v>
      </c>
      <c r="G159" s="7" t="str">
        <f t="shared" si="21"/>
        <v>09.557.452/0001-43</v>
      </c>
      <c r="H159" s="7" t="s">
        <v>250</v>
      </c>
      <c r="I159" s="7" t="str">
        <f t="shared" si="22"/>
        <v xml:space="preserve"> SUAPE/DMS</v>
      </c>
      <c r="J159" s="7" t="s">
        <v>243</v>
      </c>
      <c r="K159" s="7" t="s">
        <v>241</v>
      </c>
      <c r="L159" s="7" t="s">
        <v>245</v>
      </c>
      <c r="M159" s="7">
        <v>2316.77</v>
      </c>
      <c r="N159" s="7">
        <v>5738.08</v>
      </c>
      <c r="O159" s="128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21"/>
        <v>Suape</v>
      </c>
      <c r="B160" s="21" t="str">
        <f t="shared" si="21"/>
        <v>Suape</v>
      </c>
      <c r="C160" s="21" t="s">
        <v>251</v>
      </c>
      <c r="D160" s="21" t="s">
        <v>252</v>
      </c>
      <c r="E160" s="21">
        <v>2019</v>
      </c>
      <c r="F160" s="21" t="s">
        <v>210</v>
      </c>
      <c r="G160" s="21" t="s">
        <v>211</v>
      </c>
      <c r="H160" s="21" t="s">
        <v>253</v>
      </c>
      <c r="I160" s="21" t="s">
        <v>692</v>
      </c>
      <c r="J160" s="21" t="s">
        <v>685</v>
      </c>
      <c r="K160" s="21" t="s">
        <v>26</v>
      </c>
      <c r="L160" s="21" t="s">
        <v>27</v>
      </c>
      <c r="M160" s="21">
        <v>4596.38</v>
      </c>
      <c r="N160" s="21">
        <v>8322.6816680000011</v>
      </c>
      <c r="O160" s="99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21"/>
        <v>Suape</v>
      </c>
      <c r="B161" s="21" t="str">
        <f t="shared" si="21"/>
        <v>Suape</v>
      </c>
      <c r="C161" s="21" t="str">
        <f t="shared" si="21"/>
        <v>Prontidão dedicado a primeira resposta em cenários emergencias e atividades proativas/preventivas em terra.</v>
      </c>
      <c r="D161" s="21" t="str">
        <f t="shared" si="21"/>
        <v>088</v>
      </c>
      <c r="E161" s="21">
        <f t="shared" si="21"/>
        <v>2019</v>
      </c>
      <c r="F161" s="21" t="str">
        <f t="shared" si="21"/>
        <v>BRASBUNKER PARTICIPAÇÕES S/A</v>
      </c>
      <c r="G161" s="21" t="str">
        <f t="shared" si="21"/>
        <v>04.931.019/0001-02</v>
      </c>
      <c r="H161" s="21" t="s">
        <v>255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2180.31</v>
      </c>
      <c r="N161" s="21">
        <v>4532.8342659999998</v>
      </c>
      <c r="O161" s="99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21"/>
        <v>Suape</v>
      </c>
      <c r="B162" s="21" t="str">
        <f t="shared" si="21"/>
        <v>Suape</v>
      </c>
      <c r="C162" s="21" t="str">
        <f t="shared" si="21"/>
        <v>Prontidão dedicado a primeira resposta em cenários emergencias e atividades proativas/preventivas em terra.</v>
      </c>
      <c r="D162" s="21" t="str">
        <f t="shared" si="21"/>
        <v>088</v>
      </c>
      <c r="E162" s="21">
        <f t="shared" si="21"/>
        <v>2019</v>
      </c>
      <c r="F162" s="21" t="str">
        <f t="shared" si="21"/>
        <v>BRASBUNKER PARTICIPAÇÕES S/A</v>
      </c>
      <c r="G162" s="21" t="str">
        <f t="shared" si="21"/>
        <v>04.931.019/0001-02</v>
      </c>
      <c r="H162" s="21" t="s">
        <v>259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2180.31</v>
      </c>
      <c r="N162" s="21">
        <v>4532.8342659999998</v>
      </c>
      <c r="O162" s="99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21"/>
        <v>Suape</v>
      </c>
      <c r="B163" s="21" t="str">
        <f t="shared" si="21"/>
        <v>Suape</v>
      </c>
      <c r="C163" s="21" t="str">
        <f t="shared" si="21"/>
        <v>Prontidão dedicado a primeira resposta em cenários emergencias e atividades proativas/preventivas em terra.</v>
      </c>
      <c r="D163" s="21" t="str">
        <f t="shared" si="21"/>
        <v>088</v>
      </c>
      <c r="E163" s="21">
        <f t="shared" si="21"/>
        <v>2019</v>
      </c>
      <c r="F163" s="21" t="str">
        <f t="shared" si="21"/>
        <v>BRASBUNKER PARTICIPAÇÕES S/A</v>
      </c>
      <c r="G163" s="21" t="str">
        <f t="shared" si="21"/>
        <v>04.931.019/0001-02</v>
      </c>
      <c r="H163" s="21" t="s">
        <v>260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2180.31</v>
      </c>
      <c r="N163" s="21">
        <v>4532.8342659999998</v>
      </c>
      <c r="O163" s="99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21"/>
        <v>Suape</v>
      </c>
      <c r="B164" s="21" t="str">
        <f t="shared" si="21"/>
        <v>Suape</v>
      </c>
      <c r="C164" s="21" t="str">
        <f t="shared" si="21"/>
        <v>Prontidão dedicado a primeira resposta em cenários emergencias e atividades proativas/preventivas em terra.</v>
      </c>
      <c r="D164" s="21" t="str">
        <f t="shared" si="21"/>
        <v>088</v>
      </c>
      <c r="E164" s="21">
        <f t="shared" si="21"/>
        <v>2019</v>
      </c>
      <c r="F164" s="21" t="str">
        <f t="shared" si="21"/>
        <v>BRASBUNKER PARTICIPAÇÕES S/A</v>
      </c>
      <c r="G164" s="21" t="str">
        <f t="shared" si="21"/>
        <v>04.931.019/0001-02</v>
      </c>
      <c r="H164" s="21" t="s">
        <v>261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2180.31</v>
      </c>
      <c r="N164" s="21">
        <v>4532.8342659999998</v>
      </c>
      <c r="O164" s="99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si="21"/>
        <v>Suape</v>
      </c>
      <c r="B165" s="21" t="str">
        <f t="shared" si="21"/>
        <v>Suape</v>
      </c>
      <c r="C165" s="21" t="str">
        <f t="shared" si="21"/>
        <v>Prontidão dedicado a primeira resposta em cenários emergencias e atividades proativas/preventivas em terra.</v>
      </c>
      <c r="D165" s="21" t="str">
        <f t="shared" si="21"/>
        <v>088</v>
      </c>
      <c r="E165" s="21">
        <f t="shared" si="21"/>
        <v>2019</v>
      </c>
      <c r="F165" s="21" t="str">
        <f t="shared" si="21"/>
        <v>BRASBUNKER PARTICIPAÇÕES S/A</v>
      </c>
      <c r="G165" s="21" t="str">
        <f t="shared" si="21"/>
        <v>04.931.019/0001-02</v>
      </c>
      <c r="H165" s="21" t="s">
        <v>262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2180.31</v>
      </c>
      <c r="N165" s="21">
        <v>4532.8342659999998</v>
      </c>
      <c r="O165" s="99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si="21"/>
        <v>Suape</v>
      </c>
      <c r="B166" s="21" t="str">
        <f t="shared" si="21"/>
        <v>Suape</v>
      </c>
      <c r="C166" s="21" t="str">
        <f t="shared" si="21"/>
        <v>Prontidão dedicado a primeira resposta em cenários emergencias e atividades proativas/preventivas em terra.</v>
      </c>
      <c r="D166" s="21" t="str">
        <f t="shared" si="21"/>
        <v>088</v>
      </c>
      <c r="E166" s="21">
        <f t="shared" si="21"/>
        <v>2019</v>
      </c>
      <c r="F166" s="21" t="str">
        <f t="shared" si="21"/>
        <v>BRASBUNKER PARTICIPAÇÕES S/A</v>
      </c>
      <c r="G166" s="21" t="str">
        <f t="shared" si="21"/>
        <v>04.931.019/0001-02</v>
      </c>
      <c r="H166" s="21" t="s">
        <v>263</v>
      </c>
      <c r="I166" s="21" t="s">
        <v>692</v>
      </c>
      <c r="J166" s="21" t="s">
        <v>216</v>
      </c>
      <c r="K166" s="21" t="s">
        <v>257</v>
      </c>
      <c r="L166" s="21" t="s">
        <v>258</v>
      </c>
      <c r="M166" s="21">
        <v>2180.31</v>
      </c>
      <c r="N166" s="21">
        <v>4532.8342659999998</v>
      </c>
      <c r="O166" s="99"/>
      <c r="P166" s="2"/>
      <c r="Q166" s="2"/>
      <c r="R166" s="2"/>
      <c r="S166" s="2"/>
      <c r="T166" s="2"/>
      <c r="U166" s="2"/>
      <c r="V166" s="2"/>
      <c r="W166" s="2"/>
    </row>
    <row r="167" spans="1:23" ht="60">
      <c r="A167" s="21" t="str">
        <f t="shared" si="21"/>
        <v>Suape</v>
      </c>
      <c r="B167" s="21" t="str">
        <f t="shared" si="21"/>
        <v>Suape</v>
      </c>
      <c r="C167" s="21" t="str">
        <f t="shared" si="21"/>
        <v>Prontidão dedicado a primeira resposta em cenários emergencias e atividades proativas/preventivas em terra.</v>
      </c>
      <c r="D167" s="21" t="str">
        <f t="shared" si="21"/>
        <v>088</v>
      </c>
      <c r="E167" s="21">
        <f t="shared" si="21"/>
        <v>2019</v>
      </c>
      <c r="F167" s="21" t="str">
        <f t="shared" si="21"/>
        <v>BRASBUNKER PARTICIPAÇÕES S/A</v>
      </c>
      <c r="G167" s="21" t="str">
        <f t="shared" si="21"/>
        <v>04.931.019/0001-02</v>
      </c>
      <c r="H167" s="21" t="s">
        <v>264</v>
      </c>
      <c r="I167" s="21" t="s">
        <v>692</v>
      </c>
      <c r="J167" s="21" t="s">
        <v>216</v>
      </c>
      <c r="K167" s="21" t="s">
        <v>257</v>
      </c>
      <c r="L167" s="21" t="s">
        <v>258</v>
      </c>
      <c r="M167" s="21">
        <v>2180.31</v>
      </c>
      <c r="N167" s="21">
        <v>4532.8342659999998</v>
      </c>
      <c r="O167" s="99"/>
      <c r="P167" s="2"/>
      <c r="Q167" s="2"/>
      <c r="R167" s="2"/>
      <c r="S167" s="2"/>
      <c r="T167" s="2"/>
      <c r="U167" s="2"/>
      <c r="V167" s="2"/>
      <c r="W167" s="2"/>
    </row>
    <row r="168" spans="1:23" ht="60">
      <c r="A168" s="21" t="str">
        <f t="shared" si="21"/>
        <v>Suape</v>
      </c>
      <c r="B168" s="21" t="str">
        <f t="shared" si="21"/>
        <v>Suape</v>
      </c>
      <c r="C168" s="21" t="str">
        <f t="shared" si="21"/>
        <v>Prontidão dedicado a primeira resposta em cenários emergencias e atividades proativas/preventivas em terra.</v>
      </c>
      <c r="D168" s="21" t="str">
        <f t="shared" si="21"/>
        <v>088</v>
      </c>
      <c r="E168" s="21">
        <f t="shared" si="21"/>
        <v>2019</v>
      </c>
      <c r="F168" s="21" t="str">
        <f t="shared" si="21"/>
        <v>BRASBUNKER PARTICIPAÇÕES S/A</v>
      </c>
      <c r="G168" s="21" t="str">
        <f t="shared" si="21"/>
        <v>04.931.019/0001-02</v>
      </c>
      <c r="H168" s="21" t="s">
        <v>265</v>
      </c>
      <c r="I168" s="21" t="s">
        <v>692</v>
      </c>
      <c r="J168" s="21" t="s">
        <v>686</v>
      </c>
      <c r="K168" s="21" t="s">
        <v>257</v>
      </c>
      <c r="L168" s="21" t="s">
        <v>258</v>
      </c>
      <c r="M168" s="21">
        <v>2180.31</v>
      </c>
      <c r="N168" s="21">
        <v>4524.2742660000004</v>
      </c>
      <c r="O168" s="99"/>
      <c r="P168" s="2"/>
      <c r="Q168" s="2"/>
      <c r="R168" s="2"/>
      <c r="S168" s="2"/>
      <c r="T168" s="2"/>
      <c r="U168" s="2"/>
      <c r="V168" s="2"/>
      <c r="W168" s="2"/>
    </row>
    <row r="169" spans="1:23" ht="30">
      <c r="A169" s="29" t="e">
        <f>#REF!</f>
        <v>#REF!</v>
      </c>
      <c r="B169" s="29" t="e">
        <f>#REF!</f>
        <v>#REF!</v>
      </c>
      <c r="C169" s="29" t="s">
        <v>268</v>
      </c>
      <c r="D169" s="29" t="s">
        <v>269</v>
      </c>
      <c r="E169" s="29">
        <v>2021</v>
      </c>
      <c r="F169" s="29" t="s">
        <v>270</v>
      </c>
      <c r="G169" s="29" t="s">
        <v>271</v>
      </c>
      <c r="H169" s="29" t="s">
        <v>272</v>
      </c>
      <c r="I169" s="29" t="s">
        <v>239</v>
      </c>
      <c r="J169" s="29" t="s">
        <v>273</v>
      </c>
      <c r="K169" s="29" t="s">
        <v>258</v>
      </c>
      <c r="L169" s="29" t="s">
        <v>274</v>
      </c>
      <c r="M169" s="29">
        <v>1865.07</v>
      </c>
      <c r="N169" s="29">
        <v>4143.53</v>
      </c>
      <c r="O169" s="120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e">
        <f t="shared" ref="A170:C185" si="23">A169</f>
        <v>#REF!</v>
      </c>
      <c r="B170" s="7" t="e">
        <f t="shared" si="23"/>
        <v>#REF!</v>
      </c>
      <c r="C170" s="7" t="str">
        <f t="shared" si="23"/>
        <v>PRESTAÇÃO DE SERVIÇO CONTINUADO DE VIGILÂNCIA ARMADA</v>
      </c>
      <c r="D170" s="7" t="s">
        <v>269</v>
      </c>
      <c r="E170" s="7">
        <v>2021</v>
      </c>
      <c r="F170" s="7" t="s">
        <v>270</v>
      </c>
      <c r="G170" s="7" t="str">
        <f t="shared" ref="G170:G233" si="24">G169</f>
        <v>15.195.617/0001-87</v>
      </c>
      <c r="H170" s="7" t="s">
        <v>275</v>
      </c>
      <c r="I170" s="7" t="str">
        <f t="shared" ref="I170:I233" si="25">I169</f>
        <v xml:space="preserve"> SUAPE/DMS</v>
      </c>
      <c r="J170" s="7" t="s">
        <v>273</v>
      </c>
      <c r="K170" s="7" t="s">
        <v>258</v>
      </c>
      <c r="L170" s="7" t="s">
        <v>274</v>
      </c>
      <c r="M170" s="7">
        <v>1865.07</v>
      </c>
      <c r="N170" s="7">
        <v>4143.53</v>
      </c>
      <c r="O170" s="12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e">
        <f t="shared" si="23"/>
        <v>#REF!</v>
      </c>
      <c r="B171" s="7" t="e">
        <f t="shared" si="23"/>
        <v>#REF!</v>
      </c>
      <c r="C171" s="7" t="str">
        <f t="shared" si="23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si="24"/>
        <v>15.195.617/0001-87</v>
      </c>
      <c r="H171" s="7" t="s">
        <v>277</v>
      </c>
      <c r="I171" s="7" t="str">
        <f t="shared" si="25"/>
        <v xml:space="preserve"> SUAPE/DMS</v>
      </c>
      <c r="J171" s="7" t="s">
        <v>273</v>
      </c>
      <c r="K171" s="7" t="s">
        <v>258</v>
      </c>
      <c r="L171" s="7" t="s">
        <v>278</v>
      </c>
      <c r="M171" s="7">
        <v>2069.0700000000002</v>
      </c>
      <c r="N171" s="7">
        <v>4426.47</v>
      </c>
      <c r="O171" s="12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e">
        <f t="shared" si="23"/>
        <v>#REF!</v>
      </c>
      <c r="B172" s="7" t="e">
        <f t="shared" si="23"/>
        <v>#REF!</v>
      </c>
      <c r="C172" s="7" t="str">
        <f t="shared" si="23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24"/>
        <v>15.195.617/0001-87</v>
      </c>
      <c r="H172" s="7" t="s">
        <v>280</v>
      </c>
      <c r="I172" s="7" t="str">
        <f t="shared" si="25"/>
        <v xml:space="preserve"> SUAPE/DMS</v>
      </c>
      <c r="J172" s="7" t="s">
        <v>273</v>
      </c>
      <c r="K172" s="7" t="s">
        <v>258</v>
      </c>
      <c r="L172" s="7" t="s">
        <v>278</v>
      </c>
      <c r="M172" s="7">
        <v>2069.0700000000002</v>
      </c>
      <c r="N172" s="7">
        <v>4426.47</v>
      </c>
      <c r="O172" s="120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e">
        <f t="shared" si="23"/>
        <v>#REF!</v>
      </c>
      <c r="B173" s="7" t="e">
        <f t="shared" si="23"/>
        <v>#REF!</v>
      </c>
      <c r="C173" s="7" t="str">
        <f t="shared" si="23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24"/>
        <v>15.195.617/0001-87</v>
      </c>
      <c r="H173" s="7" t="s">
        <v>282</v>
      </c>
      <c r="I173" s="7" t="str">
        <f t="shared" si="25"/>
        <v xml:space="preserve"> SUAPE/DMS</v>
      </c>
      <c r="J173" s="7" t="s">
        <v>273</v>
      </c>
      <c r="K173" s="7" t="s">
        <v>258</v>
      </c>
      <c r="L173" s="7" t="s">
        <v>278</v>
      </c>
      <c r="M173" s="7">
        <v>2069.0700000000002</v>
      </c>
      <c r="N173" s="7">
        <v>4426.47</v>
      </c>
      <c r="O173" s="120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e">
        <f t="shared" si="23"/>
        <v>#REF!</v>
      </c>
      <c r="B174" s="7" t="e">
        <f t="shared" si="23"/>
        <v>#REF!</v>
      </c>
      <c r="C174" s="7" t="str">
        <f t="shared" si="23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24"/>
        <v>15.195.617/0001-87</v>
      </c>
      <c r="H174" s="7" t="s">
        <v>284</v>
      </c>
      <c r="I174" s="7" t="str">
        <f t="shared" si="25"/>
        <v xml:space="preserve"> SUAPE/DMS</v>
      </c>
      <c r="J174" s="7" t="s">
        <v>273</v>
      </c>
      <c r="K174" s="7" t="s">
        <v>258</v>
      </c>
      <c r="L174" s="7" t="s">
        <v>274</v>
      </c>
      <c r="M174" s="7">
        <v>1865.07</v>
      </c>
      <c r="N174" s="7">
        <v>4143.53</v>
      </c>
      <c r="O174" s="12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e">
        <f t="shared" si="23"/>
        <v>#REF!</v>
      </c>
      <c r="B175" s="7" t="e">
        <f t="shared" si="23"/>
        <v>#REF!</v>
      </c>
      <c r="C175" s="7" t="str">
        <f t="shared" si="23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24"/>
        <v>15.195.617/0001-87</v>
      </c>
      <c r="H175" s="7" t="s">
        <v>286</v>
      </c>
      <c r="I175" s="7" t="str">
        <f t="shared" si="25"/>
        <v xml:space="preserve"> SUAPE/DMS</v>
      </c>
      <c r="J175" s="7" t="s">
        <v>273</v>
      </c>
      <c r="K175" s="7" t="s">
        <v>258</v>
      </c>
      <c r="L175" s="7" t="s">
        <v>274</v>
      </c>
      <c r="M175" s="7">
        <v>1865.07</v>
      </c>
      <c r="N175" s="7">
        <v>4143.53</v>
      </c>
      <c r="O175" s="12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e">
        <f t="shared" si="23"/>
        <v>#REF!</v>
      </c>
      <c r="B176" s="7" t="e">
        <f t="shared" si="23"/>
        <v>#REF!</v>
      </c>
      <c r="C176" s="7" t="str">
        <f t="shared" si="23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24"/>
        <v>15.195.617/0001-87</v>
      </c>
      <c r="H176" s="7" t="s">
        <v>288</v>
      </c>
      <c r="I176" s="7" t="str">
        <f t="shared" si="25"/>
        <v xml:space="preserve"> SUAPE/DMS</v>
      </c>
      <c r="J176" s="7" t="s">
        <v>273</v>
      </c>
      <c r="K176" s="7" t="s">
        <v>258</v>
      </c>
      <c r="L176" s="7" t="s">
        <v>278</v>
      </c>
      <c r="M176" s="7">
        <v>2069.0700000000002</v>
      </c>
      <c r="N176" s="7">
        <v>4426.47</v>
      </c>
      <c r="O176" s="120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e">
        <f t="shared" si="23"/>
        <v>#REF!</v>
      </c>
      <c r="B177" s="7" t="e">
        <f t="shared" si="23"/>
        <v>#REF!</v>
      </c>
      <c r="C177" s="7" t="str">
        <f t="shared" si="23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24"/>
        <v>15.195.617/0001-87</v>
      </c>
      <c r="H177" s="7" t="s">
        <v>290</v>
      </c>
      <c r="I177" s="7" t="str">
        <f t="shared" si="25"/>
        <v xml:space="preserve"> SUAPE/DMS</v>
      </c>
      <c r="J177" s="7" t="s">
        <v>273</v>
      </c>
      <c r="K177" s="7" t="s">
        <v>258</v>
      </c>
      <c r="L177" s="7" t="s">
        <v>274</v>
      </c>
      <c r="M177" s="7">
        <v>1865.07</v>
      </c>
      <c r="N177" s="7">
        <v>4143.53</v>
      </c>
      <c r="O177" s="120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e">
        <f t="shared" si="23"/>
        <v>#REF!</v>
      </c>
      <c r="B178" s="7" t="e">
        <f t="shared" si="23"/>
        <v>#REF!</v>
      </c>
      <c r="C178" s="7" t="str">
        <f t="shared" si="23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24"/>
        <v>15.195.617/0001-87</v>
      </c>
      <c r="H178" s="7" t="s">
        <v>292</v>
      </c>
      <c r="I178" s="7" t="str">
        <f t="shared" si="25"/>
        <v xml:space="preserve"> SUAPE/DMS</v>
      </c>
      <c r="J178" s="7" t="s">
        <v>273</v>
      </c>
      <c r="K178" s="7" t="s">
        <v>258</v>
      </c>
      <c r="L178" s="7" t="s">
        <v>278</v>
      </c>
      <c r="M178" s="7">
        <v>2069.0700000000002</v>
      </c>
      <c r="N178" s="7">
        <v>4426.47</v>
      </c>
      <c r="O178" s="120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e">
        <f t="shared" si="23"/>
        <v>#REF!</v>
      </c>
      <c r="B179" s="7" t="e">
        <f t="shared" si="23"/>
        <v>#REF!</v>
      </c>
      <c r="C179" s="7" t="str">
        <f t="shared" si="23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24"/>
        <v>15.195.617/0001-87</v>
      </c>
      <c r="H179" s="7" t="s">
        <v>294</v>
      </c>
      <c r="I179" s="7" t="str">
        <f t="shared" si="25"/>
        <v xml:space="preserve"> SUAPE/DMS</v>
      </c>
      <c r="J179" s="7" t="s">
        <v>273</v>
      </c>
      <c r="K179" s="7" t="s">
        <v>258</v>
      </c>
      <c r="L179" s="7" t="s">
        <v>278</v>
      </c>
      <c r="M179" s="7">
        <v>2069.0700000000002</v>
      </c>
      <c r="N179" s="7">
        <v>4426.47</v>
      </c>
      <c r="O179" s="120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e">
        <f t="shared" si="23"/>
        <v>#REF!</v>
      </c>
      <c r="B180" s="7" t="e">
        <f t="shared" si="23"/>
        <v>#REF!</v>
      </c>
      <c r="C180" s="7" t="str">
        <f t="shared" si="23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24"/>
        <v>15.195.617/0001-87</v>
      </c>
      <c r="H180" s="7" t="s">
        <v>296</v>
      </c>
      <c r="I180" s="7" t="str">
        <f t="shared" si="25"/>
        <v xml:space="preserve"> SUAPE/DMS</v>
      </c>
      <c r="J180" s="7" t="s">
        <v>273</v>
      </c>
      <c r="K180" s="7" t="s">
        <v>258</v>
      </c>
      <c r="L180" s="7" t="s">
        <v>274</v>
      </c>
      <c r="M180" s="7">
        <v>1865.07</v>
      </c>
      <c r="N180" s="7">
        <v>4143.53</v>
      </c>
      <c r="O180" s="120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e">
        <f t="shared" si="23"/>
        <v>#REF!</v>
      </c>
      <c r="B181" s="7" t="e">
        <f t="shared" si="23"/>
        <v>#REF!</v>
      </c>
      <c r="C181" s="7" t="str">
        <f t="shared" si="23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24"/>
        <v>15.195.617/0001-87</v>
      </c>
      <c r="H181" s="7" t="s">
        <v>298</v>
      </c>
      <c r="I181" s="7" t="str">
        <f t="shared" si="25"/>
        <v xml:space="preserve"> SUAPE/DMS</v>
      </c>
      <c r="J181" s="7" t="s">
        <v>273</v>
      </c>
      <c r="K181" s="7" t="s">
        <v>258</v>
      </c>
      <c r="L181" s="7" t="s">
        <v>274</v>
      </c>
      <c r="M181" s="7">
        <v>1865.07</v>
      </c>
      <c r="N181" s="7">
        <v>4143.53</v>
      </c>
      <c r="O181" s="120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e">
        <f t="shared" si="23"/>
        <v>#REF!</v>
      </c>
      <c r="B182" s="7" t="e">
        <f t="shared" si="23"/>
        <v>#REF!</v>
      </c>
      <c r="C182" s="7" t="str">
        <f t="shared" si="23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24"/>
        <v>15.195.617/0001-87</v>
      </c>
      <c r="H182" s="7" t="s">
        <v>300</v>
      </c>
      <c r="I182" s="7" t="str">
        <f t="shared" si="25"/>
        <v xml:space="preserve"> SUAPE/DMS</v>
      </c>
      <c r="J182" s="7" t="s">
        <v>273</v>
      </c>
      <c r="K182" s="7" t="s">
        <v>258</v>
      </c>
      <c r="L182" s="7" t="s">
        <v>278</v>
      </c>
      <c r="M182" s="7">
        <v>2069.0700000000002</v>
      </c>
      <c r="N182" s="7">
        <v>4426.47</v>
      </c>
      <c r="O182" s="120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e">
        <f t="shared" si="23"/>
        <v>#REF!</v>
      </c>
      <c r="B183" s="7" t="e">
        <f t="shared" si="23"/>
        <v>#REF!</v>
      </c>
      <c r="C183" s="7" t="str">
        <f t="shared" si="23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24"/>
        <v>15.195.617/0001-87</v>
      </c>
      <c r="H183" s="7" t="s">
        <v>302</v>
      </c>
      <c r="I183" s="7" t="str">
        <f t="shared" si="25"/>
        <v xml:space="preserve"> SUAPE/DMS</v>
      </c>
      <c r="J183" s="7" t="s">
        <v>273</v>
      </c>
      <c r="K183" s="7" t="s">
        <v>258</v>
      </c>
      <c r="L183" s="7" t="s">
        <v>278</v>
      </c>
      <c r="M183" s="7">
        <v>1865.07</v>
      </c>
      <c r="N183" s="7">
        <v>4143.53</v>
      </c>
      <c r="O183" s="120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e">
        <f t="shared" si="23"/>
        <v>#REF!</v>
      </c>
      <c r="B184" s="7" t="e">
        <f t="shared" si="23"/>
        <v>#REF!</v>
      </c>
      <c r="C184" s="7" t="str">
        <f t="shared" si="23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24"/>
        <v>15.195.617/0001-87</v>
      </c>
      <c r="H184" s="7" t="s">
        <v>304</v>
      </c>
      <c r="I184" s="7" t="str">
        <f t="shared" si="25"/>
        <v xml:space="preserve"> SUAPE/DMS</v>
      </c>
      <c r="J184" s="7" t="s">
        <v>273</v>
      </c>
      <c r="K184" s="7" t="s">
        <v>258</v>
      </c>
      <c r="L184" s="7" t="s">
        <v>278</v>
      </c>
      <c r="M184" s="7">
        <v>2069.0700000000002</v>
      </c>
      <c r="N184" s="7">
        <v>4426.47</v>
      </c>
      <c r="O184" s="120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e">
        <f t="shared" si="23"/>
        <v>#REF!</v>
      </c>
      <c r="B185" s="7" t="e">
        <f t="shared" si="23"/>
        <v>#REF!</v>
      </c>
      <c r="C185" s="7" t="str">
        <f t="shared" si="23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24"/>
        <v>15.195.617/0001-87</v>
      </c>
      <c r="H185" s="7" t="s">
        <v>306</v>
      </c>
      <c r="I185" s="7" t="str">
        <f t="shared" si="25"/>
        <v xml:space="preserve"> SUAPE/DMS</v>
      </c>
      <c r="J185" s="7" t="s">
        <v>273</v>
      </c>
      <c r="K185" s="7" t="s">
        <v>258</v>
      </c>
      <c r="L185" s="7" t="s">
        <v>278</v>
      </c>
      <c r="M185" s="7">
        <v>2069.0700000000002</v>
      </c>
      <c r="N185" s="7">
        <v>4426.47</v>
      </c>
      <c r="O185" s="120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e">
        <f t="shared" ref="A186:C201" si="26">A185</f>
        <v>#REF!</v>
      </c>
      <c r="B186" s="7" t="e">
        <f t="shared" si="26"/>
        <v>#REF!</v>
      </c>
      <c r="C186" s="7" t="str">
        <f t="shared" si="26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24"/>
        <v>15.195.617/0001-87</v>
      </c>
      <c r="H186" s="7" t="s">
        <v>308</v>
      </c>
      <c r="I186" s="7" t="str">
        <f t="shared" si="25"/>
        <v xml:space="preserve"> SUAPE/DMS</v>
      </c>
      <c r="J186" s="7" t="s">
        <v>273</v>
      </c>
      <c r="K186" s="7" t="s">
        <v>258</v>
      </c>
      <c r="L186" s="7" t="s">
        <v>278</v>
      </c>
      <c r="M186" s="7">
        <v>2069.0700000000002</v>
      </c>
      <c r="N186" s="7">
        <v>4426.47</v>
      </c>
      <c r="O186" s="120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e">
        <f t="shared" si="26"/>
        <v>#REF!</v>
      </c>
      <c r="B187" s="7" t="e">
        <f t="shared" si="26"/>
        <v>#REF!</v>
      </c>
      <c r="C187" s="7" t="str">
        <f t="shared" si="26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24"/>
        <v>15.195.617/0001-87</v>
      </c>
      <c r="H187" s="7" t="s">
        <v>310</v>
      </c>
      <c r="I187" s="7" t="str">
        <f t="shared" si="25"/>
        <v xml:space="preserve"> SUAPE/DMS</v>
      </c>
      <c r="J187" s="7" t="s">
        <v>273</v>
      </c>
      <c r="K187" s="7" t="s">
        <v>258</v>
      </c>
      <c r="L187" s="7" t="s">
        <v>274</v>
      </c>
      <c r="M187" s="7">
        <v>1865.07</v>
      </c>
      <c r="N187" s="7">
        <v>4143.53</v>
      </c>
      <c r="O187" s="120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e">
        <f t="shared" si="26"/>
        <v>#REF!</v>
      </c>
      <c r="B188" s="7" t="e">
        <f t="shared" si="26"/>
        <v>#REF!</v>
      </c>
      <c r="C188" s="7" t="str">
        <f t="shared" si="26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24"/>
        <v>15.195.617/0001-87</v>
      </c>
      <c r="H188" s="7" t="s">
        <v>312</v>
      </c>
      <c r="I188" s="7" t="str">
        <f t="shared" si="25"/>
        <v xml:space="preserve"> SUAPE/DMS</v>
      </c>
      <c r="J188" s="7" t="s">
        <v>273</v>
      </c>
      <c r="K188" s="7" t="s">
        <v>258</v>
      </c>
      <c r="L188" s="7" t="s">
        <v>278</v>
      </c>
      <c r="M188" s="7">
        <v>2069.0700000000002</v>
      </c>
      <c r="N188" s="7">
        <v>4426.47</v>
      </c>
      <c r="O188" s="120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e">
        <f t="shared" si="26"/>
        <v>#REF!</v>
      </c>
      <c r="B189" s="7" t="e">
        <f t="shared" si="26"/>
        <v>#REF!</v>
      </c>
      <c r="C189" s="7" t="str">
        <f t="shared" si="26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24"/>
        <v>15.195.617/0001-87</v>
      </c>
      <c r="H189" s="7" t="s">
        <v>314</v>
      </c>
      <c r="I189" s="7" t="str">
        <f t="shared" si="25"/>
        <v xml:space="preserve"> SUAPE/DMS</v>
      </c>
      <c r="J189" s="7" t="s">
        <v>273</v>
      </c>
      <c r="K189" s="7" t="s">
        <v>258</v>
      </c>
      <c r="L189" s="7" t="s">
        <v>278</v>
      </c>
      <c r="M189" s="7">
        <v>2069.0700000000002</v>
      </c>
      <c r="N189" s="7">
        <v>4426.47</v>
      </c>
      <c r="O189" s="120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e">
        <f t="shared" si="26"/>
        <v>#REF!</v>
      </c>
      <c r="B190" s="7" t="e">
        <f t="shared" si="26"/>
        <v>#REF!</v>
      </c>
      <c r="C190" s="7" t="str">
        <f t="shared" si="26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24"/>
        <v>15.195.617/0001-87</v>
      </c>
      <c r="H190" s="7" t="s">
        <v>316</v>
      </c>
      <c r="I190" s="7" t="str">
        <f t="shared" si="25"/>
        <v xml:space="preserve"> SUAPE/DMS</v>
      </c>
      <c r="J190" s="7" t="s">
        <v>273</v>
      </c>
      <c r="K190" s="7" t="s">
        <v>258</v>
      </c>
      <c r="L190" s="7" t="s">
        <v>274</v>
      </c>
      <c r="M190" s="7">
        <v>1865.07</v>
      </c>
      <c r="N190" s="7">
        <v>4143.53</v>
      </c>
      <c r="O190" s="120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e">
        <f t="shared" si="26"/>
        <v>#REF!</v>
      </c>
      <c r="B191" s="7" t="e">
        <f t="shared" si="26"/>
        <v>#REF!</v>
      </c>
      <c r="C191" s="7" t="str">
        <f t="shared" si="26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24"/>
        <v>15.195.617/0001-87</v>
      </c>
      <c r="H191" s="7" t="s">
        <v>318</v>
      </c>
      <c r="I191" s="7" t="str">
        <f t="shared" si="25"/>
        <v xml:space="preserve"> SUAPE/DMS</v>
      </c>
      <c r="J191" s="7" t="s">
        <v>273</v>
      </c>
      <c r="K191" s="7" t="s">
        <v>258</v>
      </c>
      <c r="L191" s="7" t="s">
        <v>278</v>
      </c>
      <c r="M191" s="7">
        <v>2069.0700000000002</v>
      </c>
      <c r="N191" s="7">
        <v>4426.47</v>
      </c>
      <c r="O191" s="120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e">
        <f t="shared" si="26"/>
        <v>#REF!</v>
      </c>
      <c r="B192" s="7" t="e">
        <f t="shared" si="26"/>
        <v>#REF!</v>
      </c>
      <c r="C192" s="7" t="str">
        <f t="shared" si="26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24"/>
        <v>15.195.617/0001-87</v>
      </c>
      <c r="H192" s="7" t="s">
        <v>320</v>
      </c>
      <c r="I192" s="7" t="str">
        <f t="shared" si="25"/>
        <v xml:space="preserve"> SUAPE/DMS</v>
      </c>
      <c r="J192" s="7" t="s">
        <v>273</v>
      </c>
      <c r="K192" s="7" t="s">
        <v>258</v>
      </c>
      <c r="L192" s="7" t="s">
        <v>274</v>
      </c>
      <c r="M192" s="7">
        <v>1865.07</v>
      </c>
      <c r="N192" s="7">
        <v>4143.53</v>
      </c>
      <c r="O192" s="120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e">
        <f t="shared" si="26"/>
        <v>#REF!</v>
      </c>
      <c r="B193" s="7" t="e">
        <f t="shared" si="26"/>
        <v>#REF!</v>
      </c>
      <c r="C193" s="7" t="str">
        <f t="shared" si="26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24"/>
        <v>15.195.617/0001-87</v>
      </c>
      <c r="H193" s="7" t="s">
        <v>322</v>
      </c>
      <c r="I193" s="7" t="str">
        <f t="shared" si="25"/>
        <v xml:space="preserve"> SUAPE/DMS</v>
      </c>
      <c r="J193" s="7" t="s">
        <v>273</v>
      </c>
      <c r="K193" s="7" t="s">
        <v>258</v>
      </c>
      <c r="L193" s="7" t="s">
        <v>274</v>
      </c>
      <c r="M193" s="7">
        <v>1865.07</v>
      </c>
      <c r="N193" s="7">
        <v>4143.53</v>
      </c>
      <c r="O193" s="120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e">
        <f t="shared" si="26"/>
        <v>#REF!</v>
      </c>
      <c r="B194" s="7" t="e">
        <f t="shared" si="26"/>
        <v>#REF!</v>
      </c>
      <c r="C194" s="7" t="str">
        <f t="shared" si="26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24"/>
        <v>15.195.617/0001-87</v>
      </c>
      <c r="H194" s="7" t="s">
        <v>324</v>
      </c>
      <c r="I194" s="7" t="str">
        <f t="shared" si="25"/>
        <v xml:space="preserve"> SUAPE/DMS</v>
      </c>
      <c r="J194" s="7" t="s">
        <v>273</v>
      </c>
      <c r="K194" s="7" t="s">
        <v>258</v>
      </c>
      <c r="L194" s="7" t="s">
        <v>278</v>
      </c>
      <c r="M194" s="7">
        <v>2069.0700000000002</v>
      </c>
      <c r="N194" s="7">
        <v>4426.47</v>
      </c>
      <c r="O194" s="120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e">
        <f t="shared" si="26"/>
        <v>#REF!</v>
      </c>
      <c r="B195" s="7" t="e">
        <f t="shared" si="26"/>
        <v>#REF!</v>
      </c>
      <c r="C195" s="7" t="str">
        <f t="shared" si="26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24"/>
        <v>15.195.617/0001-87</v>
      </c>
      <c r="H195" s="7" t="s">
        <v>326</v>
      </c>
      <c r="I195" s="7" t="str">
        <f t="shared" si="25"/>
        <v xml:space="preserve"> SUAPE/DMS</v>
      </c>
      <c r="J195" s="7" t="s">
        <v>273</v>
      </c>
      <c r="K195" s="7" t="s">
        <v>258</v>
      </c>
      <c r="L195" s="7" t="s">
        <v>278</v>
      </c>
      <c r="M195" s="7">
        <v>2069.0700000000002</v>
      </c>
      <c r="N195" s="7">
        <v>4426.47</v>
      </c>
      <c r="O195" s="120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e">
        <f t="shared" si="26"/>
        <v>#REF!</v>
      </c>
      <c r="B196" s="7" t="e">
        <f t="shared" si="26"/>
        <v>#REF!</v>
      </c>
      <c r="C196" s="7" t="str">
        <f t="shared" si="26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24"/>
        <v>15.195.617/0001-87</v>
      </c>
      <c r="H196" s="7" t="s">
        <v>328</v>
      </c>
      <c r="I196" s="7" t="str">
        <f t="shared" si="25"/>
        <v xml:space="preserve"> SUAPE/DMS</v>
      </c>
      <c r="J196" s="7" t="s">
        <v>273</v>
      </c>
      <c r="K196" s="7" t="s">
        <v>258</v>
      </c>
      <c r="L196" s="7" t="s">
        <v>274</v>
      </c>
      <c r="M196" s="7">
        <v>1865.07</v>
      </c>
      <c r="N196" s="7">
        <v>4143.53</v>
      </c>
      <c r="O196" s="120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e">
        <f t="shared" si="26"/>
        <v>#REF!</v>
      </c>
      <c r="B197" s="7" t="e">
        <f t="shared" si="26"/>
        <v>#REF!</v>
      </c>
      <c r="C197" s="7" t="str">
        <f t="shared" si="26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24"/>
        <v>15.195.617/0001-87</v>
      </c>
      <c r="H197" s="7" t="s">
        <v>330</v>
      </c>
      <c r="I197" s="7" t="str">
        <f t="shared" si="25"/>
        <v xml:space="preserve"> SUAPE/DMS</v>
      </c>
      <c r="J197" s="7" t="s">
        <v>273</v>
      </c>
      <c r="K197" s="7" t="s">
        <v>258</v>
      </c>
      <c r="L197" s="7" t="s">
        <v>278</v>
      </c>
      <c r="M197" s="7">
        <v>2069.0700000000002</v>
      </c>
      <c r="N197" s="7">
        <v>4426.47</v>
      </c>
      <c r="O197" s="120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e">
        <f t="shared" si="26"/>
        <v>#REF!</v>
      </c>
      <c r="B198" s="7" t="e">
        <f t="shared" si="26"/>
        <v>#REF!</v>
      </c>
      <c r="C198" s="7" t="str">
        <f t="shared" si="26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24"/>
        <v>15.195.617/0001-87</v>
      </c>
      <c r="H198" s="7" t="s">
        <v>332</v>
      </c>
      <c r="I198" s="7" t="str">
        <f t="shared" si="25"/>
        <v xml:space="preserve"> SUAPE/DMS</v>
      </c>
      <c r="J198" s="7" t="s">
        <v>273</v>
      </c>
      <c r="K198" s="7" t="s">
        <v>258</v>
      </c>
      <c r="L198" s="7" t="s">
        <v>274</v>
      </c>
      <c r="M198" s="7">
        <v>1865.07</v>
      </c>
      <c r="N198" s="7">
        <v>4143.53</v>
      </c>
      <c r="O198" s="120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e">
        <f t="shared" si="26"/>
        <v>#REF!</v>
      </c>
      <c r="B199" s="7" t="e">
        <f t="shared" si="26"/>
        <v>#REF!</v>
      </c>
      <c r="C199" s="7" t="str">
        <f t="shared" si="26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24"/>
        <v>15.195.617/0001-87</v>
      </c>
      <c r="H199" s="7" t="s">
        <v>334</v>
      </c>
      <c r="I199" s="7" t="str">
        <f t="shared" si="25"/>
        <v xml:space="preserve"> SUAPE/DMS</v>
      </c>
      <c r="J199" s="7" t="s">
        <v>273</v>
      </c>
      <c r="K199" s="7" t="s">
        <v>258</v>
      </c>
      <c r="L199" s="7" t="s">
        <v>278</v>
      </c>
      <c r="M199" s="7">
        <v>2069.0700000000002</v>
      </c>
      <c r="N199" s="7">
        <v>4426.47</v>
      </c>
      <c r="O199" s="120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e">
        <f t="shared" si="26"/>
        <v>#REF!</v>
      </c>
      <c r="B200" s="7" t="e">
        <f t="shared" si="26"/>
        <v>#REF!</v>
      </c>
      <c r="C200" s="7" t="str">
        <f t="shared" si="26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24"/>
        <v>15.195.617/0001-87</v>
      </c>
      <c r="H200" s="7" t="s">
        <v>336</v>
      </c>
      <c r="I200" s="7" t="str">
        <f t="shared" si="25"/>
        <v xml:space="preserve"> SUAPE/DMS</v>
      </c>
      <c r="J200" s="7" t="s">
        <v>273</v>
      </c>
      <c r="K200" s="7" t="s">
        <v>258</v>
      </c>
      <c r="L200" s="7" t="s">
        <v>278</v>
      </c>
      <c r="M200" s="7">
        <v>2069.0700000000002</v>
      </c>
      <c r="N200" s="7">
        <v>4426.47</v>
      </c>
      <c r="O200" s="120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e">
        <f t="shared" si="26"/>
        <v>#REF!</v>
      </c>
      <c r="B201" s="7" t="e">
        <f t="shared" si="26"/>
        <v>#REF!</v>
      </c>
      <c r="C201" s="7" t="str">
        <f t="shared" si="26"/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si="24"/>
        <v>15.195.617/0001-87</v>
      </c>
      <c r="H201" s="7" t="s">
        <v>338</v>
      </c>
      <c r="I201" s="7" t="str">
        <f t="shared" si="25"/>
        <v xml:space="preserve"> SUAPE/DMS</v>
      </c>
      <c r="J201" s="7" t="s">
        <v>273</v>
      </c>
      <c r="K201" s="7" t="s">
        <v>258</v>
      </c>
      <c r="L201" s="7" t="s">
        <v>274</v>
      </c>
      <c r="M201" s="7">
        <v>1865.07</v>
      </c>
      <c r="N201" s="7">
        <v>4143.53</v>
      </c>
      <c r="O201" s="120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e">
        <f t="shared" ref="A202:C217" si="27">A201</f>
        <v>#REF!</v>
      </c>
      <c r="B202" s="7" t="e">
        <f t="shared" si="27"/>
        <v>#REF!</v>
      </c>
      <c r="C202" s="7" t="str">
        <f t="shared" si="27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24"/>
        <v>15.195.617/0001-87</v>
      </c>
      <c r="H202" s="7" t="s">
        <v>340</v>
      </c>
      <c r="I202" s="7" t="str">
        <f t="shared" si="25"/>
        <v xml:space="preserve"> SUAPE/DMS</v>
      </c>
      <c r="J202" s="7" t="s">
        <v>273</v>
      </c>
      <c r="K202" s="7" t="s">
        <v>258</v>
      </c>
      <c r="L202" s="7" t="s">
        <v>274</v>
      </c>
      <c r="M202" s="7">
        <v>1865.07</v>
      </c>
      <c r="N202" s="7">
        <v>4143.53</v>
      </c>
      <c r="O202" s="120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e">
        <f t="shared" si="27"/>
        <v>#REF!</v>
      </c>
      <c r="B203" s="7" t="e">
        <f t="shared" si="27"/>
        <v>#REF!</v>
      </c>
      <c r="C203" s="7" t="str">
        <f t="shared" si="27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24"/>
        <v>15.195.617/0001-87</v>
      </c>
      <c r="H203" s="7" t="s">
        <v>342</v>
      </c>
      <c r="I203" s="7" t="str">
        <f t="shared" si="25"/>
        <v xml:space="preserve"> SUAPE/DMS</v>
      </c>
      <c r="J203" s="7" t="s">
        <v>273</v>
      </c>
      <c r="K203" s="7" t="s">
        <v>258</v>
      </c>
      <c r="L203" s="7" t="s">
        <v>274</v>
      </c>
      <c r="M203" s="7">
        <v>1865.07</v>
      </c>
      <c r="N203" s="7">
        <v>4143.53</v>
      </c>
      <c r="O203" s="120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e">
        <f t="shared" si="27"/>
        <v>#REF!</v>
      </c>
      <c r="B204" s="7" t="e">
        <f t="shared" si="27"/>
        <v>#REF!</v>
      </c>
      <c r="C204" s="7" t="str">
        <f t="shared" si="27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24"/>
        <v>15.195.617/0001-87</v>
      </c>
      <c r="H204" s="7" t="s">
        <v>344</v>
      </c>
      <c r="I204" s="7" t="str">
        <f t="shared" si="25"/>
        <v xml:space="preserve"> SUAPE/DMS</v>
      </c>
      <c r="J204" s="7" t="s">
        <v>273</v>
      </c>
      <c r="K204" s="7" t="s">
        <v>258</v>
      </c>
      <c r="L204" s="7" t="s">
        <v>274</v>
      </c>
      <c r="M204" s="7">
        <v>1865.07</v>
      </c>
      <c r="N204" s="7">
        <v>4143.53</v>
      </c>
      <c r="O204" s="120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e">
        <f t="shared" si="27"/>
        <v>#REF!</v>
      </c>
      <c r="B205" s="7" t="e">
        <f t="shared" si="27"/>
        <v>#REF!</v>
      </c>
      <c r="C205" s="7" t="str">
        <f t="shared" si="27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24"/>
        <v>15.195.617/0001-87</v>
      </c>
      <c r="H205" s="7" t="s">
        <v>346</v>
      </c>
      <c r="I205" s="7" t="str">
        <f t="shared" si="25"/>
        <v xml:space="preserve"> SUAPE/DMS</v>
      </c>
      <c r="J205" s="7" t="s">
        <v>273</v>
      </c>
      <c r="K205" s="7" t="s">
        <v>258</v>
      </c>
      <c r="L205" s="7" t="s">
        <v>278</v>
      </c>
      <c r="M205" s="7">
        <v>2069.0700000000002</v>
      </c>
      <c r="N205" s="7">
        <v>4426.47</v>
      </c>
      <c r="O205" s="120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e">
        <f t="shared" si="27"/>
        <v>#REF!</v>
      </c>
      <c r="B206" s="7" t="e">
        <f t="shared" si="27"/>
        <v>#REF!</v>
      </c>
      <c r="C206" s="7" t="str">
        <f t="shared" si="27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24"/>
        <v>15.195.617/0001-87</v>
      </c>
      <c r="H206" s="7" t="s">
        <v>348</v>
      </c>
      <c r="I206" s="7" t="str">
        <f t="shared" si="25"/>
        <v xml:space="preserve"> SUAPE/DMS</v>
      </c>
      <c r="J206" s="7" t="s">
        <v>273</v>
      </c>
      <c r="K206" s="7" t="s">
        <v>258</v>
      </c>
      <c r="L206" s="7" t="s">
        <v>274</v>
      </c>
      <c r="M206" s="7">
        <v>1865.07</v>
      </c>
      <c r="N206" s="7">
        <v>4143.53</v>
      </c>
      <c r="O206" s="120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e">
        <f t="shared" si="27"/>
        <v>#REF!</v>
      </c>
      <c r="B207" s="7" t="e">
        <f t="shared" si="27"/>
        <v>#REF!</v>
      </c>
      <c r="C207" s="7" t="str">
        <f t="shared" si="27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24"/>
        <v>15.195.617/0001-87</v>
      </c>
      <c r="H207" s="7" t="s">
        <v>350</v>
      </c>
      <c r="I207" s="7" t="str">
        <f t="shared" si="25"/>
        <v xml:space="preserve"> SUAPE/DMS</v>
      </c>
      <c r="J207" s="7" t="s">
        <v>273</v>
      </c>
      <c r="K207" s="7" t="s">
        <v>258</v>
      </c>
      <c r="L207" s="7" t="s">
        <v>278</v>
      </c>
      <c r="M207" s="7">
        <v>2069.0700000000002</v>
      </c>
      <c r="N207" s="7">
        <v>4426.47</v>
      </c>
      <c r="O207" s="120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e">
        <f t="shared" si="27"/>
        <v>#REF!</v>
      </c>
      <c r="B208" s="7" t="e">
        <f t="shared" si="27"/>
        <v>#REF!</v>
      </c>
      <c r="C208" s="7" t="str">
        <f t="shared" si="27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24"/>
        <v>15.195.617/0001-87</v>
      </c>
      <c r="H208" s="7" t="s">
        <v>352</v>
      </c>
      <c r="I208" s="7" t="str">
        <f t="shared" si="25"/>
        <v xml:space="preserve"> SUAPE/DMS</v>
      </c>
      <c r="J208" s="7" t="s">
        <v>273</v>
      </c>
      <c r="K208" s="7" t="s">
        <v>258</v>
      </c>
      <c r="L208" s="7" t="s">
        <v>278</v>
      </c>
      <c r="M208" s="7">
        <v>2069.0700000000002</v>
      </c>
      <c r="N208" s="7">
        <v>4426.47</v>
      </c>
      <c r="O208" s="120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e">
        <f t="shared" si="27"/>
        <v>#REF!</v>
      </c>
      <c r="B209" s="7" t="e">
        <f t="shared" si="27"/>
        <v>#REF!</v>
      </c>
      <c r="C209" s="7" t="str">
        <f t="shared" si="27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24"/>
        <v>15.195.617/0001-87</v>
      </c>
      <c r="H209" s="7" t="s">
        <v>354</v>
      </c>
      <c r="I209" s="7" t="str">
        <f t="shared" si="25"/>
        <v xml:space="preserve"> SUAPE/DMS</v>
      </c>
      <c r="J209" s="7" t="s">
        <v>273</v>
      </c>
      <c r="K209" s="7" t="s">
        <v>258</v>
      </c>
      <c r="L209" s="7" t="s">
        <v>274</v>
      </c>
      <c r="M209" s="7">
        <v>1865.07</v>
      </c>
      <c r="N209" s="7">
        <v>4143.53</v>
      </c>
      <c r="O209" s="120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e">
        <f t="shared" si="27"/>
        <v>#REF!</v>
      </c>
      <c r="B210" s="7" t="e">
        <f t="shared" si="27"/>
        <v>#REF!</v>
      </c>
      <c r="C210" s="7" t="str">
        <f t="shared" si="27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24"/>
        <v>15.195.617/0001-87</v>
      </c>
      <c r="H210" s="7" t="s">
        <v>356</v>
      </c>
      <c r="I210" s="7" t="str">
        <f t="shared" si="25"/>
        <v xml:space="preserve"> SUAPE/DMS</v>
      </c>
      <c r="J210" s="7" t="s">
        <v>273</v>
      </c>
      <c r="K210" s="7" t="s">
        <v>258</v>
      </c>
      <c r="L210" s="7" t="s">
        <v>278</v>
      </c>
      <c r="M210" s="7">
        <v>2069.0700000000002</v>
      </c>
      <c r="N210" s="7">
        <v>4426.47</v>
      </c>
      <c r="O210" s="120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e">
        <f t="shared" si="27"/>
        <v>#REF!</v>
      </c>
      <c r="B211" s="7" t="e">
        <f t="shared" si="27"/>
        <v>#REF!</v>
      </c>
      <c r="C211" s="7" t="str">
        <f t="shared" si="27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24"/>
        <v>15.195.617/0001-87</v>
      </c>
      <c r="H211" s="7" t="s">
        <v>358</v>
      </c>
      <c r="I211" s="7" t="str">
        <f t="shared" si="25"/>
        <v xml:space="preserve"> SUAPE/DMS</v>
      </c>
      <c r="J211" s="7" t="s">
        <v>273</v>
      </c>
      <c r="K211" s="7" t="s">
        <v>258</v>
      </c>
      <c r="L211" s="7" t="s">
        <v>274</v>
      </c>
      <c r="M211" s="7">
        <v>1865.07</v>
      </c>
      <c r="N211" s="7">
        <v>4143.53</v>
      </c>
      <c r="O211" s="120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e">
        <f t="shared" si="27"/>
        <v>#REF!</v>
      </c>
      <c r="B212" s="7" t="e">
        <f t="shared" si="27"/>
        <v>#REF!</v>
      </c>
      <c r="C212" s="7" t="str">
        <f t="shared" si="27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24"/>
        <v>15.195.617/0001-87</v>
      </c>
      <c r="H212" s="7" t="s">
        <v>360</v>
      </c>
      <c r="I212" s="7" t="str">
        <f t="shared" si="25"/>
        <v xml:space="preserve"> SUAPE/DMS</v>
      </c>
      <c r="J212" s="7" t="s">
        <v>273</v>
      </c>
      <c r="K212" s="7" t="s">
        <v>258</v>
      </c>
      <c r="L212" s="7" t="s">
        <v>278</v>
      </c>
      <c r="M212" s="7">
        <v>2069.0700000000002</v>
      </c>
      <c r="N212" s="7">
        <v>4426.47</v>
      </c>
      <c r="O212" s="120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e">
        <f t="shared" si="27"/>
        <v>#REF!</v>
      </c>
      <c r="B213" s="7" t="e">
        <f t="shared" si="27"/>
        <v>#REF!</v>
      </c>
      <c r="C213" s="7" t="str">
        <f t="shared" si="27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24"/>
        <v>15.195.617/0001-87</v>
      </c>
      <c r="H213" s="7" t="s">
        <v>362</v>
      </c>
      <c r="I213" s="7" t="str">
        <f t="shared" si="25"/>
        <v xml:space="preserve"> SUAPE/DMS</v>
      </c>
      <c r="J213" s="7" t="s">
        <v>273</v>
      </c>
      <c r="K213" s="7" t="s">
        <v>258</v>
      </c>
      <c r="L213" s="7" t="s">
        <v>278</v>
      </c>
      <c r="M213" s="7">
        <v>2069.0700000000002</v>
      </c>
      <c r="N213" s="7">
        <v>4426.47</v>
      </c>
      <c r="O213" s="120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e">
        <f t="shared" si="27"/>
        <v>#REF!</v>
      </c>
      <c r="B214" s="7" t="e">
        <f t="shared" si="27"/>
        <v>#REF!</v>
      </c>
      <c r="C214" s="7" t="str">
        <f t="shared" si="27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24"/>
        <v>15.195.617/0001-87</v>
      </c>
      <c r="H214" s="7" t="s">
        <v>364</v>
      </c>
      <c r="I214" s="7" t="str">
        <f t="shared" si="25"/>
        <v xml:space="preserve"> SUAPE/DMS</v>
      </c>
      <c r="J214" s="7" t="s">
        <v>273</v>
      </c>
      <c r="K214" s="7" t="s">
        <v>258</v>
      </c>
      <c r="L214" s="7" t="s">
        <v>278</v>
      </c>
      <c r="M214" s="7">
        <v>2069.0700000000002</v>
      </c>
      <c r="N214" s="7">
        <v>4426.47</v>
      </c>
      <c r="O214" s="120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e">
        <f t="shared" si="27"/>
        <v>#REF!</v>
      </c>
      <c r="B215" s="7" t="e">
        <f t="shared" si="27"/>
        <v>#REF!</v>
      </c>
      <c r="C215" s="7" t="str">
        <f t="shared" si="27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24"/>
        <v>15.195.617/0001-87</v>
      </c>
      <c r="H215" s="7" t="s">
        <v>366</v>
      </c>
      <c r="I215" s="7" t="str">
        <f t="shared" si="25"/>
        <v xml:space="preserve"> SUAPE/DMS</v>
      </c>
      <c r="J215" s="7" t="s">
        <v>273</v>
      </c>
      <c r="K215" s="7" t="s">
        <v>258</v>
      </c>
      <c r="L215" s="7" t="s">
        <v>278</v>
      </c>
      <c r="M215" s="7">
        <v>2069.0700000000002</v>
      </c>
      <c r="N215" s="7">
        <v>4426.47</v>
      </c>
      <c r="O215" s="120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e">
        <f t="shared" si="27"/>
        <v>#REF!</v>
      </c>
      <c r="B216" s="7" t="e">
        <f t="shared" si="27"/>
        <v>#REF!</v>
      </c>
      <c r="C216" s="7" t="str">
        <f t="shared" si="27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24"/>
        <v>15.195.617/0001-87</v>
      </c>
      <c r="H216" s="7" t="s">
        <v>368</v>
      </c>
      <c r="I216" s="7" t="str">
        <f t="shared" si="25"/>
        <v xml:space="preserve"> SUAPE/DMS</v>
      </c>
      <c r="J216" s="7" t="s">
        <v>273</v>
      </c>
      <c r="K216" s="7" t="s">
        <v>258</v>
      </c>
      <c r="L216" s="7" t="s">
        <v>274</v>
      </c>
      <c r="M216" s="7">
        <v>1865.07</v>
      </c>
      <c r="N216" s="7">
        <v>4143.53</v>
      </c>
      <c r="O216" s="120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e">
        <f t="shared" si="27"/>
        <v>#REF!</v>
      </c>
      <c r="B217" s="7" t="e">
        <f t="shared" si="27"/>
        <v>#REF!</v>
      </c>
      <c r="C217" s="7" t="str">
        <f t="shared" si="27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24"/>
        <v>15.195.617/0001-87</v>
      </c>
      <c r="H217" s="7" t="s">
        <v>370</v>
      </c>
      <c r="I217" s="7" t="str">
        <f t="shared" si="25"/>
        <v xml:space="preserve"> SUAPE/DMS</v>
      </c>
      <c r="J217" s="7" t="s">
        <v>273</v>
      </c>
      <c r="K217" s="7" t="s">
        <v>258</v>
      </c>
      <c r="L217" s="7" t="s">
        <v>274</v>
      </c>
      <c r="M217" s="7">
        <v>1865.07</v>
      </c>
      <c r="N217" s="7">
        <v>4143.53</v>
      </c>
      <c r="O217" s="120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e">
        <f t="shared" ref="A218:C233" si="28">A217</f>
        <v>#REF!</v>
      </c>
      <c r="B218" s="7" t="e">
        <f t="shared" si="28"/>
        <v>#REF!</v>
      </c>
      <c r="C218" s="7" t="str">
        <f t="shared" si="28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24"/>
        <v>15.195.617/0001-87</v>
      </c>
      <c r="H218" s="7" t="s">
        <v>372</v>
      </c>
      <c r="I218" s="7" t="str">
        <f t="shared" si="25"/>
        <v xml:space="preserve"> SUAPE/DMS</v>
      </c>
      <c r="J218" s="7" t="s">
        <v>273</v>
      </c>
      <c r="K218" s="7" t="s">
        <v>258</v>
      </c>
      <c r="L218" s="7" t="s">
        <v>278</v>
      </c>
      <c r="M218" s="7">
        <v>2069.0700000000002</v>
      </c>
      <c r="N218" s="7">
        <v>4426.47</v>
      </c>
      <c r="O218" s="120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e">
        <f t="shared" si="28"/>
        <v>#REF!</v>
      </c>
      <c r="B219" s="7" t="e">
        <f t="shared" si="28"/>
        <v>#REF!</v>
      </c>
      <c r="C219" s="7" t="str">
        <f t="shared" si="28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24"/>
        <v>15.195.617/0001-87</v>
      </c>
      <c r="H219" s="7" t="s">
        <v>374</v>
      </c>
      <c r="I219" s="7" t="str">
        <f t="shared" si="25"/>
        <v xml:space="preserve"> SUAPE/DMS</v>
      </c>
      <c r="J219" s="7" t="s">
        <v>273</v>
      </c>
      <c r="K219" s="7" t="s">
        <v>258</v>
      </c>
      <c r="L219" s="7" t="s">
        <v>274</v>
      </c>
      <c r="M219" s="7">
        <v>1865.07</v>
      </c>
      <c r="N219" s="7">
        <v>4143.53</v>
      </c>
      <c r="O219" s="120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e">
        <f t="shared" si="28"/>
        <v>#REF!</v>
      </c>
      <c r="B220" s="7" t="e">
        <f t="shared" si="28"/>
        <v>#REF!</v>
      </c>
      <c r="C220" s="7" t="str">
        <f t="shared" si="28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24"/>
        <v>15.195.617/0001-87</v>
      </c>
      <c r="H220" s="7" t="s">
        <v>376</v>
      </c>
      <c r="I220" s="7" t="str">
        <f t="shared" si="25"/>
        <v xml:space="preserve"> SUAPE/DMS</v>
      </c>
      <c r="J220" s="7" t="s">
        <v>273</v>
      </c>
      <c r="K220" s="7" t="s">
        <v>258</v>
      </c>
      <c r="L220" s="7" t="s">
        <v>278</v>
      </c>
      <c r="M220" s="7">
        <v>2069.0700000000002</v>
      </c>
      <c r="N220" s="7">
        <v>4426.47</v>
      </c>
      <c r="O220" s="120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e">
        <f t="shared" si="28"/>
        <v>#REF!</v>
      </c>
      <c r="B221" s="7" t="e">
        <f t="shared" si="28"/>
        <v>#REF!</v>
      </c>
      <c r="C221" s="7" t="str">
        <f t="shared" si="28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24"/>
        <v>15.195.617/0001-87</v>
      </c>
      <c r="H221" s="7" t="s">
        <v>378</v>
      </c>
      <c r="I221" s="7" t="str">
        <f t="shared" si="25"/>
        <v xml:space="preserve"> SUAPE/DMS</v>
      </c>
      <c r="J221" s="7" t="s">
        <v>273</v>
      </c>
      <c r="K221" s="7" t="s">
        <v>258</v>
      </c>
      <c r="L221" s="7" t="s">
        <v>274</v>
      </c>
      <c r="M221" s="7">
        <v>1865.07</v>
      </c>
      <c r="N221" s="7">
        <v>4143.53</v>
      </c>
      <c r="O221" s="120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e">
        <f t="shared" si="28"/>
        <v>#REF!</v>
      </c>
      <c r="B222" s="7" t="e">
        <f t="shared" si="28"/>
        <v>#REF!</v>
      </c>
      <c r="C222" s="7" t="str">
        <f t="shared" si="28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24"/>
        <v>15.195.617/0001-87</v>
      </c>
      <c r="H222" s="7" t="s">
        <v>380</v>
      </c>
      <c r="I222" s="7" t="str">
        <f t="shared" si="25"/>
        <v xml:space="preserve"> SUAPE/DMS</v>
      </c>
      <c r="J222" s="7" t="s">
        <v>273</v>
      </c>
      <c r="K222" s="7" t="s">
        <v>258</v>
      </c>
      <c r="L222" s="7" t="s">
        <v>274</v>
      </c>
      <c r="M222" s="7">
        <v>1865.07</v>
      </c>
      <c r="N222" s="7">
        <v>4143.53</v>
      </c>
      <c r="O222" s="120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e">
        <f t="shared" si="28"/>
        <v>#REF!</v>
      </c>
      <c r="B223" s="7" t="e">
        <f t="shared" si="28"/>
        <v>#REF!</v>
      </c>
      <c r="C223" s="7" t="str">
        <f t="shared" si="28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24"/>
        <v>15.195.617/0001-87</v>
      </c>
      <c r="H223" s="7" t="s">
        <v>382</v>
      </c>
      <c r="I223" s="7" t="str">
        <f t="shared" si="25"/>
        <v xml:space="preserve"> SUAPE/DMS</v>
      </c>
      <c r="J223" s="7" t="s">
        <v>273</v>
      </c>
      <c r="K223" s="7" t="s">
        <v>258</v>
      </c>
      <c r="L223" s="7" t="s">
        <v>274</v>
      </c>
      <c r="M223" s="7">
        <v>1865.07</v>
      </c>
      <c r="N223" s="7">
        <v>4143.53</v>
      </c>
      <c r="O223" s="120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e">
        <f t="shared" si="28"/>
        <v>#REF!</v>
      </c>
      <c r="B224" s="7" t="e">
        <f t="shared" si="28"/>
        <v>#REF!</v>
      </c>
      <c r="C224" s="7" t="str">
        <f t="shared" si="28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24"/>
        <v>15.195.617/0001-87</v>
      </c>
      <c r="H224" s="7" t="s">
        <v>384</v>
      </c>
      <c r="I224" s="7" t="str">
        <f t="shared" si="25"/>
        <v xml:space="preserve"> SUAPE/DMS</v>
      </c>
      <c r="J224" s="7" t="s">
        <v>273</v>
      </c>
      <c r="K224" s="7" t="s">
        <v>258</v>
      </c>
      <c r="L224" s="7" t="s">
        <v>278</v>
      </c>
      <c r="M224" s="7">
        <v>2069.0700000000002</v>
      </c>
      <c r="N224" s="7">
        <v>4426.47</v>
      </c>
      <c r="O224" s="120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e">
        <f t="shared" si="28"/>
        <v>#REF!</v>
      </c>
      <c r="B225" s="7" t="e">
        <f t="shared" si="28"/>
        <v>#REF!</v>
      </c>
      <c r="C225" s="7" t="str">
        <f t="shared" si="28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24"/>
        <v>15.195.617/0001-87</v>
      </c>
      <c r="H225" s="7" t="s">
        <v>386</v>
      </c>
      <c r="I225" s="7" t="str">
        <f t="shared" si="25"/>
        <v xml:space="preserve"> SUAPE/DMS</v>
      </c>
      <c r="J225" s="7" t="s">
        <v>273</v>
      </c>
      <c r="K225" s="7" t="s">
        <v>258</v>
      </c>
      <c r="L225" s="7" t="s">
        <v>274</v>
      </c>
      <c r="M225" s="7">
        <v>1865.07</v>
      </c>
      <c r="N225" s="7">
        <v>4143.53</v>
      </c>
      <c r="O225" s="120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e">
        <f t="shared" si="28"/>
        <v>#REF!</v>
      </c>
      <c r="B226" s="7" t="e">
        <f t="shared" si="28"/>
        <v>#REF!</v>
      </c>
      <c r="C226" s="7" t="str">
        <f t="shared" si="28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24"/>
        <v>15.195.617/0001-87</v>
      </c>
      <c r="H226" s="7" t="s">
        <v>388</v>
      </c>
      <c r="I226" s="7" t="str">
        <f t="shared" si="25"/>
        <v xml:space="preserve"> SUAPE/DMS</v>
      </c>
      <c r="J226" s="7" t="s">
        <v>273</v>
      </c>
      <c r="K226" s="7" t="s">
        <v>258</v>
      </c>
      <c r="L226" s="7" t="s">
        <v>274</v>
      </c>
      <c r="M226" s="7">
        <v>1865.07</v>
      </c>
      <c r="N226" s="7">
        <v>4143.53</v>
      </c>
      <c r="O226" s="120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e">
        <f t="shared" si="28"/>
        <v>#REF!</v>
      </c>
      <c r="B227" s="7" t="e">
        <f t="shared" si="28"/>
        <v>#REF!</v>
      </c>
      <c r="C227" s="7" t="str">
        <f t="shared" si="28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24"/>
        <v>15.195.617/0001-87</v>
      </c>
      <c r="H227" s="7" t="s">
        <v>390</v>
      </c>
      <c r="I227" s="7" t="str">
        <f t="shared" si="25"/>
        <v xml:space="preserve"> SUAPE/DMS</v>
      </c>
      <c r="J227" s="7" t="s">
        <v>273</v>
      </c>
      <c r="K227" s="7" t="s">
        <v>258</v>
      </c>
      <c r="L227" s="7" t="s">
        <v>278</v>
      </c>
      <c r="M227" s="7">
        <v>2069.0700000000002</v>
      </c>
      <c r="N227" s="7">
        <v>4426.47</v>
      </c>
      <c r="O227" s="120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e">
        <f t="shared" si="28"/>
        <v>#REF!</v>
      </c>
      <c r="B228" s="7" t="e">
        <f t="shared" si="28"/>
        <v>#REF!</v>
      </c>
      <c r="C228" s="7" t="str">
        <f t="shared" si="28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24"/>
        <v>15.195.617/0001-87</v>
      </c>
      <c r="H228" s="7" t="s">
        <v>392</v>
      </c>
      <c r="I228" s="7" t="str">
        <f t="shared" si="25"/>
        <v xml:space="preserve"> SUAPE/DMS</v>
      </c>
      <c r="J228" s="7" t="s">
        <v>273</v>
      </c>
      <c r="K228" s="7" t="s">
        <v>258</v>
      </c>
      <c r="L228" s="7" t="s">
        <v>274</v>
      </c>
      <c r="M228" s="7">
        <v>1865.07</v>
      </c>
      <c r="N228" s="7">
        <v>4143.53</v>
      </c>
      <c r="O228" s="120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e">
        <f t="shared" si="28"/>
        <v>#REF!</v>
      </c>
      <c r="B229" s="7" t="e">
        <f t="shared" si="28"/>
        <v>#REF!</v>
      </c>
      <c r="C229" s="7" t="str">
        <f t="shared" si="28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24"/>
        <v>15.195.617/0001-87</v>
      </c>
      <c r="H229" s="7" t="s">
        <v>394</v>
      </c>
      <c r="I229" s="7" t="str">
        <f t="shared" si="25"/>
        <v xml:space="preserve"> SUAPE/DMS</v>
      </c>
      <c r="J229" s="7" t="s">
        <v>273</v>
      </c>
      <c r="K229" s="7" t="s">
        <v>258</v>
      </c>
      <c r="L229" s="7" t="s">
        <v>274</v>
      </c>
      <c r="M229" s="7">
        <v>1865.07</v>
      </c>
      <c r="N229" s="7">
        <v>4143.53</v>
      </c>
      <c r="O229" s="120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e">
        <f t="shared" si="28"/>
        <v>#REF!</v>
      </c>
      <c r="B230" s="7" t="e">
        <f t="shared" si="28"/>
        <v>#REF!</v>
      </c>
      <c r="C230" s="7" t="str">
        <f t="shared" si="28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24"/>
        <v>15.195.617/0001-87</v>
      </c>
      <c r="H230" s="7" t="s">
        <v>396</v>
      </c>
      <c r="I230" s="7" t="str">
        <f t="shared" si="25"/>
        <v xml:space="preserve"> SUAPE/DMS</v>
      </c>
      <c r="J230" s="7" t="s">
        <v>273</v>
      </c>
      <c r="K230" s="7" t="s">
        <v>258</v>
      </c>
      <c r="L230" s="7" t="s">
        <v>274</v>
      </c>
      <c r="M230" s="7">
        <v>1865.07</v>
      </c>
      <c r="N230" s="7">
        <v>4143.53</v>
      </c>
      <c r="O230" s="120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e">
        <f t="shared" si="28"/>
        <v>#REF!</v>
      </c>
      <c r="B231" s="7" t="e">
        <f t="shared" si="28"/>
        <v>#REF!</v>
      </c>
      <c r="C231" s="7" t="str">
        <f t="shared" si="28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24"/>
        <v>15.195.617/0001-87</v>
      </c>
      <c r="H231" s="7" t="s">
        <v>398</v>
      </c>
      <c r="I231" s="7" t="str">
        <f t="shared" si="25"/>
        <v xml:space="preserve"> SUAPE/DMS</v>
      </c>
      <c r="J231" s="7" t="s">
        <v>273</v>
      </c>
      <c r="K231" s="7" t="s">
        <v>258</v>
      </c>
      <c r="L231" s="7" t="s">
        <v>274</v>
      </c>
      <c r="M231" s="7">
        <v>1865.07</v>
      </c>
      <c r="N231" s="7">
        <v>4143.53</v>
      </c>
      <c r="O231" s="120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e">
        <f t="shared" si="28"/>
        <v>#REF!</v>
      </c>
      <c r="B232" s="7" t="e">
        <f t="shared" si="28"/>
        <v>#REF!</v>
      </c>
      <c r="C232" s="7" t="str">
        <f t="shared" si="28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si="24"/>
        <v>15.195.617/0001-87</v>
      </c>
      <c r="H232" s="7" t="s">
        <v>400</v>
      </c>
      <c r="I232" s="7" t="str">
        <f t="shared" si="25"/>
        <v xml:space="preserve"> SUAPE/DMS</v>
      </c>
      <c r="J232" s="7" t="s">
        <v>273</v>
      </c>
      <c r="K232" s="7" t="s">
        <v>258</v>
      </c>
      <c r="L232" s="7" t="s">
        <v>278</v>
      </c>
      <c r="M232" s="7">
        <v>2069.0700000000002</v>
      </c>
      <c r="N232" s="7">
        <v>4426.47</v>
      </c>
      <c r="O232" s="120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e">
        <f t="shared" si="28"/>
        <v>#REF!</v>
      </c>
      <c r="B233" s="7" t="e">
        <f t="shared" si="28"/>
        <v>#REF!</v>
      </c>
      <c r="C233" s="7" t="str">
        <f t="shared" si="28"/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si="24"/>
        <v>15.195.617/0001-87</v>
      </c>
      <c r="H233" s="7" t="s">
        <v>402</v>
      </c>
      <c r="I233" s="7" t="str">
        <f t="shared" si="25"/>
        <v xml:space="preserve"> SUAPE/DMS</v>
      </c>
      <c r="J233" s="7" t="s">
        <v>273</v>
      </c>
      <c r="K233" s="7" t="s">
        <v>258</v>
      </c>
      <c r="L233" s="7" t="s">
        <v>278</v>
      </c>
      <c r="M233" s="7">
        <v>2069.0700000000002</v>
      </c>
      <c r="N233" s="7">
        <v>4426.47</v>
      </c>
      <c r="O233" s="120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e">
        <f t="shared" ref="A234:C249" si="29">A233</f>
        <v>#REF!</v>
      </c>
      <c r="B234" s="7" t="e">
        <f t="shared" si="29"/>
        <v>#REF!</v>
      </c>
      <c r="C234" s="7" t="str">
        <f t="shared" si="29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ref="G234:G297" si="30">G233</f>
        <v>15.195.617/0001-87</v>
      </c>
      <c r="H234" s="7" t="s">
        <v>404</v>
      </c>
      <c r="I234" s="7" t="str">
        <f t="shared" ref="I234:I297" si="31">I233</f>
        <v xml:space="preserve"> SUAPE/DMS</v>
      </c>
      <c r="J234" s="7" t="s">
        <v>273</v>
      </c>
      <c r="K234" s="7" t="s">
        <v>258</v>
      </c>
      <c r="L234" s="7" t="s">
        <v>274</v>
      </c>
      <c r="M234" s="7">
        <v>1865.07</v>
      </c>
      <c r="N234" s="7">
        <v>4143.53</v>
      </c>
      <c r="O234" s="120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e">
        <f t="shared" si="29"/>
        <v>#REF!</v>
      </c>
      <c r="B235" s="7" t="e">
        <f t="shared" si="29"/>
        <v>#REF!</v>
      </c>
      <c r="C235" s="7" t="str">
        <f t="shared" si="29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si="30"/>
        <v>15.195.617/0001-87</v>
      </c>
      <c r="H235" s="7" t="s">
        <v>406</v>
      </c>
      <c r="I235" s="7" t="str">
        <f t="shared" si="31"/>
        <v xml:space="preserve"> SUAPE/DMS</v>
      </c>
      <c r="J235" s="7" t="s">
        <v>273</v>
      </c>
      <c r="K235" s="7" t="s">
        <v>258</v>
      </c>
      <c r="L235" s="7" t="s">
        <v>274</v>
      </c>
      <c r="M235" s="7">
        <v>1865.07</v>
      </c>
      <c r="N235" s="7">
        <v>4143.53</v>
      </c>
      <c r="O235" s="120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e">
        <f t="shared" si="29"/>
        <v>#REF!</v>
      </c>
      <c r="B236" s="7" t="e">
        <f t="shared" si="29"/>
        <v>#REF!</v>
      </c>
      <c r="C236" s="7" t="str">
        <f t="shared" si="29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30"/>
        <v>15.195.617/0001-87</v>
      </c>
      <c r="H236" s="7" t="s">
        <v>408</v>
      </c>
      <c r="I236" s="7" t="str">
        <f t="shared" si="31"/>
        <v xml:space="preserve"> SUAPE/DMS</v>
      </c>
      <c r="J236" s="7" t="s">
        <v>273</v>
      </c>
      <c r="K236" s="7" t="s">
        <v>258</v>
      </c>
      <c r="L236" s="7" t="s">
        <v>274</v>
      </c>
      <c r="M236" s="7">
        <v>1865.07</v>
      </c>
      <c r="N236" s="7">
        <v>4143.53</v>
      </c>
      <c r="O236" s="120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e">
        <f t="shared" si="29"/>
        <v>#REF!</v>
      </c>
      <c r="B237" s="7" t="e">
        <f t="shared" si="29"/>
        <v>#REF!</v>
      </c>
      <c r="C237" s="7" t="str">
        <f t="shared" si="29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30"/>
        <v>15.195.617/0001-87</v>
      </c>
      <c r="H237" s="7" t="s">
        <v>410</v>
      </c>
      <c r="I237" s="7" t="str">
        <f t="shared" si="31"/>
        <v xml:space="preserve"> SUAPE/DMS</v>
      </c>
      <c r="J237" s="7" t="s">
        <v>655</v>
      </c>
      <c r="K237" s="7" t="s">
        <v>204</v>
      </c>
      <c r="L237" s="7" t="s">
        <v>274</v>
      </c>
      <c r="M237" s="7">
        <v>8462.52</v>
      </c>
      <c r="N237" s="7">
        <v>12859.69</v>
      </c>
      <c r="O237" s="120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e">
        <f t="shared" si="29"/>
        <v>#REF!</v>
      </c>
      <c r="B238" s="7" t="e">
        <f t="shared" si="29"/>
        <v>#REF!</v>
      </c>
      <c r="C238" s="7" t="str">
        <f t="shared" si="29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30"/>
        <v>15.195.617/0001-87</v>
      </c>
      <c r="H238" s="7" t="s">
        <v>412</v>
      </c>
      <c r="I238" s="7" t="str">
        <f t="shared" si="31"/>
        <v xml:space="preserve"> SUAPE/DMS</v>
      </c>
      <c r="J238" s="7" t="s">
        <v>273</v>
      </c>
      <c r="K238" s="7" t="s">
        <v>258</v>
      </c>
      <c r="L238" s="7" t="s">
        <v>278</v>
      </c>
      <c r="M238" s="7">
        <v>2069.0700000000002</v>
      </c>
      <c r="N238" s="7">
        <v>4426.47</v>
      </c>
      <c r="O238" s="120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e">
        <f t="shared" si="29"/>
        <v>#REF!</v>
      </c>
      <c r="B239" s="7" t="e">
        <f t="shared" si="29"/>
        <v>#REF!</v>
      </c>
      <c r="C239" s="7" t="str">
        <f t="shared" si="29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30"/>
        <v>15.195.617/0001-87</v>
      </c>
      <c r="H239" s="7" t="s">
        <v>414</v>
      </c>
      <c r="I239" s="7" t="str">
        <f t="shared" si="31"/>
        <v xml:space="preserve"> SUAPE/DMS</v>
      </c>
      <c r="J239" s="7" t="s">
        <v>273</v>
      </c>
      <c r="K239" s="7" t="s">
        <v>258</v>
      </c>
      <c r="L239" s="7" t="s">
        <v>274</v>
      </c>
      <c r="M239" s="7">
        <v>1865.07</v>
      </c>
      <c r="N239" s="7">
        <v>4143.53</v>
      </c>
      <c r="O239" s="120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e">
        <f t="shared" si="29"/>
        <v>#REF!</v>
      </c>
      <c r="B240" s="7" t="e">
        <f t="shared" si="29"/>
        <v>#REF!</v>
      </c>
      <c r="C240" s="7" t="str">
        <f t="shared" si="29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30"/>
        <v>15.195.617/0001-87</v>
      </c>
      <c r="H240" s="7" t="s">
        <v>416</v>
      </c>
      <c r="I240" s="7" t="str">
        <f t="shared" si="31"/>
        <v xml:space="preserve"> SUAPE/DMS</v>
      </c>
      <c r="J240" s="7" t="s">
        <v>273</v>
      </c>
      <c r="K240" s="7" t="s">
        <v>258</v>
      </c>
      <c r="L240" s="7" t="s">
        <v>278</v>
      </c>
      <c r="M240" s="7">
        <v>2069.0700000000002</v>
      </c>
      <c r="N240" s="7">
        <v>4426.47</v>
      </c>
      <c r="O240" s="120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e">
        <f t="shared" si="29"/>
        <v>#REF!</v>
      </c>
      <c r="B241" s="7" t="e">
        <f t="shared" si="29"/>
        <v>#REF!</v>
      </c>
      <c r="C241" s="7" t="str">
        <f t="shared" si="29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30"/>
        <v>15.195.617/0001-87</v>
      </c>
      <c r="H241" s="7" t="s">
        <v>418</v>
      </c>
      <c r="I241" s="7" t="str">
        <f t="shared" si="31"/>
        <v xml:space="preserve"> SUAPE/DMS</v>
      </c>
      <c r="J241" s="7" t="s">
        <v>273</v>
      </c>
      <c r="K241" s="7" t="s">
        <v>258</v>
      </c>
      <c r="L241" s="7" t="s">
        <v>274</v>
      </c>
      <c r="M241" s="7">
        <v>1865.07</v>
      </c>
      <c r="N241" s="7">
        <v>4143.53</v>
      </c>
      <c r="O241" s="120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e">
        <f t="shared" si="29"/>
        <v>#REF!</v>
      </c>
      <c r="B242" s="7" t="e">
        <f t="shared" si="29"/>
        <v>#REF!</v>
      </c>
      <c r="C242" s="7" t="str">
        <f t="shared" si="29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30"/>
        <v>15.195.617/0001-87</v>
      </c>
      <c r="H242" s="7" t="s">
        <v>420</v>
      </c>
      <c r="I242" s="7" t="str">
        <f t="shared" si="31"/>
        <v xml:space="preserve"> SUAPE/DMS</v>
      </c>
      <c r="J242" s="7" t="s">
        <v>273</v>
      </c>
      <c r="K242" s="7" t="s">
        <v>258</v>
      </c>
      <c r="L242" s="7" t="s">
        <v>274</v>
      </c>
      <c r="M242" s="7">
        <v>1865.07</v>
      </c>
      <c r="N242" s="7">
        <v>4143.53</v>
      </c>
      <c r="O242" s="120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e">
        <f t="shared" si="29"/>
        <v>#REF!</v>
      </c>
      <c r="B243" s="7" t="e">
        <f t="shared" si="29"/>
        <v>#REF!</v>
      </c>
      <c r="C243" s="7" t="str">
        <f t="shared" si="29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30"/>
        <v>15.195.617/0001-87</v>
      </c>
      <c r="H243" s="7" t="s">
        <v>422</v>
      </c>
      <c r="I243" s="7" t="str">
        <f t="shared" si="31"/>
        <v xml:space="preserve"> SUAPE/DMS</v>
      </c>
      <c r="J243" s="7" t="s">
        <v>273</v>
      </c>
      <c r="K243" s="7" t="s">
        <v>258</v>
      </c>
      <c r="L243" s="7" t="s">
        <v>274</v>
      </c>
      <c r="M243" s="7">
        <v>1865.07</v>
      </c>
      <c r="N243" s="7">
        <v>4143.53</v>
      </c>
      <c r="O243" s="120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e">
        <f t="shared" si="29"/>
        <v>#REF!</v>
      </c>
      <c r="B244" s="7" t="e">
        <f t="shared" si="29"/>
        <v>#REF!</v>
      </c>
      <c r="C244" s="7" t="str">
        <f t="shared" si="29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30"/>
        <v>15.195.617/0001-87</v>
      </c>
      <c r="H244" s="7" t="s">
        <v>424</v>
      </c>
      <c r="I244" s="7" t="str">
        <f t="shared" si="31"/>
        <v xml:space="preserve"> SUAPE/DMS</v>
      </c>
      <c r="J244" s="7" t="s">
        <v>273</v>
      </c>
      <c r="K244" s="7" t="s">
        <v>258</v>
      </c>
      <c r="L244" s="7" t="s">
        <v>278</v>
      </c>
      <c r="M244" s="7">
        <v>2069.0700000000002</v>
      </c>
      <c r="N244" s="7">
        <v>4426.47</v>
      </c>
      <c r="O244" s="120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e">
        <f t="shared" si="29"/>
        <v>#REF!</v>
      </c>
      <c r="B245" s="7" t="e">
        <f t="shared" si="29"/>
        <v>#REF!</v>
      </c>
      <c r="C245" s="7" t="str">
        <f t="shared" si="29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30"/>
        <v>15.195.617/0001-87</v>
      </c>
      <c r="H245" s="7" t="s">
        <v>426</v>
      </c>
      <c r="I245" s="7" t="str">
        <f t="shared" si="31"/>
        <v xml:space="preserve"> SUAPE/DMS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4426.47</v>
      </c>
      <c r="O245" s="120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e">
        <f t="shared" si="29"/>
        <v>#REF!</v>
      </c>
      <c r="B246" s="7" t="e">
        <f t="shared" si="29"/>
        <v>#REF!</v>
      </c>
      <c r="C246" s="7" t="str">
        <f t="shared" si="29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30"/>
        <v>15.195.617/0001-87</v>
      </c>
      <c r="H246" s="7" t="s">
        <v>428</v>
      </c>
      <c r="I246" s="7" t="str">
        <f t="shared" si="31"/>
        <v xml:space="preserve"> SUAPE/DMS</v>
      </c>
      <c r="J246" s="7" t="s">
        <v>273</v>
      </c>
      <c r="K246" s="7" t="s">
        <v>258</v>
      </c>
      <c r="L246" s="7" t="s">
        <v>278</v>
      </c>
      <c r="M246" s="7">
        <v>2069.0700000000002</v>
      </c>
      <c r="N246" s="7">
        <v>4426.47</v>
      </c>
      <c r="O246" s="120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e">
        <f t="shared" si="29"/>
        <v>#REF!</v>
      </c>
      <c r="B247" s="7" t="e">
        <f t="shared" si="29"/>
        <v>#REF!</v>
      </c>
      <c r="C247" s="7" t="str">
        <f t="shared" si="29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30"/>
        <v>15.195.617/0001-87</v>
      </c>
      <c r="H247" s="7" t="s">
        <v>430</v>
      </c>
      <c r="I247" s="7" t="str">
        <f t="shared" si="31"/>
        <v xml:space="preserve"> SUAPE/DMS</v>
      </c>
      <c r="J247" s="7" t="s">
        <v>273</v>
      </c>
      <c r="K247" s="7" t="s">
        <v>258</v>
      </c>
      <c r="L247" s="7" t="s">
        <v>278</v>
      </c>
      <c r="M247" s="7">
        <v>2069.0700000000002</v>
      </c>
      <c r="N247" s="7">
        <v>4426.47</v>
      </c>
      <c r="O247" s="120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e">
        <f t="shared" si="29"/>
        <v>#REF!</v>
      </c>
      <c r="B248" s="7" t="e">
        <f t="shared" si="29"/>
        <v>#REF!</v>
      </c>
      <c r="C248" s="7" t="str">
        <f t="shared" si="29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30"/>
        <v>15.195.617/0001-87</v>
      </c>
      <c r="H248" s="7" t="s">
        <v>432</v>
      </c>
      <c r="I248" s="7" t="str">
        <f t="shared" si="31"/>
        <v xml:space="preserve"> SUAPE/DMS</v>
      </c>
      <c r="J248" s="7" t="s">
        <v>273</v>
      </c>
      <c r="K248" s="7" t="s">
        <v>258</v>
      </c>
      <c r="L248" s="7" t="s">
        <v>274</v>
      </c>
      <c r="M248" s="7">
        <v>1865.07</v>
      </c>
      <c r="N248" s="7">
        <v>4143.53</v>
      </c>
      <c r="O248" s="120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e">
        <f t="shared" si="29"/>
        <v>#REF!</v>
      </c>
      <c r="B249" s="7" t="e">
        <f t="shared" si="29"/>
        <v>#REF!</v>
      </c>
      <c r="C249" s="7" t="str">
        <f t="shared" si="29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30"/>
        <v>15.195.617/0001-87</v>
      </c>
      <c r="H249" s="7" t="s">
        <v>434</v>
      </c>
      <c r="I249" s="7" t="str">
        <f t="shared" si="31"/>
        <v xml:space="preserve"> SUAPE/DMS</v>
      </c>
      <c r="J249" s="7" t="s">
        <v>273</v>
      </c>
      <c r="K249" s="7" t="s">
        <v>258</v>
      </c>
      <c r="L249" s="7" t="s">
        <v>278</v>
      </c>
      <c r="M249" s="7">
        <v>2069.0700000000002</v>
      </c>
      <c r="N249" s="7">
        <v>4426.47</v>
      </c>
      <c r="O249" s="120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e">
        <f t="shared" ref="A250:C265" si="32">A249</f>
        <v>#REF!</v>
      </c>
      <c r="B250" s="7" t="e">
        <f t="shared" si="32"/>
        <v>#REF!</v>
      </c>
      <c r="C250" s="7" t="str">
        <f t="shared" si="32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30"/>
        <v>15.195.617/0001-87</v>
      </c>
      <c r="H250" s="7" t="s">
        <v>436</v>
      </c>
      <c r="I250" s="7" t="str">
        <f t="shared" si="31"/>
        <v xml:space="preserve"> SUAPE/DMS</v>
      </c>
      <c r="J250" s="7" t="s">
        <v>273</v>
      </c>
      <c r="K250" s="7" t="s">
        <v>258</v>
      </c>
      <c r="L250" s="7" t="s">
        <v>278</v>
      </c>
      <c r="M250" s="7">
        <v>2069.0700000000002</v>
      </c>
      <c r="N250" s="7">
        <v>4426.47</v>
      </c>
      <c r="O250" s="120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e">
        <f t="shared" si="32"/>
        <v>#REF!</v>
      </c>
      <c r="B251" s="7" t="e">
        <f t="shared" si="32"/>
        <v>#REF!</v>
      </c>
      <c r="C251" s="7" t="str">
        <f t="shared" si="32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30"/>
        <v>15.195.617/0001-87</v>
      </c>
      <c r="H251" s="7" t="s">
        <v>438</v>
      </c>
      <c r="I251" s="7" t="str">
        <f t="shared" si="31"/>
        <v xml:space="preserve"> SUAPE/DMS</v>
      </c>
      <c r="J251" s="7" t="s">
        <v>273</v>
      </c>
      <c r="K251" s="7" t="s">
        <v>258</v>
      </c>
      <c r="L251" s="7" t="s">
        <v>278</v>
      </c>
      <c r="M251" s="7">
        <v>2069.0700000000002</v>
      </c>
      <c r="N251" s="7">
        <v>4426.47</v>
      </c>
      <c r="O251" s="120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e">
        <f t="shared" si="32"/>
        <v>#REF!</v>
      </c>
      <c r="B252" s="7" t="e">
        <f t="shared" si="32"/>
        <v>#REF!</v>
      </c>
      <c r="C252" s="7" t="str">
        <f t="shared" si="32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30"/>
        <v>15.195.617/0001-87</v>
      </c>
      <c r="H252" s="7" t="s">
        <v>440</v>
      </c>
      <c r="I252" s="7" t="str">
        <f t="shared" si="31"/>
        <v xml:space="preserve"> SUAPE/DMS</v>
      </c>
      <c r="J252" s="7" t="s">
        <v>273</v>
      </c>
      <c r="K252" s="7" t="s">
        <v>258</v>
      </c>
      <c r="L252" s="7" t="s">
        <v>274</v>
      </c>
      <c r="M252" s="7">
        <v>1865.07</v>
      </c>
      <c r="N252" s="7">
        <v>4143.53</v>
      </c>
      <c r="O252" s="120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e">
        <f t="shared" si="32"/>
        <v>#REF!</v>
      </c>
      <c r="B253" s="7" t="e">
        <f t="shared" si="32"/>
        <v>#REF!</v>
      </c>
      <c r="C253" s="7" t="str">
        <f t="shared" si="32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30"/>
        <v>15.195.617/0001-87</v>
      </c>
      <c r="H253" s="7" t="s">
        <v>442</v>
      </c>
      <c r="I253" s="7" t="str">
        <f t="shared" si="31"/>
        <v xml:space="preserve"> SUAPE/DMS</v>
      </c>
      <c r="J253" s="7" t="s">
        <v>273</v>
      </c>
      <c r="K253" s="7" t="s">
        <v>258</v>
      </c>
      <c r="L253" s="7" t="s">
        <v>274</v>
      </c>
      <c r="M253" s="7">
        <v>1865.07</v>
      </c>
      <c r="N253" s="7">
        <v>4143.53</v>
      </c>
      <c r="O253" s="120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e">
        <f t="shared" si="32"/>
        <v>#REF!</v>
      </c>
      <c r="B254" s="7" t="e">
        <f t="shared" si="32"/>
        <v>#REF!</v>
      </c>
      <c r="C254" s="7" t="str">
        <f t="shared" si="32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30"/>
        <v>15.195.617/0001-87</v>
      </c>
      <c r="H254" s="7" t="s">
        <v>444</v>
      </c>
      <c r="I254" s="7" t="str">
        <f t="shared" si="31"/>
        <v xml:space="preserve"> SUAPE/DMS</v>
      </c>
      <c r="J254" s="7" t="s">
        <v>273</v>
      </c>
      <c r="K254" s="7" t="s">
        <v>258</v>
      </c>
      <c r="L254" s="7" t="s">
        <v>274</v>
      </c>
      <c r="M254" s="7">
        <v>1865.07</v>
      </c>
      <c r="N254" s="7">
        <v>4143.53</v>
      </c>
      <c r="O254" s="121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e">
        <f t="shared" si="32"/>
        <v>#REF!</v>
      </c>
      <c r="B255" s="7" t="e">
        <f t="shared" si="32"/>
        <v>#REF!</v>
      </c>
      <c r="C255" s="7" t="str">
        <f t="shared" si="32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30"/>
        <v>15.195.617/0001-87</v>
      </c>
      <c r="H255" s="7" t="s">
        <v>446</v>
      </c>
      <c r="I255" s="7" t="str">
        <f t="shared" si="31"/>
        <v xml:space="preserve"> SUAPE/DMS</v>
      </c>
      <c r="J255" s="7" t="s">
        <v>273</v>
      </c>
      <c r="K255" s="7" t="s">
        <v>258</v>
      </c>
      <c r="L255" s="7" t="s">
        <v>278</v>
      </c>
      <c r="M255" s="7">
        <v>2069.0700000000002</v>
      </c>
      <c r="N255" s="7">
        <v>4426.47</v>
      </c>
      <c r="O255" s="120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e">
        <f t="shared" si="32"/>
        <v>#REF!</v>
      </c>
      <c r="B256" s="7" t="e">
        <f t="shared" si="32"/>
        <v>#REF!</v>
      </c>
      <c r="C256" s="7" t="str">
        <f t="shared" si="32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30"/>
        <v>15.195.617/0001-87</v>
      </c>
      <c r="H256" s="7" t="s">
        <v>448</v>
      </c>
      <c r="I256" s="7" t="str">
        <f t="shared" si="31"/>
        <v xml:space="preserve"> SUAPE/DMS</v>
      </c>
      <c r="J256" s="7" t="s">
        <v>273</v>
      </c>
      <c r="K256" s="7" t="s">
        <v>258</v>
      </c>
      <c r="L256" s="7" t="s">
        <v>274</v>
      </c>
      <c r="M256" s="7">
        <v>1865.07</v>
      </c>
      <c r="N256" s="7">
        <v>4143.53</v>
      </c>
      <c r="O256" s="120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e">
        <f t="shared" si="32"/>
        <v>#REF!</v>
      </c>
      <c r="B257" s="7" t="e">
        <f t="shared" si="32"/>
        <v>#REF!</v>
      </c>
      <c r="C257" s="7" t="str">
        <f t="shared" si="32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30"/>
        <v>15.195.617/0001-87</v>
      </c>
      <c r="H257" s="7" t="s">
        <v>450</v>
      </c>
      <c r="I257" s="7" t="str">
        <f t="shared" si="31"/>
        <v xml:space="preserve"> SUAPE/DMS</v>
      </c>
      <c r="J257" s="7" t="s">
        <v>273</v>
      </c>
      <c r="K257" s="7" t="s">
        <v>258</v>
      </c>
      <c r="L257" s="7" t="s">
        <v>274</v>
      </c>
      <c r="M257" s="7">
        <v>1865.07</v>
      </c>
      <c r="N257" s="7">
        <v>4143.53</v>
      </c>
      <c r="O257" s="120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e">
        <f t="shared" si="32"/>
        <v>#REF!</v>
      </c>
      <c r="B258" s="7" t="e">
        <f t="shared" si="32"/>
        <v>#REF!</v>
      </c>
      <c r="C258" s="7" t="str">
        <f t="shared" si="32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30"/>
        <v>15.195.617/0001-87</v>
      </c>
      <c r="H258" s="7" t="s">
        <v>452</v>
      </c>
      <c r="I258" s="7" t="str">
        <f t="shared" si="31"/>
        <v xml:space="preserve"> SUAPE/DMS</v>
      </c>
      <c r="J258" s="7" t="s">
        <v>273</v>
      </c>
      <c r="K258" s="7" t="s">
        <v>258</v>
      </c>
      <c r="L258" s="7" t="s">
        <v>274</v>
      </c>
      <c r="M258" s="7">
        <v>1865.07</v>
      </c>
      <c r="N258" s="7">
        <v>4143.53</v>
      </c>
      <c r="O258" s="120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e">
        <f t="shared" si="32"/>
        <v>#REF!</v>
      </c>
      <c r="B259" s="7" t="e">
        <f t="shared" si="32"/>
        <v>#REF!</v>
      </c>
      <c r="C259" s="7" t="str">
        <f t="shared" si="32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30"/>
        <v>15.195.617/0001-87</v>
      </c>
      <c r="H259" s="7" t="s">
        <v>454</v>
      </c>
      <c r="I259" s="7" t="str">
        <f t="shared" si="31"/>
        <v xml:space="preserve"> SUAPE/DMS</v>
      </c>
      <c r="J259" s="7" t="s">
        <v>273</v>
      </c>
      <c r="K259" s="7" t="s">
        <v>258</v>
      </c>
      <c r="L259" s="7" t="s">
        <v>278</v>
      </c>
      <c r="M259" s="7">
        <v>2069.0700000000002</v>
      </c>
      <c r="N259" s="7">
        <v>4426.47</v>
      </c>
      <c r="O259" s="120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e">
        <f t="shared" si="32"/>
        <v>#REF!</v>
      </c>
      <c r="B260" s="7" t="e">
        <f t="shared" si="32"/>
        <v>#REF!</v>
      </c>
      <c r="C260" s="7" t="str">
        <f t="shared" si="32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30"/>
        <v>15.195.617/0001-87</v>
      </c>
      <c r="H260" s="7" t="s">
        <v>456</v>
      </c>
      <c r="I260" s="7" t="str">
        <f t="shared" si="31"/>
        <v xml:space="preserve"> SUAPE/DMS</v>
      </c>
      <c r="J260" s="7" t="s">
        <v>273</v>
      </c>
      <c r="K260" s="7" t="s">
        <v>258</v>
      </c>
      <c r="L260" s="7" t="s">
        <v>274</v>
      </c>
      <c r="M260" s="7">
        <v>1865.07</v>
      </c>
      <c r="N260" s="7">
        <v>4143.53</v>
      </c>
      <c r="O260" s="120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e">
        <f t="shared" si="32"/>
        <v>#REF!</v>
      </c>
      <c r="B261" s="7" t="e">
        <f t="shared" si="32"/>
        <v>#REF!</v>
      </c>
      <c r="C261" s="7" t="str">
        <f t="shared" si="32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30"/>
        <v>15.195.617/0001-87</v>
      </c>
      <c r="H261" s="7" t="s">
        <v>458</v>
      </c>
      <c r="I261" s="7" t="str">
        <f t="shared" si="31"/>
        <v xml:space="preserve"> SUAPE/DMS</v>
      </c>
      <c r="J261" s="7" t="s">
        <v>273</v>
      </c>
      <c r="K261" s="7" t="s">
        <v>258</v>
      </c>
      <c r="L261" s="7" t="s">
        <v>278</v>
      </c>
      <c r="M261" s="7">
        <v>2069.0700000000002</v>
      </c>
      <c r="N261" s="7">
        <v>4426.47</v>
      </c>
      <c r="O261" s="120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e">
        <f t="shared" si="32"/>
        <v>#REF!</v>
      </c>
      <c r="B262" s="7" t="e">
        <f t="shared" si="32"/>
        <v>#REF!</v>
      </c>
      <c r="C262" s="7" t="str">
        <f t="shared" si="32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30"/>
        <v>15.195.617/0001-87</v>
      </c>
      <c r="H262" s="7" t="s">
        <v>460</v>
      </c>
      <c r="I262" s="7" t="str">
        <f t="shared" si="31"/>
        <v xml:space="preserve"> SUAPE/DMS</v>
      </c>
      <c r="J262" s="7" t="s">
        <v>273</v>
      </c>
      <c r="K262" s="7" t="s">
        <v>258</v>
      </c>
      <c r="L262" s="7" t="s">
        <v>274</v>
      </c>
      <c r="M262" s="7">
        <v>1865.07</v>
      </c>
      <c r="N262" s="7">
        <v>4143.53</v>
      </c>
      <c r="O262" s="120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e">
        <f t="shared" si="32"/>
        <v>#REF!</v>
      </c>
      <c r="B263" s="7" t="e">
        <f t="shared" si="32"/>
        <v>#REF!</v>
      </c>
      <c r="C263" s="7" t="str">
        <f t="shared" si="32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30"/>
        <v>15.195.617/0001-87</v>
      </c>
      <c r="H263" s="7" t="s">
        <v>462</v>
      </c>
      <c r="I263" s="7" t="str">
        <f t="shared" si="31"/>
        <v xml:space="preserve"> SUAPE/DMS</v>
      </c>
      <c r="J263" s="7" t="s">
        <v>273</v>
      </c>
      <c r="K263" s="7" t="s">
        <v>258</v>
      </c>
      <c r="L263" s="7" t="s">
        <v>278</v>
      </c>
      <c r="M263" s="7">
        <v>2069.0700000000002</v>
      </c>
      <c r="N263" s="7">
        <v>4426.47</v>
      </c>
      <c r="O263" s="120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e">
        <f t="shared" si="32"/>
        <v>#REF!</v>
      </c>
      <c r="B264" s="7" t="e">
        <f t="shared" si="32"/>
        <v>#REF!</v>
      </c>
      <c r="C264" s="7" t="str">
        <f t="shared" si="32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30"/>
        <v>15.195.617/0001-87</v>
      </c>
      <c r="H264" s="7" t="s">
        <v>464</v>
      </c>
      <c r="I264" s="7" t="str">
        <f t="shared" si="31"/>
        <v xml:space="preserve"> SUAPE/DMS</v>
      </c>
      <c r="J264" s="7" t="s">
        <v>273</v>
      </c>
      <c r="K264" s="7" t="s">
        <v>258</v>
      </c>
      <c r="L264" s="7" t="s">
        <v>278</v>
      </c>
      <c r="M264" s="7">
        <v>2069.0700000000002</v>
      </c>
      <c r="N264" s="7">
        <v>4426.47</v>
      </c>
      <c r="O264" s="120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e">
        <f t="shared" si="32"/>
        <v>#REF!</v>
      </c>
      <c r="B265" s="7" t="e">
        <f t="shared" si="32"/>
        <v>#REF!</v>
      </c>
      <c r="C265" s="7" t="str">
        <f t="shared" si="32"/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si="30"/>
        <v>15.195.617/0001-87</v>
      </c>
      <c r="H265" s="7" t="s">
        <v>466</v>
      </c>
      <c r="I265" s="7" t="str">
        <f t="shared" si="31"/>
        <v xml:space="preserve"> SUAPE/DMS</v>
      </c>
      <c r="J265" s="7" t="s">
        <v>273</v>
      </c>
      <c r="K265" s="7" t="s">
        <v>258</v>
      </c>
      <c r="L265" s="7" t="s">
        <v>274</v>
      </c>
      <c r="M265" s="7">
        <v>1865.07</v>
      </c>
      <c r="N265" s="7">
        <v>4143.53</v>
      </c>
      <c r="O265" s="120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e">
        <f t="shared" ref="A266:C281" si="33">A265</f>
        <v>#REF!</v>
      </c>
      <c r="B266" s="7" t="e">
        <f t="shared" si="33"/>
        <v>#REF!</v>
      </c>
      <c r="C266" s="7" t="str">
        <f t="shared" si="33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30"/>
        <v>15.195.617/0001-87</v>
      </c>
      <c r="H266" s="7" t="s">
        <v>468</v>
      </c>
      <c r="I266" s="7" t="str">
        <f t="shared" si="31"/>
        <v xml:space="preserve"> SUAPE/DMS</v>
      </c>
      <c r="J266" s="7" t="s">
        <v>273</v>
      </c>
      <c r="K266" s="7" t="s">
        <v>258</v>
      </c>
      <c r="L266" s="7" t="s">
        <v>274</v>
      </c>
      <c r="M266" s="7">
        <v>1865.07</v>
      </c>
      <c r="N266" s="7">
        <v>4143.53</v>
      </c>
      <c r="O266" s="120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e">
        <f t="shared" si="33"/>
        <v>#REF!</v>
      </c>
      <c r="B267" s="7" t="e">
        <f t="shared" si="33"/>
        <v>#REF!</v>
      </c>
      <c r="C267" s="7" t="str">
        <f t="shared" si="33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30"/>
        <v>15.195.617/0001-87</v>
      </c>
      <c r="H267" s="7" t="s">
        <v>470</v>
      </c>
      <c r="I267" s="7" t="str">
        <f t="shared" si="31"/>
        <v xml:space="preserve"> SUAPE/DMS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4143.53</v>
      </c>
      <c r="O267" s="120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e">
        <f t="shared" si="33"/>
        <v>#REF!</v>
      </c>
      <c r="B268" s="7" t="e">
        <f t="shared" si="33"/>
        <v>#REF!</v>
      </c>
      <c r="C268" s="7" t="str">
        <f t="shared" si="33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30"/>
        <v>15.195.617/0001-87</v>
      </c>
      <c r="H268" s="7" t="s">
        <v>472</v>
      </c>
      <c r="I268" s="7" t="str">
        <f t="shared" si="31"/>
        <v xml:space="preserve"> SUAPE/DMS</v>
      </c>
      <c r="J268" s="7" t="s">
        <v>273</v>
      </c>
      <c r="K268" s="7" t="s">
        <v>258</v>
      </c>
      <c r="L268" s="7" t="s">
        <v>274</v>
      </c>
      <c r="M268" s="7">
        <v>1865.07</v>
      </c>
      <c r="N268" s="7">
        <v>4143.53</v>
      </c>
      <c r="O268" s="120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e">
        <f t="shared" si="33"/>
        <v>#REF!</v>
      </c>
      <c r="B269" s="7" t="e">
        <f t="shared" si="33"/>
        <v>#REF!</v>
      </c>
      <c r="C269" s="7" t="str">
        <f t="shared" si="33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30"/>
        <v>15.195.617/0001-87</v>
      </c>
      <c r="H269" s="7" t="s">
        <v>474</v>
      </c>
      <c r="I269" s="7" t="str">
        <f t="shared" si="31"/>
        <v xml:space="preserve"> SUAPE/DMS</v>
      </c>
      <c r="J269" s="7" t="s">
        <v>273</v>
      </c>
      <c r="K269" s="7" t="s">
        <v>258</v>
      </c>
      <c r="L269" s="7" t="s">
        <v>274</v>
      </c>
      <c r="M269" s="7">
        <v>1865.07</v>
      </c>
      <c r="N269" s="7">
        <v>4143.53</v>
      </c>
      <c r="O269" s="120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e">
        <f t="shared" si="33"/>
        <v>#REF!</v>
      </c>
      <c r="B270" s="7" t="e">
        <f t="shared" si="33"/>
        <v>#REF!</v>
      </c>
      <c r="C270" s="7" t="str">
        <f t="shared" si="33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30"/>
        <v>15.195.617/0001-87</v>
      </c>
      <c r="H270" s="7" t="s">
        <v>476</v>
      </c>
      <c r="I270" s="7" t="str">
        <f t="shared" si="31"/>
        <v xml:space="preserve"> SUAPE/DMS</v>
      </c>
      <c r="J270" s="7" t="s">
        <v>273</v>
      </c>
      <c r="K270" s="7" t="s">
        <v>258</v>
      </c>
      <c r="L270" s="7" t="s">
        <v>274</v>
      </c>
      <c r="M270" s="7">
        <v>1865.07</v>
      </c>
      <c r="N270" s="7">
        <v>4143.53</v>
      </c>
      <c r="O270" s="120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e">
        <f t="shared" si="33"/>
        <v>#REF!</v>
      </c>
      <c r="B271" s="7" t="e">
        <f t="shared" si="33"/>
        <v>#REF!</v>
      </c>
      <c r="C271" s="7" t="str">
        <f t="shared" si="33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30"/>
        <v>15.195.617/0001-87</v>
      </c>
      <c r="H271" s="7" t="s">
        <v>478</v>
      </c>
      <c r="I271" s="7" t="str">
        <f t="shared" si="31"/>
        <v xml:space="preserve"> SUAPE/DMS</v>
      </c>
      <c r="J271" s="7" t="s">
        <v>273</v>
      </c>
      <c r="K271" s="7" t="s">
        <v>258</v>
      </c>
      <c r="L271" s="7" t="s">
        <v>274</v>
      </c>
      <c r="M271" s="7">
        <v>1865.07</v>
      </c>
      <c r="N271" s="7">
        <v>4143.53</v>
      </c>
      <c r="O271" s="120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e">
        <f t="shared" si="33"/>
        <v>#REF!</v>
      </c>
      <c r="B272" s="7" t="e">
        <f t="shared" si="33"/>
        <v>#REF!</v>
      </c>
      <c r="C272" s="7" t="str">
        <f t="shared" si="33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30"/>
        <v>15.195.617/0001-87</v>
      </c>
      <c r="H272" s="7" t="s">
        <v>480</v>
      </c>
      <c r="I272" s="7" t="str">
        <f t="shared" si="31"/>
        <v xml:space="preserve"> SUAPE/DMS</v>
      </c>
      <c r="J272" s="7" t="s">
        <v>273</v>
      </c>
      <c r="K272" s="7" t="s">
        <v>258</v>
      </c>
      <c r="L272" s="7" t="s">
        <v>278</v>
      </c>
      <c r="M272" s="7">
        <v>2069.0700000000002</v>
      </c>
      <c r="N272" s="7">
        <v>4426.47</v>
      </c>
      <c r="O272" s="120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e">
        <f t="shared" si="33"/>
        <v>#REF!</v>
      </c>
      <c r="B273" s="7" t="e">
        <f t="shared" si="33"/>
        <v>#REF!</v>
      </c>
      <c r="C273" s="7" t="str">
        <f t="shared" si="33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30"/>
        <v>15.195.617/0001-87</v>
      </c>
      <c r="H273" s="7" t="s">
        <v>482</v>
      </c>
      <c r="I273" s="7" t="str">
        <f t="shared" si="31"/>
        <v xml:space="preserve"> SUAPE/DMS</v>
      </c>
      <c r="J273" s="7" t="s">
        <v>273</v>
      </c>
      <c r="K273" s="7" t="s">
        <v>258</v>
      </c>
      <c r="L273" s="7" t="s">
        <v>274</v>
      </c>
      <c r="M273" s="7">
        <v>1865.07</v>
      </c>
      <c r="N273" s="7">
        <v>4143.53</v>
      </c>
      <c r="O273" s="120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e">
        <f t="shared" si="33"/>
        <v>#REF!</v>
      </c>
      <c r="B274" s="7" t="e">
        <f t="shared" si="33"/>
        <v>#REF!</v>
      </c>
      <c r="C274" s="7" t="str">
        <f t="shared" si="33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30"/>
        <v>15.195.617/0001-87</v>
      </c>
      <c r="H274" s="7" t="s">
        <v>484</v>
      </c>
      <c r="I274" s="7" t="str">
        <f t="shared" si="31"/>
        <v xml:space="preserve"> SUAPE/DMS</v>
      </c>
      <c r="J274" s="7" t="s">
        <v>273</v>
      </c>
      <c r="K274" s="7" t="s">
        <v>258</v>
      </c>
      <c r="L274" s="7" t="s">
        <v>274</v>
      </c>
      <c r="M274" s="7">
        <v>1865.07</v>
      </c>
      <c r="N274" s="7">
        <v>4143.53</v>
      </c>
      <c r="O274" s="120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e">
        <f t="shared" si="33"/>
        <v>#REF!</v>
      </c>
      <c r="B275" s="7" t="e">
        <f t="shared" si="33"/>
        <v>#REF!</v>
      </c>
      <c r="C275" s="7" t="str">
        <f t="shared" si="33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30"/>
        <v>15.195.617/0001-87</v>
      </c>
      <c r="H275" s="7" t="s">
        <v>486</v>
      </c>
      <c r="I275" s="7" t="str">
        <f t="shared" si="31"/>
        <v xml:space="preserve"> SUAPE/DMS</v>
      </c>
      <c r="J275" s="7" t="s">
        <v>655</v>
      </c>
      <c r="K275" s="7" t="s">
        <v>258</v>
      </c>
      <c r="L275" s="7" t="s">
        <v>274</v>
      </c>
      <c r="M275" s="7">
        <v>1865.07</v>
      </c>
      <c r="N275" s="7">
        <v>4143.53</v>
      </c>
      <c r="O275" s="120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e">
        <f t="shared" si="33"/>
        <v>#REF!</v>
      </c>
      <c r="B276" s="7" t="e">
        <f t="shared" si="33"/>
        <v>#REF!</v>
      </c>
      <c r="C276" s="7" t="str">
        <f t="shared" si="33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30"/>
        <v>15.195.617/0001-87</v>
      </c>
      <c r="H276" s="7" t="s">
        <v>488</v>
      </c>
      <c r="I276" s="7" t="str">
        <f t="shared" si="31"/>
        <v xml:space="preserve"> SUAPE/DMS</v>
      </c>
      <c r="J276" s="7" t="s">
        <v>273</v>
      </c>
      <c r="K276" s="7" t="s">
        <v>258</v>
      </c>
      <c r="L276" s="7" t="s">
        <v>274</v>
      </c>
      <c r="M276" s="7">
        <v>1865.07</v>
      </c>
      <c r="N276" s="7">
        <v>4143.53</v>
      </c>
      <c r="O276" s="120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e">
        <f t="shared" si="33"/>
        <v>#REF!</v>
      </c>
      <c r="B277" s="7" t="e">
        <f t="shared" si="33"/>
        <v>#REF!</v>
      </c>
      <c r="C277" s="7" t="str">
        <f t="shared" si="33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30"/>
        <v>15.195.617/0001-87</v>
      </c>
      <c r="H277" s="7" t="s">
        <v>490</v>
      </c>
      <c r="I277" s="7" t="str">
        <f t="shared" si="31"/>
        <v xml:space="preserve"> SUAPE/DMS</v>
      </c>
      <c r="J277" s="7" t="s">
        <v>273</v>
      </c>
      <c r="K277" s="7" t="s">
        <v>258</v>
      </c>
      <c r="L277" s="7" t="s">
        <v>278</v>
      </c>
      <c r="M277" s="7">
        <v>2069.0700000000002</v>
      </c>
      <c r="N277" s="7">
        <v>4426.47</v>
      </c>
      <c r="O277" s="120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e">
        <f t="shared" si="33"/>
        <v>#REF!</v>
      </c>
      <c r="B278" s="7" t="e">
        <f t="shared" si="33"/>
        <v>#REF!</v>
      </c>
      <c r="C278" s="7" t="str">
        <f t="shared" si="33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30"/>
        <v>15.195.617/0001-87</v>
      </c>
      <c r="H278" s="7" t="s">
        <v>492</v>
      </c>
      <c r="I278" s="7" t="str">
        <f t="shared" si="31"/>
        <v xml:space="preserve"> SUAPE/DMS</v>
      </c>
      <c r="J278" s="7" t="s">
        <v>273</v>
      </c>
      <c r="K278" s="7" t="s">
        <v>258</v>
      </c>
      <c r="L278" s="7" t="s">
        <v>274</v>
      </c>
      <c r="M278" s="7">
        <v>1865.07</v>
      </c>
      <c r="N278" s="7">
        <v>4143.53</v>
      </c>
      <c r="O278" s="120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e">
        <f t="shared" si="33"/>
        <v>#REF!</v>
      </c>
      <c r="B279" s="7" t="e">
        <f t="shared" si="33"/>
        <v>#REF!</v>
      </c>
      <c r="C279" s="7" t="str">
        <f t="shared" si="33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30"/>
        <v>15.195.617/0001-87</v>
      </c>
      <c r="H279" s="7" t="s">
        <v>494</v>
      </c>
      <c r="I279" s="7" t="str">
        <f t="shared" si="31"/>
        <v xml:space="preserve"> SUAPE/DMS</v>
      </c>
      <c r="J279" s="7" t="s">
        <v>273</v>
      </c>
      <c r="K279" s="7" t="s">
        <v>258</v>
      </c>
      <c r="L279" s="7" t="s">
        <v>274</v>
      </c>
      <c r="M279" s="7">
        <v>1865.07</v>
      </c>
      <c r="N279" s="7">
        <v>4143.53</v>
      </c>
      <c r="O279" s="120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e">
        <f t="shared" si="33"/>
        <v>#REF!</v>
      </c>
      <c r="B280" s="7" t="e">
        <f t="shared" si="33"/>
        <v>#REF!</v>
      </c>
      <c r="C280" s="7" t="str">
        <f t="shared" si="33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30"/>
        <v>15.195.617/0001-87</v>
      </c>
      <c r="H280" s="7" t="s">
        <v>496</v>
      </c>
      <c r="I280" s="7" t="str">
        <f t="shared" si="31"/>
        <v xml:space="preserve"> SUAPE/DMS</v>
      </c>
      <c r="J280" s="7" t="s">
        <v>273</v>
      </c>
      <c r="K280" s="7" t="s">
        <v>258</v>
      </c>
      <c r="L280" s="7" t="s">
        <v>278</v>
      </c>
      <c r="M280" s="7">
        <v>2069.0700000000002</v>
      </c>
      <c r="N280" s="7">
        <v>4426.47</v>
      </c>
      <c r="O280" s="120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e">
        <f t="shared" si="33"/>
        <v>#REF!</v>
      </c>
      <c r="B281" s="7" t="e">
        <f t="shared" si="33"/>
        <v>#REF!</v>
      </c>
      <c r="C281" s="7" t="str">
        <f t="shared" si="33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30"/>
        <v>15.195.617/0001-87</v>
      </c>
      <c r="H281" s="7" t="s">
        <v>498</v>
      </c>
      <c r="I281" s="7" t="str">
        <f t="shared" si="31"/>
        <v xml:space="preserve"> SUAPE/DMS</v>
      </c>
      <c r="J281" s="7" t="s">
        <v>273</v>
      </c>
      <c r="K281" s="7" t="s">
        <v>258</v>
      </c>
      <c r="L281" s="7" t="s">
        <v>278</v>
      </c>
      <c r="M281" s="7">
        <v>2069.0700000000002</v>
      </c>
      <c r="N281" s="7">
        <v>4426.47</v>
      </c>
      <c r="O281" s="120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e">
        <f t="shared" ref="A282:C297" si="34">A281</f>
        <v>#REF!</v>
      </c>
      <c r="B282" s="7" t="e">
        <f t="shared" si="34"/>
        <v>#REF!</v>
      </c>
      <c r="C282" s="7" t="str">
        <f t="shared" si="34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30"/>
        <v>15.195.617/0001-87</v>
      </c>
      <c r="H282" s="7" t="s">
        <v>500</v>
      </c>
      <c r="I282" s="7" t="str">
        <f t="shared" si="31"/>
        <v xml:space="preserve"> SUAPE/DMS</v>
      </c>
      <c r="J282" s="7" t="s">
        <v>273</v>
      </c>
      <c r="K282" s="7" t="s">
        <v>258</v>
      </c>
      <c r="L282" s="7" t="s">
        <v>274</v>
      </c>
      <c r="M282" s="7">
        <v>1865.07</v>
      </c>
      <c r="N282" s="7">
        <v>4143.53</v>
      </c>
      <c r="O282" s="120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e">
        <f t="shared" si="34"/>
        <v>#REF!</v>
      </c>
      <c r="B283" s="7" t="e">
        <f t="shared" si="34"/>
        <v>#REF!</v>
      </c>
      <c r="C283" s="7" t="str">
        <f t="shared" si="34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30"/>
        <v>15.195.617/0001-87</v>
      </c>
      <c r="H283" s="7" t="s">
        <v>502</v>
      </c>
      <c r="I283" s="7" t="str">
        <f t="shared" si="31"/>
        <v xml:space="preserve"> SUAPE/DMS</v>
      </c>
      <c r="J283" s="7" t="s">
        <v>273</v>
      </c>
      <c r="K283" s="7" t="s">
        <v>258</v>
      </c>
      <c r="L283" s="7" t="s">
        <v>274</v>
      </c>
      <c r="M283" s="7">
        <v>1865.07</v>
      </c>
      <c r="N283" s="7">
        <v>4143.53</v>
      </c>
      <c r="O283" s="120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e">
        <f t="shared" si="34"/>
        <v>#REF!</v>
      </c>
      <c r="B284" s="7" t="e">
        <f t="shared" si="34"/>
        <v>#REF!</v>
      </c>
      <c r="C284" s="7" t="str">
        <f t="shared" si="34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30"/>
        <v>15.195.617/0001-87</v>
      </c>
      <c r="H284" s="7" t="s">
        <v>504</v>
      </c>
      <c r="I284" s="7" t="str">
        <f t="shared" si="31"/>
        <v xml:space="preserve"> SUAPE/DMS</v>
      </c>
      <c r="J284" s="7" t="s">
        <v>273</v>
      </c>
      <c r="K284" s="7" t="s">
        <v>258</v>
      </c>
      <c r="L284" s="7" t="s">
        <v>274</v>
      </c>
      <c r="M284" s="7">
        <v>1865.07</v>
      </c>
      <c r="N284" s="7">
        <v>4143.53</v>
      </c>
      <c r="O284" s="120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e">
        <f t="shared" si="34"/>
        <v>#REF!</v>
      </c>
      <c r="B285" s="7" t="e">
        <f t="shared" si="34"/>
        <v>#REF!</v>
      </c>
      <c r="C285" s="7" t="str">
        <f t="shared" si="34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30"/>
        <v>15.195.617/0001-87</v>
      </c>
      <c r="H285" s="7" t="s">
        <v>506</v>
      </c>
      <c r="I285" s="7" t="str">
        <f t="shared" si="31"/>
        <v xml:space="preserve"> SUAPE/DMS</v>
      </c>
      <c r="J285" s="7" t="s">
        <v>273</v>
      </c>
      <c r="K285" s="7" t="s">
        <v>258</v>
      </c>
      <c r="L285" s="7" t="s">
        <v>278</v>
      </c>
      <c r="M285" s="7">
        <v>2069.0700000000002</v>
      </c>
      <c r="N285" s="7">
        <v>4426.47</v>
      </c>
      <c r="O285" s="120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e">
        <f t="shared" si="34"/>
        <v>#REF!</v>
      </c>
      <c r="B286" s="7" t="e">
        <f t="shared" si="34"/>
        <v>#REF!</v>
      </c>
      <c r="C286" s="7" t="str">
        <f t="shared" si="34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30"/>
        <v>15.195.617/0001-87</v>
      </c>
      <c r="H286" s="7" t="s">
        <v>508</v>
      </c>
      <c r="I286" s="7" t="str">
        <f t="shared" si="31"/>
        <v xml:space="preserve"> SUAPE/DMS</v>
      </c>
      <c r="J286" s="7" t="s">
        <v>273</v>
      </c>
      <c r="K286" s="7" t="s">
        <v>258</v>
      </c>
      <c r="L286" s="7" t="s">
        <v>274</v>
      </c>
      <c r="M286" s="7">
        <v>1865.07</v>
      </c>
      <c r="N286" s="7">
        <v>4143.53</v>
      </c>
      <c r="O286" s="120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e">
        <f t="shared" si="34"/>
        <v>#REF!</v>
      </c>
      <c r="B287" s="7" t="e">
        <f t="shared" si="34"/>
        <v>#REF!</v>
      </c>
      <c r="C287" s="7" t="str">
        <f t="shared" si="34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30"/>
        <v>15.195.617/0001-87</v>
      </c>
      <c r="H287" s="7" t="s">
        <v>510</v>
      </c>
      <c r="I287" s="7" t="str">
        <f t="shared" si="31"/>
        <v xml:space="preserve"> SUAPE/DMS</v>
      </c>
      <c r="J287" s="7" t="s">
        <v>273</v>
      </c>
      <c r="K287" s="7" t="s">
        <v>258</v>
      </c>
      <c r="L287" s="7" t="s">
        <v>278</v>
      </c>
      <c r="M287" s="7">
        <v>2069.0700000000002</v>
      </c>
      <c r="N287" s="7">
        <v>4426.47</v>
      </c>
      <c r="O287" s="120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e">
        <f t="shared" si="34"/>
        <v>#REF!</v>
      </c>
      <c r="B288" s="7" t="e">
        <f t="shared" si="34"/>
        <v>#REF!</v>
      </c>
      <c r="C288" s="7" t="str">
        <f t="shared" si="34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30"/>
        <v>15.195.617/0001-87</v>
      </c>
      <c r="H288" s="7" t="s">
        <v>512</v>
      </c>
      <c r="I288" s="7" t="str">
        <f t="shared" si="31"/>
        <v xml:space="preserve"> SUAPE/DMS</v>
      </c>
      <c r="J288" s="7" t="s">
        <v>273</v>
      </c>
      <c r="K288" s="7" t="s">
        <v>258</v>
      </c>
      <c r="L288" s="7" t="s">
        <v>278</v>
      </c>
      <c r="M288" s="7">
        <v>2069.0700000000002</v>
      </c>
      <c r="N288" s="7">
        <v>4426.47</v>
      </c>
      <c r="O288" s="120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e">
        <f t="shared" si="34"/>
        <v>#REF!</v>
      </c>
      <c r="B289" s="7" t="e">
        <f t="shared" si="34"/>
        <v>#REF!</v>
      </c>
      <c r="C289" s="7" t="str">
        <f t="shared" si="34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30"/>
        <v>15.195.617/0001-87</v>
      </c>
      <c r="H289" s="7" t="s">
        <v>514</v>
      </c>
      <c r="I289" s="7" t="str">
        <f t="shared" si="31"/>
        <v xml:space="preserve"> SUAPE/DMS</v>
      </c>
      <c r="J289" s="7" t="s">
        <v>273</v>
      </c>
      <c r="K289" s="7" t="s">
        <v>258</v>
      </c>
      <c r="L289" s="7" t="s">
        <v>274</v>
      </c>
      <c r="M289" s="7">
        <v>1865.07</v>
      </c>
      <c r="N289" s="7">
        <v>4143.53</v>
      </c>
      <c r="O289" s="120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e">
        <f t="shared" si="34"/>
        <v>#REF!</v>
      </c>
      <c r="B290" s="7" t="e">
        <f t="shared" si="34"/>
        <v>#REF!</v>
      </c>
      <c r="C290" s="7" t="str">
        <f t="shared" si="34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30"/>
        <v>15.195.617/0001-87</v>
      </c>
      <c r="H290" s="7" t="s">
        <v>516</v>
      </c>
      <c r="I290" s="7" t="str">
        <f t="shared" si="31"/>
        <v xml:space="preserve"> SUAPE/DMS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4143.53</v>
      </c>
      <c r="O290" s="120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e">
        <f t="shared" si="34"/>
        <v>#REF!</v>
      </c>
      <c r="B291" s="7" t="e">
        <f t="shared" si="34"/>
        <v>#REF!</v>
      </c>
      <c r="C291" s="7" t="str">
        <f t="shared" si="34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30"/>
        <v>15.195.617/0001-87</v>
      </c>
      <c r="H291" s="7" t="s">
        <v>518</v>
      </c>
      <c r="I291" s="7" t="str">
        <f t="shared" si="31"/>
        <v xml:space="preserve"> SUAPE/DMS</v>
      </c>
      <c r="J291" s="7" t="s">
        <v>273</v>
      </c>
      <c r="K291" s="7" t="s">
        <v>258</v>
      </c>
      <c r="L291" s="7" t="s">
        <v>274</v>
      </c>
      <c r="M291" s="7">
        <v>1865.07</v>
      </c>
      <c r="N291" s="7">
        <v>4143.53</v>
      </c>
      <c r="O291" s="120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e">
        <f t="shared" si="34"/>
        <v>#REF!</v>
      </c>
      <c r="B292" s="7" t="e">
        <f t="shared" si="34"/>
        <v>#REF!</v>
      </c>
      <c r="C292" s="7" t="str">
        <f t="shared" si="34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30"/>
        <v>15.195.617/0001-87</v>
      </c>
      <c r="H292" s="7" t="s">
        <v>520</v>
      </c>
      <c r="I292" s="7" t="str">
        <f t="shared" si="31"/>
        <v xml:space="preserve"> SUAPE/DMS</v>
      </c>
      <c r="J292" s="7" t="s">
        <v>273</v>
      </c>
      <c r="K292" s="7" t="s">
        <v>258</v>
      </c>
      <c r="L292" s="7" t="s">
        <v>274</v>
      </c>
      <c r="M292" s="7">
        <v>1865.07</v>
      </c>
      <c r="N292" s="7">
        <v>4143.53</v>
      </c>
      <c r="O292" s="120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e">
        <f t="shared" si="34"/>
        <v>#REF!</v>
      </c>
      <c r="B293" s="7" t="e">
        <f t="shared" si="34"/>
        <v>#REF!</v>
      </c>
      <c r="C293" s="7" t="str">
        <f t="shared" si="34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30"/>
        <v>15.195.617/0001-87</v>
      </c>
      <c r="H293" s="7" t="s">
        <v>522</v>
      </c>
      <c r="I293" s="7" t="str">
        <f t="shared" si="31"/>
        <v xml:space="preserve"> SUAPE/DMS</v>
      </c>
      <c r="J293" s="7" t="s">
        <v>273</v>
      </c>
      <c r="K293" s="7" t="s">
        <v>258</v>
      </c>
      <c r="L293" s="7" t="s">
        <v>274</v>
      </c>
      <c r="M293" s="7">
        <v>1865.07</v>
      </c>
      <c r="N293" s="7">
        <v>4143.53</v>
      </c>
      <c r="O293" s="120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e">
        <f t="shared" si="34"/>
        <v>#REF!</v>
      </c>
      <c r="B294" s="7" t="e">
        <f t="shared" si="34"/>
        <v>#REF!</v>
      </c>
      <c r="C294" s="7" t="str">
        <f t="shared" si="34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30"/>
        <v>15.195.617/0001-87</v>
      </c>
      <c r="H294" s="7" t="s">
        <v>524</v>
      </c>
      <c r="I294" s="7" t="str">
        <f t="shared" si="31"/>
        <v xml:space="preserve"> SUAPE/DMS</v>
      </c>
      <c r="J294" s="7" t="s">
        <v>273</v>
      </c>
      <c r="K294" s="7" t="s">
        <v>258</v>
      </c>
      <c r="L294" s="7" t="s">
        <v>274</v>
      </c>
      <c r="M294" s="7">
        <v>1865.07</v>
      </c>
      <c r="N294" s="7">
        <v>4143.53</v>
      </c>
      <c r="O294" s="121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e">
        <f t="shared" si="34"/>
        <v>#REF!</v>
      </c>
      <c r="B295" s="7" t="e">
        <f t="shared" si="34"/>
        <v>#REF!</v>
      </c>
      <c r="C295" s="7" t="str">
        <f t="shared" si="34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30"/>
        <v>15.195.617/0001-87</v>
      </c>
      <c r="H295" s="7" t="s">
        <v>526</v>
      </c>
      <c r="I295" s="7" t="str">
        <f t="shared" si="31"/>
        <v xml:space="preserve"> SUAPE/DMS</v>
      </c>
      <c r="J295" s="7" t="s">
        <v>273</v>
      </c>
      <c r="K295" s="7" t="s">
        <v>258</v>
      </c>
      <c r="L295" s="7" t="s">
        <v>278</v>
      </c>
      <c r="M295" s="7">
        <v>2069.0700000000002</v>
      </c>
      <c r="N295" s="7">
        <v>4426.47</v>
      </c>
      <c r="O295" s="120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e">
        <f t="shared" si="34"/>
        <v>#REF!</v>
      </c>
      <c r="B296" s="7" t="e">
        <f t="shared" si="34"/>
        <v>#REF!</v>
      </c>
      <c r="C296" s="7" t="str">
        <f t="shared" si="34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si="30"/>
        <v>15.195.617/0001-87</v>
      </c>
      <c r="H296" s="7" t="s">
        <v>528</v>
      </c>
      <c r="I296" s="7" t="str">
        <f t="shared" si="31"/>
        <v xml:space="preserve"> SUAPE/DMS</v>
      </c>
      <c r="J296" s="7" t="s">
        <v>273</v>
      </c>
      <c r="K296" s="7" t="s">
        <v>258</v>
      </c>
      <c r="L296" s="7" t="s">
        <v>274</v>
      </c>
      <c r="M296" s="7">
        <v>1865.07</v>
      </c>
      <c r="N296" s="7">
        <v>4143.53</v>
      </c>
      <c r="O296" s="120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e">
        <f t="shared" si="34"/>
        <v>#REF!</v>
      </c>
      <c r="B297" s="7" t="e">
        <f t="shared" si="34"/>
        <v>#REF!</v>
      </c>
      <c r="C297" s="7" t="str">
        <f t="shared" si="34"/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si="30"/>
        <v>15.195.617/0001-87</v>
      </c>
      <c r="H297" s="7" t="s">
        <v>530</v>
      </c>
      <c r="I297" s="7" t="str">
        <f t="shared" si="31"/>
        <v xml:space="preserve"> SUAPE/DMS</v>
      </c>
      <c r="J297" s="7" t="s">
        <v>273</v>
      </c>
      <c r="K297" s="7" t="s">
        <v>258</v>
      </c>
      <c r="L297" s="7" t="s">
        <v>278</v>
      </c>
      <c r="M297" s="7">
        <v>2069.0700000000002</v>
      </c>
      <c r="N297" s="7">
        <v>4426.47</v>
      </c>
      <c r="O297" s="120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e">
        <f t="shared" ref="A298:C313" si="35">A297</f>
        <v>#REF!</v>
      </c>
      <c r="B298" s="7" t="e">
        <f t="shared" si="35"/>
        <v>#REF!</v>
      </c>
      <c r="C298" s="7" t="str">
        <f t="shared" si="35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ref="G298:G361" si="36">G297</f>
        <v>15.195.617/0001-87</v>
      </c>
      <c r="H298" s="7" t="s">
        <v>532</v>
      </c>
      <c r="I298" s="7" t="str">
        <f t="shared" ref="I298:I361" si="37">I297</f>
        <v xml:space="preserve"> SUAPE/DMS</v>
      </c>
      <c r="J298" s="7" t="s">
        <v>273</v>
      </c>
      <c r="K298" s="7" t="s">
        <v>258</v>
      </c>
      <c r="L298" s="7" t="s">
        <v>274</v>
      </c>
      <c r="M298" s="7">
        <v>1865.07</v>
      </c>
      <c r="N298" s="7">
        <v>4143.53</v>
      </c>
      <c r="O298" s="120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e">
        <f t="shared" si="35"/>
        <v>#REF!</v>
      </c>
      <c r="B299" s="7" t="e">
        <f t="shared" si="35"/>
        <v>#REF!</v>
      </c>
      <c r="C299" s="7" t="str">
        <f t="shared" si="35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si="36"/>
        <v>15.195.617/0001-87</v>
      </c>
      <c r="H299" s="7" t="s">
        <v>534</v>
      </c>
      <c r="I299" s="7" t="str">
        <f t="shared" si="37"/>
        <v xml:space="preserve"> SUAPE/DMS</v>
      </c>
      <c r="J299" s="7" t="s">
        <v>273</v>
      </c>
      <c r="K299" s="7" t="s">
        <v>258</v>
      </c>
      <c r="L299" s="7" t="s">
        <v>278</v>
      </c>
      <c r="M299" s="7">
        <v>2069.0700000000002</v>
      </c>
      <c r="N299" s="7">
        <v>4426.47</v>
      </c>
      <c r="O299" s="120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e">
        <f t="shared" si="35"/>
        <v>#REF!</v>
      </c>
      <c r="B300" s="7" t="e">
        <f t="shared" si="35"/>
        <v>#REF!</v>
      </c>
      <c r="C300" s="7" t="str">
        <f t="shared" si="35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36"/>
        <v>15.195.617/0001-87</v>
      </c>
      <c r="H300" s="7" t="s">
        <v>536</v>
      </c>
      <c r="I300" s="7" t="str">
        <f t="shared" si="37"/>
        <v xml:space="preserve"> SUAPE/DMS</v>
      </c>
      <c r="J300" s="7" t="s">
        <v>273</v>
      </c>
      <c r="K300" s="7" t="s">
        <v>258</v>
      </c>
      <c r="L300" s="7" t="s">
        <v>278</v>
      </c>
      <c r="M300" s="7">
        <v>2069.0700000000002</v>
      </c>
      <c r="N300" s="7">
        <v>4426.47</v>
      </c>
      <c r="O300" s="120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e">
        <f t="shared" si="35"/>
        <v>#REF!</v>
      </c>
      <c r="B301" s="7" t="e">
        <f t="shared" si="35"/>
        <v>#REF!</v>
      </c>
      <c r="C301" s="7" t="str">
        <f t="shared" si="35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36"/>
        <v>15.195.617/0001-87</v>
      </c>
      <c r="H301" s="7" t="s">
        <v>538</v>
      </c>
      <c r="I301" s="7" t="str">
        <f t="shared" si="37"/>
        <v xml:space="preserve"> SUAPE/DMS</v>
      </c>
      <c r="J301" s="7" t="s">
        <v>273</v>
      </c>
      <c r="K301" s="7" t="s">
        <v>258</v>
      </c>
      <c r="L301" s="7" t="s">
        <v>274</v>
      </c>
      <c r="M301" s="7">
        <v>1865.07</v>
      </c>
      <c r="N301" s="7">
        <v>4143.53</v>
      </c>
      <c r="O301" s="120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e">
        <f t="shared" si="35"/>
        <v>#REF!</v>
      </c>
      <c r="B302" s="7" t="e">
        <f t="shared" si="35"/>
        <v>#REF!</v>
      </c>
      <c r="C302" s="7" t="str">
        <f t="shared" si="35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36"/>
        <v>15.195.617/0001-87</v>
      </c>
      <c r="H302" s="7" t="s">
        <v>540</v>
      </c>
      <c r="I302" s="7" t="str">
        <f t="shared" si="37"/>
        <v xml:space="preserve"> SUAPE/DMS</v>
      </c>
      <c r="J302" s="7" t="s">
        <v>273</v>
      </c>
      <c r="K302" s="7" t="s">
        <v>258</v>
      </c>
      <c r="L302" s="7" t="s">
        <v>278</v>
      </c>
      <c r="M302" s="7">
        <v>2069.0700000000002</v>
      </c>
      <c r="N302" s="7">
        <v>4426.47</v>
      </c>
      <c r="O302" s="120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e">
        <f t="shared" si="35"/>
        <v>#REF!</v>
      </c>
      <c r="B303" s="7" t="e">
        <f t="shared" si="35"/>
        <v>#REF!</v>
      </c>
      <c r="C303" s="7" t="str">
        <f t="shared" si="35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36"/>
        <v>15.195.617/0001-87</v>
      </c>
      <c r="H303" s="7" t="s">
        <v>542</v>
      </c>
      <c r="I303" s="7" t="str">
        <f t="shared" si="37"/>
        <v xml:space="preserve"> SUAPE/DMS</v>
      </c>
      <c r="J303" s="7" t="s">
        <v>273</v>
      </c>
      <c r="K303" s="7" t="s">
        <v>258</v>
      </c>
      <c r="L303" s="7" t="s">
        <v>274</v>
      </c>
      <c r="M303" s="7">
        <v>1865.07</v>
      </c>
      <c r="N303" s="7">
        <v>4143.53</v>
      </c>
      <c r="O303" s="120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e">
        <f t="shared" si="35"/>
        <v>#REF!</v>
      </c>
      <c r="B304" s="7" t="e">
        <f t="shared" si="35"/>
        <v>#REF!</v>
      </c>
      <c r="C304" s="7" t="str">
        <f t="shared" si="35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36"/>
        <v>15.195.617/0001-87</v>
      </c>
      <c r="H304" s="7" t="s">
        <v>544</v>
      </c>
      <c r="I304" s="7" t="str">
        <f t="shared" si="37"/>
        <v xml:space="preserve"> SUAPE/DMS</v>
      </c>
      <c r="J304" s="7" t="s">
        <v>273</v>
      </c>
      <c r="K304" s="7" t="s">
        <v>258</v>
      </c>
      <c r="L304" s="7" t="s">
        <v>274</v>
      </c>
      <c r="M304" s="7">
        <v>1865.07</v>
      </c>
      <c r="N304" s="7">
        <v>4143.53</v>
      </c>
      <c r="O304" s="120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e">
        <f t="shared" si="35"/>
        <v>#REF!</v>
      </c>
      <c r="B305" s="7" t="e">
        <f t="shared" si="35"/>
        <v>#REF!</v>
      </c>
      <c r="C305" s="7" t="str">
        <f t="shared" si="35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36"/>
        <v>15.195.617/0001-87</v>
      </c>
      <c r="H305" s="7" t="s">
        <v>546</v>
      </c>
      <c r="I305" s="7" t="str">
        <f t="shared" si="37"/>
        <v xml:space="preserve"> SUAPE/DMS</v>
      </c>
      <c r="J305" s="7" t="s">
        <v>273</v>
      </c>
      <c r="K305" s="7" t="s">
        <v>258</v>
      </c>
      <c r="L305" s="7" t="s">
        <v>274</v>
      </c>
      <c r="M305" s="7">
        <v>1865.07</v>
      </c>
      <c r="N305" s="7">
        <v>4143.53</v>
      </c>
      <c r="O305" s="120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e">
        <f t="shared" si="35"/>
        <v>#REF!</v>
      </c>
      <c r="B306" s="7" t="e">
        <f t="shared" si="35"/>
        <v>#REF!</v>
      </c>
      <c r="C306" s="7" t="str">
        <f t="shared" si="35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36"/>
        <v>15.195.617/0001-87</v>
      </c>
      <c r="H306" s="7" t="s">
        <v>548</v>
      </c>
      <c r="I306" s="7" t="str">
        <f t="shared" si="37"/>
        <v xml:space="preserve"> SUAPE/DMS</v>
      </c>
      <c r="J306" s="7" t="s">
        <v>273</v>
      </c>
      <c r="K306" s="7" t="s">
        <v>258</v>
      </c>
      <c r="L306" s="7" t="s">
        <v>278</v>
      </c>
      <c r="M306" s="7">
        <v>2069.0700000000002</v>
      </c>
      <c r="N306" s="7">
        <v>4426.47</v>
      </c>
      <c r="O306" s="120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e">
        <f t="shared" si="35"/>
        <v>#REF!</v>
      </c>
      <c r="B307" s="7" t="e">
        <f t="shared" si="35"/>
        <v>#REF!</v>
      </c>
      <c r="C307" s="7" t="str">
        <f t="shared" si="35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36"/>
        <v>15.195.617/0001-87</v>
      </c>
      <c r="H307" s="7" t="s">
        <v>550</v>
      </c>
      <c r="I307" s="7" t="str">
        <f t="shared" si="37"/>
        <v xml:space="preserve"> SUAPE/DMS</v>
      </c>
      <c r="J307" s="7" t="s">
        <v>273</v>
      </c>
      <c r="K307" s="7" t="s">
        <v>258</v>
      </c>
      <c r="L307" s="7" t="s">
        <v>278</v>
      </c>
      <c r="M307" s="7">
        <v>2069.0700000000002</v>
      </c>
      <c r="N307" s="7">
        <v>4426.47</v>
      </c>
      <c r="O307" s="120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e">
        <f t="shared" si="35"/>
        <v>#REF!</v>
      </c>
      <c r="B308" s="7" t="e">
        <f t="shared" si="35"/>
        <v>#REF!</v>
      </c>
      <c r="C308" s="7" t="str">
        <f t="shared" si="35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36"/>
        <v>15.195.617/0001-87</v>
      </c>
      <c r="H308" s="7" t="s">
        <v>552</v>
      </c>
      <c r="I308" s="7" t="str">
        <f t="shared" si="37"/>
        <v xml:space="preserve"> SUAPE/DMS</v>
      </c>
      <c r="J308" s="7" t="s">
        <v>273</v>
      </c>
      <c r="K308" s="7" t="s">
        <v>258</v>
      </c>
      <c r="L308" s="7" t="s">
        <v>278</v>
      </c>
      <c r="M308" s="7">
        <v>2069.0700000000002</v>
      </c>
      <c r="N308" s="7">
        <v>4426.47</v>
      </c>
      <c r="O308" s="120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e">
        <f t="shared" si="35"/>
        <v>#REF!</v>
      </c>
      <c r="B309" s="7" t="e">
        <f t="shared" si="35"/>
        <v>#REF!</v>
      </c>
      <c r="C309" s="7" t="str">
        <f t="shared" si="35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36"/>
        <v>15.195.617/0001-87</v>
      </c>
      <c r="H309" s="7" t="s">
        <v>554</v>
      </c>
      <c r="I309" s="7" t="str">
        <f t="shared" si="37"/>
        <v xml:space="preserve"> SUAPE/DMS</v>
      </c>
      <c r="J309" s="7" t="s">
        <v>273</v>
      </c>
      <c r="K309" s="7" t="s">
        <v>258</v>
      </c>
      <c r="L309" s="7" t="s">
        <v>274</v>
      </c>
      <c r="M309" s="7">
        <v>1865.07</v>
      </c>
      <c r="N309" s="7">
        <v>4143.53</v>
      </c>
      <c r="O309" s="120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e">
        <f t="shared" si="35"/>
        <v>#REF!</v>
      </c>
      <c r="B310" s="7" t="e">
        <f t="shared" si="35"/>
        <v>#REF!</v>
      </c>
      <c r="C310" s="7" t="str">
        <f t="shared" si="35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36"/>
        <v>15.195.617/0001-87</v>
      </c>
      <c r="H310" s="7" t="s">
        <v>556</v>
      </c>
      <c r="I310" s="7" t="str">
        <f t="shared" si="37"/>
        <v xml:space="preserve"> SUAPE/DMS</v>
      </c>
      <c r="J310" s="7" t="s">
        <v>273</v>
      </c>
      <c r="K310" s="7" t="s">
        <v>258</v>
      </c>
      <c r="L310" s="7" t="s">
        <v>274</v>
      </c>
      <c r="M310" s="7">
        <v>1865.07</v>
      </c>
      <c r="N310" s="7">
        <v>4143.53</v>
      </c>
      <c r="O310" s="120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e">
        <f t="shared" si="35"/>
        <v>#REF!</v>
      </c>
      <c r="B311" s="7" t="e">
        <f t="shared" si="35"/>
        <v>#REF!</v>
      </c>
      <c r="C311" s="7" t="str">
        <f t="shared" si="35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36"/>
        <v>15.195.617/0001-87</v>
      </c>
      <c r="H311" s="7" t="s">
        <v>558</v>
      </c>
      <c r="I311" s="7" t="str">
        <f t="shared" si="37"/>
        <v xml:space="preserve"> SUAPE/DMS</v>
      </c>
      <c r="J311" s="7" t="s">
        <v>273</v>
      </c>
      <c r="K311" s="7" t="s">
        <v>258</v>
      </c>
      <c r="L311" s="7" t="s">
        <v>274</v>
      </c>
      <c r="M311" s="7">
        <v>1865.07</v>
      </c>
      <c r="N311" s="7">
        <v>4143.53</v>
      </c>
      <c r="O311" s="120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e">
        <f t="shared" si="35"/>
        <v>#REF!</v>
      </c>
      <c r="B312" s="7" t="e">
        <f t="shared" si="35"/>
        <v>#REF!</v>
      </c>
      <c r="C312" s="7" t="str">
        <f t="shared" si="35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36"/>
        <v>15.195.617/0001-87</v>
      </c>
      <c r="H312" s="7" t="s">
        <v>560</v>
      </c>
      <c r="I312" s="7" t="str">
        <f t="shared" si="37"/>
        <v xml:space="preserve"> SUAPE/DMS</v>
      </c>
      <c r="J312" s="7" t="s">
        <v>273</v>
      </c>
      <c r="K312" s="7" t="s">
        <v>258</v>
      </c>
      <c r="L312" s="7" t="s">
        <v>278</v>
      </c>
      <c r="M312" s="7">
        <v>2069.0700000000002</v>
      </c>
      <c r="N312" s="7">
        <v>4426.47</v>
      </c>
      <c r="O312" s="120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e">
        <f t="shared" si="35"/>
        <v>#REF!</v>
      </c>
      <c r="B313" s="7" t="e">
        <f t="shared" si="35"/>
        <v>#REF!</v>
      </c>
      <c r="C313" s="7" t="str">
        <f t="shared" si="35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36"/>
        <v>15.195.617/0001-87</v>
      </c>
      <c r="H313" s="7" t="s">
        <v>562</v>
      </c>
      <c r="I313" s="7" t="str">
        <f t="shared" si="37"/>
        <v xml:space="preserve"> SUAPE/DMS</v>
      </c>
      <c r="J313" s="7" t="s">
        <v>273</v>
      </c>
      <c r="K313" s="7" t="s">
        <v>258</v>
      </c>
      <c r="L313" s="7" t="s">
        <v>274</v>
      </c>
      <c r="M313" s="7">
        <v>1865.07</v>
      </c>
      <c r="N313" s="7">
        <v>4143.53</v>
      </c>
      <c r="O313" s="120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e">
        <f t="shared" ref="A314:C329" si="38">A313</f>
        <v>#REF!</v>
      </c>
      <c r="B314" s="7" t="e">
        <f t="shared" si="38"/>
        <v>#REF!</v>
      </c>
      <c r="C314" s="7" t="str">
        <f t="shared" si="38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36"/>
        <v>15.195.617/0001-87</v>
      </c>
      <c r="H314" s="7" t="s">
        <v>564</v>
      </c>
      <c r="I314" s="7" t="str">
        <f t="shared" si="37"/>
        <v xml:space="preserve"> SUAPE/DMS</v>
      </c>
      <c r="J314" s="7" t="s">
        <v>273</v>
      </c>
      <c r="K314" s="7" t="s">
        <v>258</v>
      </c>
      <c r="L314" s="7" t="s">
        <v>274</v>
      </c>
      <c r="M314" s="7">
        <v>1865.07</v>
      </c>
      <c r="N314" s="7">
        <v>4143.53</v>
      </c>
      <c r="O314" s="120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e">
        <f t="shared" si="38"/>
        <v>#REF!</v>
      </c>
      <c r="B315" s="7" t="e">
        <f t="shared" si="38"/>
        <v>#REF!</v>
      </c>
      <c r="C315" s="7" t="str">
        <f t="shared" si="38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36"/>
        <v>15.195.617/0001-87</v>
      </c>
      <c r="H315" s="7" t="s">
        <v>566</v>
      </c>
      <c r="I315" s="7" t="str">
        <f t="shared" si="37"/>
        <v xml:space="preserve"> SUAPE/DMS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4143.53</v>
      </c>
      <c r="O315" s="120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e">
        <f t="shared" si="38"/>
        <v>#REF!</v>
      </c>
      <c r="B316" s="7" t="e">
        <f t="shared" si="38"/>
        <v>#REF!</v>
      </c>
      <c r="C316" s="7" t="str">
        <f t="shared" si="38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36"/>
        <v>15.195.617/0001-87</v>
      </c>
      <c r="H316" s="7" t="s">
        <v>568</v>
      </c>
      <c r="I316" s="7" t="str">
        <f t="shared" si="37"/>
        <v xml:space="preserve"> SUAPE/DMS</v>
      </c>
      <c r="J316" s="7" t="s">
        <v>273</v>
      </c>
      <c r="K316" s="7" t="s">
        <v>258</v>
      </c>
      <c r="L316" s="7" t="s">
        <v>274</v>
      </c>
      <c r="M316" s="7">
        <v>1865.07</v>
      </c>
      <c r="N316" s="7">
        <v>4143.53</v>
      </c>
      <c r="O316" s="120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e">
        <f t="shared" si="38"/>
        <v>#REF!</v>
      </c>
      <c r="B317" s="7" t="e">
        <f t="shared" si="38"/>
        <v>#REF!</v>
      </c>
      <c r="C317" s="7" t="str">
        <f t="shared" si="38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36"/>
        <v>15.195.617/0001-87</v>
      </c>
      <c r="H317" s="7" t="s">
        <v>570</v>
      </c>
      <c r="I317" s="7" t="str">
        <f t="shared" si="37"/>
        <v xml:space="preserve"> SUAPE/DMS</v>
      </c>
      <c r="J317" s="7" t="s">
        <v>273</v>
      </c>
      <c r="K317" s="7" t="s">
        <v>258</v>
      </c>
      <c r="L317" s="7" t="s">
        <v>274</v>
      </c>
      <c r="M317" s="7">
        <v>1865.07</v>
      </c>
      <c r="N317" s="7">
        <v>4143.53</v>
      </c>
      <c r="O317" s="120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e">
        <f t="shared" si="38"/>
        <v>#REF!</v>
      </c>
      <c r="B318" s="7" t="e">
        <f t="shared" si="38"/>
        <v>#REF!</v>
      </c>
      <c r="C318" s="7" t="str">
        <f t="shared" si="38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36"/>
        <v>15.195.617/0001-87</v>
      </c>
      <c r="H318" s="7" t="s">
        <v>572</v>
      </c>
      <c r="I318" s="7" t="str">
        <f t="shared" si="37"/>
        <v xml:space="preserve"> SUAPE/DMS</v>
      </c>
      <c r="J318" s="7" t="s">
        <v>273</v>
      </c>
      <c r="K318" s="7" t="s">
        <v>258</v>
      </c>
      <c r="L318" s="7" t="s">
        <v>274</v>
      </c>
      <c r="M318" s="7">
        <v>1865.07</v>
      </c>
      <c r="N318" s="7">
        <v>4143.53</v>
      </c>
      <c r="O318" s="120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e">
        <f t="shared" si="38"/>
        <v>#REF!</v>
      </c>
      <c r="B319" s="7" t="e">
        <f t="shared" si="38"/>
        <v>#REF!</v>
      </c>
      <c r="C319" s="7" t="str">
        <f t="shared" si="38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36"/>
        <v>15.195.617/0001-87</v>
      </c>
      <c r="H319" s="7" t="s">
        <v>574</v>
      </c>
      <c r="I319" s="7" t="str">
        <f t="shared" si="37"/>
        <v xml:space="preserve"> SUAPE/DMS</v>
      </c>
      <c r="J319" s="7" t="s">
        <v>273</v>
      </c>
      <c r="K319" s="7" t="s">
        <v>258</v>
      </c>
      <c r="L319" s="7" t="s">
        <v>274</v>
      </c>
      <c r="M319" s="7">
        <v>1865.07</v>
      </c>
      <c r="N319" s="7">
        <v>4143.53</v>
      </c>
      <c r="O319" s="120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e">
        <f t="shared" si="38"/>
        <v>#REF!</v>
      </c>
      <c r="B320" s="7" t="e">
        <f t="shared" si="38"/>
        <v>#REF!</v>
      </c>
      <c r="C320" s="7" t="str">
        <f t="shared" si="38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36"/>
        <v>15.195.617/0001-87</v>
      </c>
      <c r="H320" s="7" t="s">
        <v>576</v>
      </c>
      <c r="I320" s="7" t="str">
        <f t="shared" si="37"/>
        <v xml:space="preserve"> SUAPE/DMS</v>
      </c>
      <c r="J320" s="7" t="s">
        <v>273</v>
      </c>
      <c r="K320" s="7" t="s">
        <v>258</v>
      </c>
      <c r="L320" s="7" t="s">
        <v>278</v>
      </c>
      <c r="M320" s="7">
        <v>2069.0700000000002</v>
      </c>
      <c r="N320" s="7">
        <v>4426.47</v>
      </c>
      <c r="O320" s="120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e">
        <f t="shared" si="38"/>
        <v>#REF!</v>
      </c>
      <c r="B321" s="7" t="e">
        <f t="shared" si="38"/>
        <v>#REF!</v>
      </c>
      <c r="C321" s="7" t="str">
        <f t="shared" si="38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36"/>
        <v>15.195.617/0001-87</v>
      </c>
      <c r="H321" s="7" t="s">
        <v>578</v>
      </c>
      <c r="I321" s="7" t="str">
        <f t="shared" si="37"/>
        <v xml:space="preserve"> SUAPE/DMS</v>
      </c>
      <c r="J321" s="7" t="s">
        <v>273</v>
      </c>
      <c r="K321" s="7" t="s">
        <v>258</v>
      </c>
      <c r="L321" s="7" t="s">
        <v>274</v>
      </c>
      <c r="M321" s="7">
        <v>1865.07</v>
      </c>
      <c r="N321" s="7">
        <v>4143.53</v>
      </c>
      <c r="O321" s="120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e">
        <f t="shared" si="38"/>
        <v>#REF!</v>
      </c>
      <c r="B322" s="7" t="e">
        <f t="shared" si="38"/>
        <v>#REF!</v>
      </c>
      <c r="C322" s="7" t="str">
        <f t="shared" si="38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36"/>
        <v>15.195.617/0001-87</v>
      </c>
      <c r="H322" s="7" t="s">
        <v>580</v>
      </c>
      <c r="I322" s="7" t="str">
        <f t="shared" si="37"/>
        <v xml:space="preserve"> SUAPE/DMS</v>
      </c>
      <c r="J322" s="7" t="s">
        <v>273</v>
      </c>
      <c r="K322" s="7" t="s">
        <v>258</v>
      </c>
      <c r="L322" s="7" t="s">
        <v>278</v>
      </c>
      <c r="M322" s="7">
        <v>2069.0700000000002</v>
      </c>
      <c r="N322" s="7">
        <v>4426.47</v>
      </c>
      <c r="O322" s="120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e">
        <f t="shared" si="38"/>
        <v>#REF!</v>
      </c>
      <c r="B323" s="7" t="e">
        <f t="shared" si="38"/>
        <v>#REF!</v>
      </c>
      <c r="C323" s="7" t="str">
        <f t="shared" si="38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36"/>
        <v>15.195.617/0001-87</v>
      </c>
      <c r="H323" s="7" t="s">
        <v>582</v>
      </c>
      <c r="I323" s="7" t="str">
        <f t="shared" si="37"/>
        <v xml:space="preserve"> SUAPE/DMS</v>
      </c>
      <c r="J323" s="7" t="s">
        <v>273</v>
      </c>
      <c r="K323" s="7" t="s">
        <v>258</v>
      </c>
      <c r="L323" s="7" t="s">
        <v>278</v>
      </c>
      <c r="M323" s="7">
        <v>2069.0700000000002</v>
      </c>
      <c r="N323" s="7">
        <v>4426.47</v>
      </c>
      <c r="O323" s="120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e">
        <f t="shared" si="38"/>
        <v>#REF!</v>
      </c>
      <c r="B324" s="7" t="e">
        <f t="shared" si="38"/>
        <v>#REF!</v>
      </c>
      <c r="C324" s="7" t="str">
        <f t="shared" si="38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36"/>
        <v>15.195.617/0001-87</v>
      </c>
      <c r="H324" s="7" t="s">
        <v>584</v>
      </c>
      <c r="I324" s="7" t="str">
        <f t="shared" si="37"/>
        <v xml:space="preserve"> SUAPE/DMS</v>
      </c>
      <c r="J324" s="7" t="s">
        <v>273</v>
      </c>
      <c r="K324" s="7" t="s">
        <v>258</v>
      </c>
      <c r="L324" s="7" t="s">
        <v>274</v>
      </c>
      <c r="M324" s="7">
        <v>1865.07</v>
      </c>
      <c r="N324" s="7">
        <v>4143.53</v>
      </c>
      <c r="O324" s="120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e">
        <f t="shared" si="38"/>
        <v>#REF!</v>
      </c>
      <c r="B325" s="7" t="e">
        <f t="shared" si="38"/>
        <v>#REF!</v>
      </c>
      <c r="C325" s="7" t="str">
        <f t="shared" si="38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36"/>
        <v>15.195.617/0001-87</v>
      </c>
      <c r="H325" s="7" t="s">
        <v>586</v>
      </c>
      <c r="I325" s="7" t="str">
        <f t="shared" si="37"/>
        <v xml:space="preserve"> SUAPE/DMS</v>
      </c>
      <c r="J325" s="7" t="s">
        <v>273</v>
      </c>
      <c r="K325" s="7" t="s">
        <v>258</v>
      </c>
      <c r="L325" s="7" t="s">
        <v>278</v>
      </c>
      <c r="M325" s="7">
        <v>2069.0700000000002</v>
      </c>
      <c r="N325" s="7">
        <v>4426.47</v>
      </c>
      <c r="O325" s="120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e">
        <f t="shared" si="38"/>
        <v>#REF!</v>
      </c>
      <c r="B326" s="7" t="e">
        <f t="shared" si="38"/>
        <v>#REF!</v>
      </c>
      <c r="C326" s="7" t="str">
        <f t="shared" si="38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36"/>
        <v>15.195.617/0001-87</v>
      </c>
      <c r="H326" s="7" t="s">
        <v>588</v>
      </c>
      <c r="I326" s="7" t="str">
        <f t="shared" si="37"/>
        <v xml:space="preserve"> SUAPE/DMS</v>
      </c>
      <c r="J326" s="7" t="s">
        <v>273</v>
      </c>
      <c r="K326" s="7" t="s">
        <v>258</v>
      </c>
      <c r="L326" s="7" t="s">
        <v>274</v>
      </c>
      <c r="M326" s="7">
        <v>1865.07</v>
      </c>
      <c r="N326" s="7">
        <v>4143.53</v>
      </c>
      <c r="O326" s="120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e">
        <f t="shared" si="38"/>
        <v>#REF!</v>
      </c>
      <c r="B327" s="7" t="e">
        <f t="shared" si="38"/>
        <v>#REF!</v>
      </c>
      <c r="C327" s="7" t="str">
        <f t="shared" si="38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36"/>
        <v>15.195.617/0001-87</v>
      </c>
      <c r="H327" s="7" t="s">
        <v>590</v>
      </c>
      <c r="I327" s="7" t="str">
        <f t="shared" si="37"/>
        <v xml:space="preserve"> SUAPE/DMS</v>
      </c>
      <c r="J327" s="7" t="s">
        <v>273</v>
      </c>
      <c r="K327" s="7" t="s">
        <v>258</v>
      </c>
      <c r="L327" s="7" t="s">
        <v>278</v>
      </c>
      <c r="M327" s="7">
        <v>2069.0700000000002</v>
      </c>
      <c r="N327" s="7">
        <v>4426.47</v>
      </c>
      <c r="O327" s="120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e">
        <f t="shared" si="38"/>
        <v>#REF!</v>
      </c>
      <c r="B328" s="7" t="e">
        <f t="shared" si="38"/>
        <v>#REF!</v>
      </c>
      <c r="C328" s="7" t="str">
        <f t="shared" si="38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36"/>
        <v>15.195.617/0001-87</v>
      </c>
      <c r="H328" s="7" t="s">
        <v>592</v>
      </c>
      <c r="I328" s="7" t="str">
        <f t="shared" si="37"/>
        <v xml:space="preserve"> SUAPE/DMS</v>
      </c>
      <c r="J328" s="7" t="s">
        <v>273</v>
      </c>
      <c r="K328" s="7" t="s">
        <v>258</v>
      </c>
      <c r="L328" s="7" t="s">
        <v>274</v>
      </c>
      <c r="M328" s="7">
        <v>1865.07</v>
      </c>
      <c r="N328" s="7">
        <v>4143.53</v>
      </c>
      <c r="O328" s="120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e">
        <f t="shared" si="38"/>
        <v>#REF!</v>
      </c>
      <c r="B329" s="7" t="e">
        <f t="shared" si="38"/>
        <v>#REF!</v>
      </c>
      <c r="C329" s="7" t="str">
        <f t="shared" si="38"/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si="36"/>
        <v>15.195.617/0001-87</v>
      </c>
      <c r="H329" s="7" t="s">
        <v>594</v>
      </c>
      <c r="I329" s="7" t="str">
        <f t="shared" si="37"/>
        <v xml:space="preserve"> SUAPE/DMS</v>
      </c>
      <c r="J329" s="7" t="s">
        <v>273</v>
      </c>
      <c r="K329" s="7" t="s">
        <v>258</v>
      </c>
      <c r="L329" s="7" t="s">
        <v>278</v>
      </c>
      <c r="M329" s="7">
        <v>2069.0700000000002</v>
      </c>
      <c r="N329" s="7">
        <v>4426.47</v>
      </c>
      <c r="O329" s="120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e">
        <f t="shared" ref="A330:C345" si="39">A329</f>
        <v>#REF!</v>
      </c>
      <c r="B330" s="7" t="e">
        <f t="shared" si="39"/>
        <v>#REF!</v>
      </c>
      <c r="C330" s="7" t="str">
        <f t="shared" si="39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36"/>
        <v>15.195.617/0001-87</v>
      </c>
      <c r="H330" s="7" t="s">
        <v>596</v>
      </c>
      <c r="I330" s="7" t="str">
        <f t="shared" si="37"/>
        <v xml:space="preserve"> SUAPE/DMS</v>
      </c>
      <c r="J330" s="7" t="s">
        <v>273</v>
      </c>
      <c r="K330" s="7" t="s">
        <v>258</v>
      </c>
      <c r="L330" s="7" t="s">
        <v>278</v>
      </c>
      <c r="M330" s="7">
        <v>2069.0700000000002</v>
      </c>
      <c r="N330" s="7">
        <v>4426.47</v>
      </c>
      <c r="O330" s="120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e">
        <f t="shared" si="39"/>
        <v>#REF!</v>
      </c>
      <c r="B331" s="7" t="e">
        <f t="shared" si="39"/>
        <v>#REF!</v>
      </c>
      <c r="C331" s="7" t="str">
        <f t="shared" si="39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36"/>
        <v>15.195.617/0001-87</v>
      </c>
      <c r="H331" s="7" t="s">
        <v>598</v>
      </c>
      <c r="I331" s="7" t="str">
        <f t="shared" si="37"/>
        <v xml:space="preserve"> SUAPE/DMS</v>
      </c>
      <c r="J331" s="7" t="s">
        <v>273</v>
      </c>
      <c r="K331" s="7" t="s">
        <v>258</v>
      </c>
      <c r="L331" s="7" t="s">
        <v>278</v>
      </c>
      <c r="M331" s="7">
        <v>2069.0700000000002</v>
      </c>
      <c r="N331" s="7">
        <v>4426.47</v>
      </c>
      <c r="O331" s="120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e">
        <f t="shared" si="39"/>
        <v>#REF!</v>
      </c>
      <c r="B332" s="7" t="e">
        <f t="shared" si="39"/>
        <v>#REF!</v>
      </c>
      <c r="C332" s="7" t="str">
        <f t="shared" si="39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36"/>
        <v>15.195.617/0001-87</v>
      </c>
      <c r="H332" s="7" t="s">
        <v>600</v>
      </c>
      <c r="I332" s="7" t="str">
        <f t="shared" si="37"/>
        <v xml:space="preserve"> SUAPE/DMS</v>
      </c>
      <c r="J332" s="7" t="s">
        <v>273</v>
      </c>
      <c r="K332" s="7" t="s">
        <v>258</v>
      </c>
      <c r="L332" s="7" t="s">
        <v>278</v>
      </c>
      <c r="M332" s="7">
        <v>2069.0700000000002</v>
      </c>
      <c r="N332" s="7">
        <v>4426.47</v>
      </c>
      <c r="O332" s="120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e">
        <f t="shared" si="39"/>
        <v>#REF!</v>
      </c>
      <c r="B333" s="7" t="e">
        <f t="shared" si="39"/>
        <v>#REF!</v>
      </c>
      <c r="C333" s="7" t="str">
        <f t="shared" si="39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36"/>
        <v>15.195.617/0001-87</v>
      </c>
      <c r="H333" s="7" t="s">
        <v>602</v>
      </c>
      <c r="I333" s="7" t="str">
        <f t="shared" si="37"/>
        <v xml:space="preserve"> SUAPE/DMS</v>
      </c>
      <c r="J333" s="7" t="s">
        <v>273</v>
      </c>
      <c r="K333" s="7" t="s">
        <v>258</v>
      </c>
      <c r="L333" s="7" t="s">
        <v>278</v>
      </c>
      <c r="M333" s="7">
        <v>2069.0700000000002</v>
      </c>
      <c r="N333" s="7">
        <v>4426.47</v>
      </c>
      <c r="O333" s="120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e">
        <f t="shared" si="39"/>
        <v>#REF!</v>
      </c>
      <c r="B334" s="7" t="e">
        <f t="shared" si="39"/>
        <v>#REF!</v>
      </c>
      <c r="C334" s="7" t="str">
        <f t="shared" si="39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36"/>
        <v>15.195.617/0001-87</v>
      </c>
      <c r="H334" s="7" t="s">
        <v>604</v>
      </c>
      <c r="I334" s="7" t="str">
        <f t="shared" si="37"/>
        <v xml:space="preserve"> SUAPE/DMS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4426.47</v>
      </c>
      <c r="O334" s="120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e">
        <f t="shared" si="39"/>
        <v>#REF!</v>
      </c>
      <c r="B335" s="7" t="e">
        <f t="shared" si="39"/>
        <v>#REF!</v>
      </c>
      <c r="C335" s="7" t="str">
        <f t="shared" si="39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36"/>
        <v>15.195.617/0001-87</v>
      </c>
      <c r="H335" s="7" t="s">
        <v>606</v>
      </c>
      <c r="I335" s="7" t="str">
        <f t="shared" si="37"/>
        <v xml:space="preserve"> SUAPE/DMS</v>
      </c>
      <c r="J335" s="7" t="s">
        <v>273</v>
      </c>
      <c r="K335" s="7" t="s">
        <v>258</v>
      </c>
      <c r="L335" s="7" t="s">
        <v>278</v>
      </c>
      <c r="M335" s="7">
        <v>2069.0700000000002</v>
      </c>
      <c r="N335" s="7">
        <v>4426.47</v>
      </c>
      <c r="O335" s="120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e">
        <f t="shared" si="39"/>
        <v>#REF!</v>
      </c>
      <c r="B336" s="7" t="e">
        <f t="shared" si="39"/>
        <v>#REF!</v>
      </c>
      <c r="C336" s="7" t="str">
        <f t="shared" si="39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36"/>
        <v>15.195.617/0001-87</v>
      </c>
      <c r="H336" s="7" t="s">
        <v>608</v>
      </c>
      <c r="I336" s="7" t="str">
        <f t="shared" si="37"/>
        <v xml:space="preserve"> SUAPE/DMS</v>
      </c>
      <c r="J336" s="7" t="s">
        <v>273</v>
      </c>
      <c r="K336" s="7" t="s">
        <v>258</v>
      </c>
      <c r="L336" s="7" t="s">
        <v>278</v>
      </c>
      <c r="M336" s="7">
        <v>2069.0700000000002</v>
      </c>
      <c r="N336" s="7">
        <v>4426.47</v>
      </c>
      <c r="O336" s="120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e">
        <f t="shared" si="39"/>
        <v>#REF!</v>
      </c>
      <c r="B337" s="7" t="e">
        <f t="shared" si="39"/>
        <v>#REF!</v>
      </c>
      <c r="C337" s="7" t="str">
        <f t="shared" si="39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36"/>
        <v>15.195.617/0001-87</v>
      </c>
      <c r="H337" s="7" t="s">
        <v>610</v>
      </c>
      <c r="I337" s="7" t="str">
        <f t="shared" si="37"/>
        <v xml:space="preserve"> SUAPE/DMS</v>
      </c>
      <c r="J337" s="7" t="s">
        <v>273</v>
      </c>
      <c r="K337" s="7" t="s">
        <v>258</v>
      </c>
      <c r="L337" s="7" t="s">
        <v>274</v>
      </c>
      <c r="M337" s="7">
        <v>1865.07</v>
      </c>
      <c r="N337" s="7">
        <v>4143.53</v>
      </c>
      <c r="O337" s="120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e">
        <f t="shared" si="39"/>
        <v>#REF!</v>
      </c>
      <c r="B338" s="7" t="e">
        <f t="shared" si="39"/>
        <v>#REF!</v>
      </c>
      <c r="C338" s="7" t="str">
        <f t="shared" si="39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36"/>
        <v>15.195.617/0001-87</v>
      </c>
      <c r="H338" s="7" t="s">
        <v>612</v>
      </c>
      <c r="I338" s="7" t="str">
        <f t="shared" si="37"/>
        <v xml:space="preserve"> SUAPE/DMS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4143.53</v>
      </c>
      <c r="O338" s="120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e">
        <f t="shared" si="39"/>
        <v>#REF!</v>
      </c>
      <c r="B339" s="7" t="e">
        <f t="shared" si="39"/>
        <v>#REF!</v>
      </c>
      <c r="C339" s="7" t="str">
        <f t="shared" si="39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36"/>
        <v>15.195.617/0001-87</v>
      </c>
      <c r="H339" s="7" t="s">
        <v>614</v>
      </c>
      <c r="I339" s="7" t="str">
        <f t="shared" si="37"/>
        <v xml:space="preserve"> SUAPE/DMS</v>
      </c>
      <c r="J339" s="7" t="s">
        <v>273</v>
      </c>
      <c r="K339" s="7" t="s">
        <v>258</v>
      </c>
      <c r="L339" s="7" t="s">
        <v>274</v>
      </c>
      <c r="M339" s="7">
        <v>1865.07</v>
      </c>
      <c r="N339" s="7">
        <v>4143.53</v>
      </c>
      <c r="O339" s="120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e">
        <f t="shared" si="39"/>
        <v>#REF!</v>
      </c>
      <c r="B340" s="7" t="e">
        <f t="shared" si="39"/>
        <v>#REF!</v>
      </c>
      <c r="C340" s="7" t="str">
        <f t="shared" si="39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36"/>
        <v>15.195.617/0001-87</v>
      </c>
      <c r="H340" s="7" t="s">
        <v>616</v>
      </c>
      <c r="I340" s="7" t="str">
        <f t="shared" si="37"/>
        <v xml:space="preserve"> SUAPE/DMS</v>
      </c>
      <c r="J340" s="7" t="s">
        <v>273</v>
      </c>
      <c r="K340" s="7" t="s">
        <v>258</v>
      </c>
      <c r="L340" s="7" t="s">
        <v>274</v>
      </c>
      <c r="M340" s="7">
        <v>1865.07</v>
      </c>
      <c r="N340" s="7">
        <v>4143.53</v>
      </c>
      <c r="O340" s="120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e">
        <f t="shared" si="39"/>
        <v>#REF!</v>
      </c>
      <c r="B341" s="7" t="e">
        <f t="shared" si="39"/>
        <v>#REF!</v>
      </c>
      <c r="C341" s="7" t="str">
        <f t="shared" si="39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36"/>
        <v>15.195.617/0001-87</v>
      </c>
      <c r="H341" s="7" t="s">
        <v>618</v>
      </c>
      <c r="I341" s="7" t="str">
        <f t="shared" si="37"/>
        <v xml:space="preserve"> SUAPE/DMS</v>
      </c>
      <c r="J341" s="7" t="s">
        <v>273</v>
      </c>
      <c r="K341" s="7" t="s">
        <v>258</v>
      </c>
      <c r="L341" s="7" t="s">
        <v>278</v>
      </c>
      <c r="M341" s="7">
        <v>2069.0700000000002</v>
      </c>
      <c r="N341" s="7">
        <v>4426.47</v>
      </c>
      <c r="O341" s="120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e">
        <f t="shared" si="39"/>
        <v>#REF!</v>
      </c>
      <c r="B342" s="7" t="e">
        <f t="shared" si="39"/>
        <v>#REF!</v>
      </c>
      <c r="C342" s="7" t="str">
        <f t="shared" si="39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36"/>
        <v>15.195.617/0001-87</v>
      </c>
      <c r="H342" s="7" t="s">
        <v>620</v>
      </c>
      <c r="I342" s="7" t="str">
        <f t="shared" si="37"/>
        <v xml:space="preserve"> SUAPE/DMS</v>
      </c>
      <c r="J342" s="7" t="s">
        <v>273</v>
      </c>
      <c r="K342" s="7" t="s">
        <v>258</v>
      </c>
      <c r="L342" s="7" t="s">
        <v>278</v>
      </c>
      <c r="M342" s="7">
        <v>2069.0700000000002</v>
      </c>
      <c r="N342" s="7">
        <v>4426.47</v>
      </c>
      <c r="O342" s="120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e">
        <f t="shared" si="39"/>
        <v>#REF!</v>
      </c>
      <c r="B343" s="7" t="e">
        <f t="shared" si="39"/>
        <v>#REF!</v>
      </c>
      <c r="C343" s="7" t="str">
        <f t="shared" si="39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36"/>
        <v>15.195.617/0001-87</v>
      </c>
      <c r="H343" s="7" t="s">
        <v>622</v>
      </c>
      <c r="I343" s="7" t="str">
        <f t="shared" si="37"/>
        <v xml:space="preserve"> SUAPE/DMS</v>
      </c>
      <c r="J343" s="7" t="s">
        <v>273</v>
      </c>
      <c r="K343" s="7" t="s">
        <v>258</v>
      </c>
      <c r="L343" s="7" t="s">
        <v>278</v>
      </c>
      <c r="M343" s="7">
        <v>2069.0700000000002</v>
      </c>
      <c r="N343" s="7">
        <v>4426.47</v>
      </c>
      <c r="O343" s="120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e">
        <f t="shared" si="39"/>
        <v>#REF!</v>
      </c>
      <c r="B344" s="7" t="e">
        <f t="shared" si="39"/>
        <v>#REF!</v>
      </c>
      <c r="C344" s="7" t="str">
        <f t="shared" si="39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36"/>
        <v>15.195.617/0001-87</v>
      </c>
      <c r="H344" s="7" t="s">
        <v>624</v>
      </c>
      <c r="I344" s="7" t="str">
        <f t="shared" si="37"/>
        <v xml:space="preserve"> SUAPE/DMS</v>
      </c>
      <c r="J344" s="7" t="s">
        <v>273</v>
      </c>
      <c r="K344" s="7" t="s">
        <v>258</v>
      </c>
      <c r="L344" s="7" t="s">
        <v>274</v>
      </c>
      <c r="M344" s="7">
        <v>1865.07</v>
      </c>
      <c r="N344" s="7">
        <v>4143.53</v>
      </c>
      <c r="O344" s="120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e">
        <f t="shared" si="39"/>
        <v>#REF!</v>
      </c>
      <c r="B345" s="7" t="e">
        <f t="shared" si="39"/>
        <v>#REF!</v>
      </c>
      <c r="C345" s="7" t="str">
        <f t="shared" si="39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36"/>
        <v>15.195.617/0001-87</v>
      </c>
      <c r="H345" s="7" t="s">
        <v>626</v>
      </c>
      <c r="I345" s="7" t="str">
        <f t="shared" si="37"/>
        <v xml:space="preserve"> SUAPE/DMS</v>
      </c>
      <c r="J345" s="7" t="s">
        <v>273</v>
      </c>
      <c r="K345" s="7" t="s">
        <v>258</v>
      </c>
      <c r="L345" s="7" t="s">
        <v>274</v>
      </c>
      <c r="M345" s="7">
        <v>1865.07</v>
      </c>
      <c r="N345" s="7">
        <v>4143.53</v>
      </c>
      <c r="O345" s="120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e">
        <f t="shared" ref="A346:C361" si="40">A345</f>
        <v>#REF!</v>
      </c>
      <c r="B346" s="7" t="e">
        <f t="shared" si="40"/>
        <v>#REF!</v>
      </c>
      <c r="C346" s="7" t="str">
        <f t="shared" si="40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36"/>
        <v>15.195.617/0001-87</v>
      </c>
      <c r="H346" s="7" t="s">
        <v>628</v>
      </c>
      <c r="I346" s="7" t="str">
        <f t="shared" si="37"/>
        <v xml:space="preserve"> SUAPE/DMS</v>
      </c>
      <c r="J346" s="7" t="s">
        <v>273</v>
      </c>
      <c r="K346" s="7" t="s">
        <v>258</v>
      </c>
      <c r="L346" s="7" t="s">
        <v>274</v>
      </c>
      <c r="M346" s="7">
        <v>1865.07</v>
      </c>
      <c r="N346" s="7">
        <v>4143.53</v>
      </c>
      <c r="O346" s="120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e">
        <f t="shared" si="40"/>
        <v>#REF!</v>
      </c>
      <c r="B347" s="7" t="e">
        <f t="shared" si="40"/>
        <v>#REF!</v>
      </c>
      <c r="C347" s="7" t="str">
        <f t="shared" si="40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36"/>
        <v>15.195.617/0001-87</v>
      </c>
      <c r="H347" s="7" t="s">
        <v>630</v>
      </c>
      <c r="I347" s="7" t="str">
        <f t="shared" si="37"/>
        <v xml:space="preserve"> SUAPE/DMS</v>
      </c>
      <c r="J347" s="7" t="s">
        <v>273</v>
      </c>
      <c r="K347" s="7" t="s">
        <v>258</v>
      </c>
      <c r="L347" s="7" t="s">
        <v>278</v>
      </c>
      <c r="M347" s="7">
        <v>2069.0700000000002</v>
      </c>
      <c r="N347" s="7">
        <v>4426.47</v>
      </c>
      <c r="O347" s="120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e">
        <f t="shared" si="40"/>
        <v>#REF!</v>
      </c>
      <c r="B348" s="7" t="e">
        <f t="shared" si="40"/>
        <v>#REF!</v>
      </c>
      <c r="C348" s="7" t="str">
        <f t="shared" si="40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36"/>
        <v>15.195.617/0001-87</v>
      </c>
      <c r="H348" s="7" t="s">
        <v>632</v>
      </c>
      <c r="I348" s="7" t="str">
        <f t="shared" si="37"/>
        <v xml:space="preserve"> SUAPE/DMS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4426.47</v>
      </c>
      <c r="O348" s="120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e">
        <f t="shared" si="40"/>
        <v>#REF!</v>
      </c>
      <c r="B349" s="7" t="e">
        <f t="shared" si="40"/>
        <v>#REF!</v>
      </c>
      <c r="C349" s="7" t="str">
        <f t="shared" si="40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36"/>
        <v>15.195.617/0001-87</v>
      </c>
      <c r="H349" s="7" t="s">
        <v>634</v>
      </c>
      <c r="I349" s="7" t="str">
        <f t="shared" si="37"/>
        <v xml:space="preserve"> SUAPE/DMS</v>
      </c>
      <c r="J349" s="7" t="s">
        <v>273</v>
      </c>
      <c r="K349" s="7" t="s">
        <v>258</v>
      </c>
      <c r="L349" s="7" t="s">
        <v>278</v>
      </c>
      <c r="M349" s="7">
        <v>2069.0700000000002</v>
      </c>
      <c r="N349" s="7">
        <v>4426.47</v>
      </c>
      <c r="O349" s="120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e">
        <f t="shared" si="40"/>
        <v>#REF!</v>
      </c>
      <c r="B350" s="7" t="e">
        <f t="shared" si="40"/>
        <v>#REF!</v>
      </c>
      <c r="C350" s="7" t="str">
        <f t="shared" si="40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36"/>
        <v>15.195.617/0001-87</v>
      </c>
      <c r="H350" s="7" t="s">
        <v>636</v>
      </c>
      <c r="I350" s="7" t="str">
        <f t="shared" si="37"/>
        <v xml:space="preserve"> SUAPE/DMS</v>
      </c>
      <c r="J350" s="7" t="s">
        <v>273</v>
      </c>
      <c r="K350" s="7" t="s">
        <v>258</v>
      </c>
      <c r="L350" s="7" t="s">
        <v>278</v>
      </c>
      <c r="M350" s="7">
        <v>2069.0700000000002</v>
      </c>
      <c r="N350" s="7">
        <v>4426.47</v>
      </c>
      <c r="O350" s="120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e">
        <f t="shared" si="40"/>
        <v>#REF!</v>
      </c>
      <c r="B351" s="7" t="e">
        <f t="shared" si="40"/>
        <v>#REF!</v>
      </c>
      <c r="C351" s="7" t="str">
        <f t="shared" si="40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36"/>
        <v>15.195.617/0001-87</v>
      </c>
      <c r="H351" s="7" t="s">
        <v>638</v>
      </c>
      <c r="I351" s="7" t="str">
        <f t="shared" si="37"/>
        <v xml:space="preserve"> SUAPE/DMS</v>
      </c>
      <c r="J351" s="7" t="s">
        <v>273</v>
      </c>
      <c r="K351" s="7" t="s">
        <v>258</v>
      </c>
      <c r="L351" s="7" t="s">
        <v>278</v>
      </c>
      <c r="M351" s="7">
        <v>2069.0700000000002</v>
      </c>
      <c r="N351" s="7">
        <v>4426.47</v>
      </c>
      <c r="O351" s="120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e">
        <f t="shared" si="40"/>
        <v>#REF!</v>
      </c>
      <c r="B352" s="7" t="e">
        <f t="shared" si="40"/>
        <v>#REF!</v>
      </c>
      <c r="C352" s="7" t="str">
        <f t="shared" si="40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36"/>
        <v>15.195.617/0001-87</v>
      </c>
      <c r="H352" s="7" t="s">
        <v>640</v>
      </c>
      <c r="I352" s="7" t="str">
        <f t="shared" si="37"/>
        <v xml:space="preserve"> SUAPE/DMS</v>
      </c>
      <c r="J352" s="7" t="s">
        <v>273</v>
      </c>
      <c r="K352" s="7" t="s">
        <v>258</v>
      </c>
      <c r="L352" s="7" t="s">
        <v>274</v>
      </c>
      <c r="M352" s="7">
        <v>1865.07</v>
      </c>
      <c r="N352" s="7">
        <v>4143.53</v>
      </c>
      <c r="O352" s="120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e">
        <f t="shared" si="40"/>
        <v>#REF!</v>
      </c>
      <c r="B353" s="7" t="e">
        <f t="shared" si="40"/>
        <v>#REF!</v>
      </c>
      <c r="C353" s="7" t="str">
        <f t="shared" si="40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36"/>
        <v>15.195.617/0001-87</v>
      </c>
      <c r="H353" s="7" t="s">
        <v>642</v>
      </c>
      <c r="I353" s="7" t="str">
        <f t="shared" si="37"/>
        <v xml:space="preserve"> SUAPE/DMS</v>
      </c>
      <c r="J353" s="7" t="s">
        <v>273</v>
      </c>
      <c r="K353" s="7" t="s">
        <v>258</v>
      </c>
      <c r="L353" s="7" t="s">
        <v>274</v>
      </c>
      <c r="M353" s="7">
        <v>1865.07</v>
      </c>
      <c r="N353" s="7">
        <v>4143.53</v>
      </c>
      <c r="O353" s="120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e">
        <f t="shared" si="40"/>
        <v>#REF!</v>
      </c>
      <c r="B354" s="7" t="e">
        <f t="shared" si="40"/>
        <v>#REF!</v>
      </c>
      <c r="C354" s="7" t="str">
        <f t="shared" si="40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36"/>
        <v>15.195.617/0001-87</v>
      </c>
      <c r="H354" s="7" t="s">
        <v>644</v>
      </c>
      <c r="I354" s="7" t="str">
        <f t="shared" si="37"/>
        <v xml:space="preserve"> SUAPE/DMS</v>
      </c>
      <c r="J354" s="7" t="s">
        <v>273</v>
      </c>
      <c r="K354" s="7" t="s">
        <v>258</v>
      </c>
      <c r="L354" s="7" t="s">
        <v>278</v>
      </c>
      <c r="M354" s="7">
        <v>2069.0700000000002</v>
      </c>
      <c r="N354" s="7">
        <v>4426.47</v>
      </c>
      <c r="O354" s="120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e">
        <f t="shared" si="40"/>
        <v>#REF!</v>
      </c>
      <c r="B355" s="7" t="e">
        <f t="shared" si="40"/>
        <v>#REF!</v>
      </c>
      <c r="C355" s="7" t="str">
        <f t="shared" si="40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36"/>
        <v>15.195.617/0001-87</v>
      </c>
      <c r="H355" s="7" t="s">
        <v>646</v>
      </c>
      <c r="I355" s="7" t="str">
        <f t="shared" si="37"/>
        <v xml:space="preserve"> SUAPE/DMS</v>
      </c>
      <c r="J355" s="7" t="s">
        <v>273</v>
      </c>
      <c r="K355" s="7" t="s">
        <v>258</v>
      </c>
      <c r="L355" s="7" t="s">
        <v>274</v>
      </c>
      <c r="M355" s="7">
        <v>1865.07</v>
      </c>
      <c r="N355" s="7">
        <v>4143.53</v>
      </c>
      <c r="O355" s="120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e">
        <f t="shared" si="40"/>
        <v>#REF!</v>
      </c>
      <c r="B356" s="7" t="e">
        <f t="shared" si="40"/>
        <v>#REF!</v>
      </c>
      <c r="C356" s="7" t="str">
        <f t="shared" si="40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36"/>
        <v>15.195.617/0001-87</v>
      </c>
      <c r="H356" s="7" t="s">
        <v>648</v>
      </c>
      <c r="I356" s="7" t="str">
        <f t="shared" si="37"/>
        <v xml:space="preserve"> SUAPE/DMS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4143.53</v>
      </c>
      <c r="O356" s="120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e">
        <f t="shared" si="40"/>
        <v>#REF!</v>
      </c>
      <c r="B357" s="7" t="e">
        <f t="shared" si="40"/>
        <v>#REF!</v>
      </c>
      <c r="C357" s="7" t="str">
        <f t="shared" si="40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36"/>
        <v>15.195.617/0001-87</v>
      </c>
      <c r="H357" s="7" t="s">
        <v>650</v>
      </c>
      <c r="I357" s="7" t="str">
        <f t="shared" si="37"/>
        <v xml:space="preserve"> SUAPE/DMS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4143.53</v>
      </c>
      <c r="O357" s="120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e">
        <f t="shared" si="40"/>
        <v>#REF!</v>
      </c>
      <c r="B358" s="7" t="e">
        <f t="shared" si="40"/>
        <v>#REF!</v>
      </c>
      <c r="C358" s="7" t="str">
        <f t="shared" si="40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36"/>
        <v>15.195.617/0001-87</v>
      </c>
      <c r="H358" s="7" t="s">
        <v>652</v>
      </c>
      <c r="I358" s="7" t="str">
        <f t="shared" si="37"/>
        <v xml:space="preserve"> SUAPE/DMS</v>
      </c>
      <c r="J358" s="7" t="s">
        <v>273</v>
      </c>
      <c r="K358" s="7" t="s">
        <v>258</v>
      </c>
      <c r="L358" s="7" t="s">
        <v>274</v>
      </c>
      <c r="M358" s="7">
        <v>1865.07</v>
      </c>
      <c r="N358" s="7">
        <v>4143.53</v>
      </c>
      <c r="O358" s="120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e">
        <f t="shared" si="40"/>
        <v>#REF!</v>
      </c>
      <c r="B359" s="7" t="e">
        <f t="shared" si="40"/>
        <v>#REF!</v>
      </c>
      <c r="C359" s="7" t="str">
        <f t="shared" si="40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36"/>
        <v>15.195.617/0001-87</v>
      </c>
      <c r="H359" s="7" t="s">
        <v>654</v>
      </c>
      <c r="I359" s="7" t="str">
        <f t="shared" si="37"/>
        <v xml:space="preserve"> SUAPE/DMS</v>
      </c>
      <c r="J359" s="7" t="s">
        <v>273</v>
      </c>
      <c r="K359" s="7" t="s">
        <v>258</v>
      </c>
      <c r="L359" s="7" t="s">
        <v>274</v>
      </c>
      <c r="M359" s="7">
        <v>1865.07</v>
      </c>
      <c r="N359" s="7">
        <v>4143.53</v>
      </c>
      <c r="O359" s="120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e">
        <f t="shared" si="40"/>
        <v>#REF!</v>
      </c>
      <c r="B360" s="7" t="e">
        <f t="shared" si="40"/>
        <v>#REF!</v>
      </c>
      <c r="C360" s="7" t="str">
        <f t="shared" si="40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si="36"/>
        <v>15.195.617/0001-87</v>
      </c>
      <c r="H360" s="7" t="s">
        <v>714</v>
      </c>
      <c r="I360" s="7" t="str">
        <f t="shared" si="37"/>
        <v xml:space="preserve"> SUAPE/DMS</v>
      </c>
      <c r="J360" s="7" t="s">
        <v>273</v>
      </c>
      <c r="K360" s="7" t="s">
        <v>258</v>
      </c>
      <c r="L360" s="7" t="s">
        <v>274</v>
      </c>
      <c r="M360" s="7">
        <v>1865.07</v>
      </c>
      <c r="N360" s="7">
        <v>4143.53</v>
      </c>
      <c r="O360" s="120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e">
        <f t="shared" si="40"/>
        <v>#REF!</v>
      </c>
      <c r="B361" s="7" t="e">
        <f t="shared" si="40"/>
        <v>#REF!</v>
      </c>
      <c r="C361" s="7" t="str">
        <f t="shared" si="40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si="36"/>
        <v>15.195.617/0001-87</v>
      </c>
      <c r="H361" s="7" t="s">
        <v>716</v>
      </c>
      <c r="I361" s="7" t="str">
        <f t="shared" si="37"/>
        <v xml:space="preserve"> SUAPE/DMS</v>
      </c>
      <c r="J361" s="7" t="s">
        <v>273</v>
      </c>
      <c r="K361" s="7" t="s">
        <v>258</v>
      </c>
      <c r="L361" s="7" t="s">
        <v>278</v>
      </c>
      <c r="M361" s="7">
        <v>2069.0700000000002</v>
      </c>
      <c r="N361" s="7">
        <v>4426.47</v>
      </c>
      <c r="O361" s="120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e">
        <f t="shared" ref="A362:C377" si="41">A361</f>
        <v>#REF!</v>
      </c>
      <c r="B362" s="7" t="e">
        <f t="shared" si="41"/>
        <v>#REF!</v>
      </c>
      <c r="C362" s="7" t="str">
        <f t="shared" si="41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ref="G362:G377" si="42">G361</f>
        <v>15.195.617/0001-87</v>
      </c>
      <c r="H362" s="7" t="s">
        <v>717</v>
      </c>
      <c r="I362" s="7" t="str">
        <f t="shared" ref="I362:I377" si="43">I361</f>
        <v xml:space="preserve"> SUAPE/DMS</v>
      </c>
      <c r="J362" s="7" t="s">
        <v>273</v>
      </c>
      <c r="K362" s="7" t="s">
        <v>258</v>
      </c>
      <c r="L362" s="7" t="s">
        <v>274</v>
      </c>
      <c r="M362" s="7">
        <v>1865.07</v>
      </c>
      <c r="N362" s="7">
        <v>4143.53</v>
      </c>
      <c r="O362" s="120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e">
        <f t="shared" si="41"/>
        <v>#REF!</v>
      </c>
      <c r="B363" s="7" t="e">
        <f t="shared" si="41"/>
        <v>#REF!</v>
      </c>
      <c r="C363" s="7" t="str">
        <f t="shared" si="41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si="42"/>
        <v>15.195.617/0001-87</v>
      </c>
      <c r="H363" s="7" t="s">
        <v>718</v>
      </c>
      <c r="I363" s="7" t="str">
        <f t="shared" si="43"/>
        <v xml:space="preserve"> SUAPE/DMS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4143.53</v>
      </c>
      <c r="O363" s="120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e">
        <f t="shared" si="41"/>
        <v>#REF!</v>
      </c>
      <c r="B364" s="7" t="e">
        <f t="shared" si="41"/>
        <v>#REF!</v>
      </c>
      <c r="C364" s="7" t="str">
        <f t="shared" si="41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42"/>
        <v>15.195.617/0001-87</v>
      </c>
      <c r="H364" s="7" t="s">
        <v>719</v>
      </c>
      <c r="I364" s="7" t="str">
        <f t="shared" si="43"/>
        <v xml:space="preserve"> SUAPE/DMS</v>
      </c>
      <c r="J364" s="7" t="s">
        <v>273</v>
      </c>
      <c r="K364" s="7" t="s">
        <v>258</v>
      </c>
      <c r="L364" s="7" t="s">
        <v>274</v>
      </c>
      <c r="M364" s="7">
        <v>1865.07</v>
      </c>
      <c r="N364" s="7">
        <v>4143.53</v>
      </c>
      <c r="O364" s="120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e">
        <f t="shared" si="41"/>
        <v>#REF!</v>
      </c>
      <c r="B365" s="7" t="e">
        <f t="shared" si="41"/>
        <v>#REF!</v>
      </c>
      <c r="C365" s="7" t="str">
        <f t="shared" si="41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42"/>
        <v>15.195.617/0001-87</v>
      </c>
      <c r="H365" s="7" t="s">
        <v>720</v>
      </c>
      <c r="I365" s="7" t="str">
        <f t="shared" si="43"/>
        <v xml:space="preserve"> SUAPE/DMS</v>
      </c>
      <c r="J365" s="7" t="s">
        <v>273</v>
      </c>
      <c r="K365" s="7" t="s">
        <v>258</v>
      </c>
      <c r="L365" s="7" t="s">
        <v>274</v>
      </c>
      <c r="M365" s="7">
        <v>1865.07</v>
      </c>
      <c r="N365" s="7">
        <v>4143.53</v>
      </c>
      <c r="O365" s="120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e">
        <f t="shared" si="41"/>
        <v>#REF!</v>
      </c>
      <c r="B366" s="7" t="e">
        <f t="shared" si="41"/>
        <v>#REF!</v>
      </c>
      <c r="C366" s="7" t="str">
        <f t="shared" si="41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42"/>
        <v>15.195.617/0001-87</v>
      </c>
      <c r="H366" s="7" t="s">
        <v>721</v>
      </c>
      <c r="I366" s="7" t="str">
        <f t="shared" si="43"/>
        <v xml:space="preserve"> SUAPE/DMS</v>
      </c>
      <c r="J366" s="7" t="s">
        <v>273</v>
      </c>
      <c r="K366" s="7" t="s">
        <v>258</v>
      </c>
      <c r="L366" s="7" t="s">
        <v>278</v>
      </c>
      <c r="M366" s="7">
        <v>2069.0700000000002</v>
      </c>
      <c r="N366" s="7">
        <v>4426.47</v>
      </c>
      <c r="O366" s="120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e">
        <f t="shared" si="41"/>
        <v>#REF!</v>
      </c>
      <c r="B367" s="7" t="e">
        <f t="shared" si="41"/>
        <v>#REF!</v>
      </c>
      <c r="C367" s="7" t="str">
        <f t="shared" si="41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42"/>
        <v>15.195.617/0001-87</v>
      </c>
      <c r="H367" s="7" t="s">
        <v>722</v>
      </c>
      <c r="I367" s="7" t="str">
        <f t="shared" si="43"/>
        <v xml:space="preserve"> SUAPE/DMS</v>
      </c>
      <c r="J367" s="7" t="s">
        <v>273</v>
      </c>
      <c r="K367" s="7" t="s">
        <v>258</v>
      </c>
      <c r="L367" s="7" t="s">
        <v>278</v>
      </c>
      <c r="M367" s="7">
        <v>1865.07</v>
      </c>
      <c r="N367" s="7">
        <v>4143.53</v>
      </c>
      <c r="O367" s="120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e">
        <f t="shared" si="41"/>
        <v>#REF!</v>
      </c>
      <c r="B368" s="7" t="e">
        <f t="shared" si="41"/>
        <v>#REF!</v>
      </c>
      <c r="C368" s="7" t="str">
        <f t="shared" si="41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42"/>
        <v>15.195.617/0001-87</v>
      </c>
      <c r="H368" s="7" t="s">
        <v>723</v>
      </c>
      <c r="I368" s="7" t="str">
        <f t="shared" si="43"/>
        <v xml:space="preserve"> SUAPE/DMS</v>
      </c>
      <c r="J368" s="7" t="s">
        <v>273</v>
      </c>
      <c r="K368" s="7" t="s">
        <v>258</v>
      </c>
      <c r="L368" s="7" t="s">
        <v>274</v>
      </c>
      <c r="M368" s="7">
        <v>1865.07</v>
      </c>
      <c r="N368" s="7">
        <v>4143.53</v>
      </c>
      <c r="O368" s="120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e">
        <f t="shared" si="41"/>
        <v>#REF!</v>
      </c>
      <c r="B369" s="7" t="e">
        <f t="shared" si="41"/>
        <v>#REF!</v>
      </c>
      <c r="C369" s="7" t="str">
        <f t="shared" si="41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42"/>
        <v>15.195.617/0001-87</v>
      </c>
      <c r="H369" s="7" t="s">
        <v>724</v>
      </c>
      <c r="I369" s="7" t="str">
        <f t="shared" si="43"/>
        <v xml:space="preserve"> SUAPE/DMS</v>
      </c>
      <c r="J369" s="7" t="s">
        <v>273</v>
      </c>
      <c r="K369" s="7" t="s">
        <v>258</v>
      </c>
      <c r="L369" s="7" t="s">
        <v>274</v>
      </c>
      <c r="M369" s="7">
        <v>1865.07</v>
      </c>
      <c r="N369" s="7">
        <v>4143.53</v>
      </c>
      <c r="O369" s="120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e">
        <f t="shared" si="41"/>
        <v>#REF!</v>
      </c>
      <c r="B370" s="7" t="e">
        <f t="shared" si="41"/>
        <v>#REF!</v>
      </c>
      <c r="C370" s="7" t="str">
        <f t="shared" si="41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42"/>
        <v>15.195.617/0001-87</v>
      </c>
      <c r="H370" s="7" t="s">
        <v>725</v>
      </c>
      <c r="I370" s="7" t="str">
        <f t="shared" si="43"/>
        <v xml:space="preserve"> SUAPE/DMS</v>
      </c>
      <c r="J370" s="7" t="s">
        <v>273</v>
      </c>
      <c r="K370" s="7" t="s">
        <v>258</v>
      </c>
      <c r="L370" s="7" t="s">
        <v>278</v>
      </c>
      <c r="M370" s="7">
        <v>2069.0700000000002</v>
      </c>
      <c r="N370" s="7">
        <v>4426.47</v>
      </c>
      <c r="O370" s="120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e">
        <f t="shared" si="41"/>
        <v>#REF!</v>
      </c>
      <c r="B371" s="7" t="e">
        <f t="shared" si="41"/>
        <v>#REF!</v>
      </c>
      <c r="C371" s="7" t="str">
        <f t="shared" si="41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42"/>
        <v>15.195.617/0001-87</v>
      </c>
      <c r="H371" s="7" t="s">
        <v>726</v>
      </c>
      <c r="I371" s="7" t="str">
        <f t="shared" si="43"/>
        <v xml:space="preserve"> SUAPE/DMS</v>
      </c>
      <c r="J371" s="7" t="s">
        <v>273</v>
      </c>
      <c r="K371" s="7" t="s">
        <v>258</v>
      </c>
      <c r="L371" s="7" t="s">
        <v>274</v>
      </c>
      <c r="M371" s="7">
        <v>1865.07</v>
      </c>
      <c r="N371" s="7">
        <v>4143.53</v>
      </c>
      <c r="O371" s="120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e">
        <f t="shared" si="41"/>
        <v>#REF!</v>
      </c>
      <c r="B372" s="7" t="e">
        <f t="shared" si="41"/>
        <v>#REF!</v>
      </c>
      <c r="C372" s="7" t="str">
        <f t="shared" si="41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42"/>
        <v>15.195.617/0001-87</v>
      </c>
      <c r="H372" s="7" t="s">
        <v>727</v>
      </c>
      <c r="I372" s="7" t="str">
        <f t="shared" si="43"/>
        <v xml:space="preserve"> SUAPE/DMS</v>
      </c>
      <c r="J372" s="7" t="s">
        <v>273</v>
      </c>
      <c r="K372" s="7" t="s">
        <v>258</v>
      </c>
      <c r="L372" s="7" t="s">
        <v>274</v>
      </c>
      <c r="M372" s="7">
        <v>1865.07</v>
      </c>
      <c r="N372" s="7">
        <v>4143.53</v>
      </c>
      <c r="O372" s="120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e">
        <f t="shared" si="41"/>
        <v>#REF!</v>
      </c>
      <c r="B373" s="7" t="e">
        <f t="shared" si="41"/>
        <v>#REF!</v>
      </c>
      <c r="C373" s="7" t="str">
        <f t="shared" si="41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42"/>
        <v>15.195.617/0001-87</v>
      </c>
      <c r="H373" s="7" t="s">
        <v>728</v>
      </c>
      <c r="I373" s="7" t="str">
        <f t="shared" si="43"/>
        <v xml:space="preserve"> SUAPE/DMS</v>
      </c>
      <c r="J373" s="7" t="s">
        <v>273</v>
      </c>
      <c r="K373" s="7" t="s">
        <v>258</v>
      </c>
      <c r="L373" s="7" t="s">
        <v>278</v>
      </c>
      <c r="M373" s="7">
        <v>2069.0700000000002</v>
      </c>
      <c r="N373" s="7">
        <v>4426.47</v>
      </c>
      <c r="O373" s="120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e">
        <f t="shared" si="41"/>
        <v>#REF!</v>
      </c>
      <c r="B374" s="7" t="e">
        <f t="shared" si="41"/>
        <v>#REF!</v>
      </c>
      <c r="C374" s="7" t="str">
        <f t="shared" si="41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42"/>
        <v>15.195.617/0001-87</v>
      </c>
      <c r="H374" s="7" t="s">
        <v>729</v>
      </c>
      <c r="I374" s="7" t="str">
        <f t="shared" si="43"/>
        <v xml:space="preserve"> SUAPE/DMS</v>
      </c>
      <c r="J374" s="7" t="s">
        <v>273</v>
      </c>
      <c r="K374" s="7" t="s">
        <v>258</v>
      </c>
      <c r="L374" s="7" t="s">
        <v>278</v>
      </c>
      <c r="M374" s="7">
        <v>2069.0700000000002</v>
      </c>
      <c r="N374" s="7">
        <v>4426.47</v>
      </c>
      <c r="O374" s="120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e">
        <f t="shared" si="41"/>
        <v>#REF!</v>
      </c>
      <c r="B375" s="7" t="e">
        <f t="shared" si="41"/>
        <v>#REF!</v>
      </c>
      <c r="C375" s="7" t="str">
        <f t="shared" si="41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42"/>
        <v>15.195.617/0001-87</v>
      </c>
      <c r="H375" s="7" t="s">
        <v>730</v>
      </c>
      <c r="I375" s="7" t="str">
        <f t="shared" si="43"/>
        <v xml:space="preserve"> SUAPE/DMS</v>
      </c>
      <c r="J375" s="7" t="s">
        <v>273</v>
      </c>
      <c r="K375" s="7" t="s">
        <v>258</v>
      </c>
      <c r="L375" s="7" t="s">
        <v>278</v>
      </c>
      <c r="M375" s="7">
        <v>2069.0700000000002</v>
      </c>
      <c r="N375" s="7">
        <v>4426.47</v>
      </c>
      <c r="O375" s="120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e">
        <f t="shared" si="41"/>
        <v>#REF!</v>
      </c>
      <c r="B376" s="7" t="e">
        <f t="shared" si="41"/>
        <v>#REF!</v>
      </c>
      <c r="C376" s="7" t="str">
        <f t="shared" si="41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si="42"/>
        <v>15.195.617/0001-87</v>
      </c>
      <c r="H376" s="7" t="s">
        <v>731</v>
      </c>
      <c r="I376" s="7" t="str">
        <f t="shared" si="43"/>
        <v xml:space="preserve"> SUAPE/DMS</v>
      </c>
      <c r="J376" s="7" t="s">
        <v>273</v>
      </c>
      <c r="K376" s="7" t="s">
        <v>258</v>
      </c>
      <c r="L376" s="7" t="s">
        <v>274</v>
      </c>
      <c r="M376" s="7">
        <v>1865.07</v>
      </c>
      <c r="N376" s="7">
        <v>4143.53</v>
      </c>
      <c r="O376" s="120"/>
      <c r="P376" s="2"/>
      <c r="Q376" s="2"/>
      <c r="R376" s="2"/>
      <c r="S376" s="2"/>
      <c r="T376" s="2"/>
      <c r="U376" s="2"/>
      <c r="V376" s="2"/>
      <c r="W376" s="2"/>
    </row>
    <row r="377" spans="1:23" ht="30">
      <c r="A377" s="7" t="e">
        <f t="shared" si="41"/>
        <v>#REF!</v>
      </c>
      <c r="B377" s="7" t="e">
        <f t="shared" si="41"/>
        <v>#REF!</v>
      </c>
      <c r="C377" s="7" t="str">
        <f t="shared" si="41"/>
        <v>PRESTAÇÃO DE SERVIÇO CONTINUADO DE VIGILÂNCIA ARMADA</v>
      </c>
      <c r="D377" s="7" t="s">
        <v>269</v>
      </c>
      <c r="E377" s="7">
        <v>2021</v>
      </c>
      <c r="F377" s="7" t="s">
        <v>270</v>
      </c>
      <c r="G377" s="7" t="str">
        <f t="shared" si="42"/>
        <v>15.195.617/0001-87</v>
      </c>
      <c r="H377" s="7" t="s">
        <v>732</v>
      </c>
      <c r="I377" s="7" t="str">
        <f t="shared" si="43"/>
        <v xml:space="preserve"> SUAPE/DMS</v>
      </c>
      <c r="J377" s="7" t="s">
        <v>273</v>
      </c>
      <c r="K377" s="7" t="s">
        <v>258</v>
      </c>
      <c r="L377" s="7" t="s">
        <v>274</v>
      </c>
      <c r="M377" s="7">
        <v>1865.07</v>
      </c>
      <c r="N377" s="7">
        <v>4143.53</v>
      </c>
      <c r="O377" s="120"/>
      <c r="P377" s="2"/>
      <c r="Q377" s="2"/>
      <c r="R377" s="2"/>
      <c r="S377" s="2"/>
      <c r="T377" s="2"/>
      <c r="U377" s="2"/>
      <c r="V377" s="2"/>
      <c r="W377" s="2"/>
    </row>
    <row r="378" spans="1:23" ht="30">
      <c r="A378" s="7" t="e">
        <f t="shared" ref="A378:C388" si="44">A375</f>
        <v>#REF!</v>
      </c>
      <c r="B378" s="7" t="e">
        <f t="shared" si="44"/>
        <v>#REF!</v>
      </c>
      <c r="C378" s="7" t="str">
        <f t="shared" si="44"/>
        <v>PRESTAÇÃO DE SERVIÇO CONTINUADO DE VIGILÂNCIA ARMADA</v>
      </c>
      <c r="D378" s="7" t="s">
        <v>269</v>
      </c>
      <c r="E378" s="7">
        <v>2021</v>
      </c>
      <c r="F378" s="7" t="s">
        <v>270</v>
      </c>
      <c r="G378" s="7" t="str">
        <f t="shared" ref="G378:G388" si="45">G375</f>
        <v>15.195.617/0001-87</v>
      </c>
      <c r="H378" s="7" t="s">
        <v>733</v>
      </c>
      <c r="I378" s="7" t="str">
        <f t="shared" ref="I378:I388" si="46">I375</f>
        <v xml:space="preserve"> SUAPE/DMS</v>
      </c>
      <c r="J378" s="7" t="s">
        <v>273</v>
      </c>
      <c r="K378" s="7" t="s">
        <v>258</v>
      </c>
      <c r="L378" s="7" t="s">
        <v>278</v>
      </c>
      <c r="M378" s="7">
        <v>2069.0700000000002</v>
      </c>
      <c r="N378" s="7">
        <v>4426.47</v>
      </c>
      <c r="O378" s="120"/>
      <c r="P378" s="2"/>
      <c r="Q378" s="2"/>
      <c r="R378" s="2"/>
      <c r="S378" s="2"/>
      <c r="T378" s="2"/>
      <c r="U378" s="2"/>
      <c r="V378" s="2"/>
      <c r="W378" s="2"/>
    </row>
    <row r="379" spans="1:23" ht="30">
      <c r="A379" s="7" t="e">
        <f t="shared" si="44"/>
        <v>#REF!</v>
      </c>
      <c r="B379" s="7" t="e">
        <f t="shared" si="44"/>
        <v>#REF!</v>
      </c>
      <c r="C379" s="7" t="str">
        <f t="shared" si="44"/>
        <v>PRESTAÇÃO DE SERVIÇO CONTINUADO DE VIGILÂNCIA ARMADA</v>
      </c>
      <c r="D379" s="7" t="s">
        <v>269</v>
      </c>
      <c r="E379" s="7">
        <v>2021</v>
      </c>
      <c r="F379" s="7" t="s">
        <v>270</v>
      </c>
      <c r="G379" s="7" t="str">
        <f t="shared" si="45"/>
        <v>15.195.617/0001-87</v>
      </c>
      <c r="H379" s="7" t="s">
        <v>765</v>
      </c>
      <c r="I379" s="7" t="str">
        <f t="shared" si="46"/>
        <v xml:space="preserve"> SUAPE/DMS</v>
      </c>
      <c r="J379" s="7" t="s">
        <v>273</v>
      </c>
      <c r="K379" s="7" t="s">
        <v>258</v>
      </c>
      <c r="L379" s="7" t="s">
        <v>274</v>
      </c>
      <c r="M379" s="7">
        <v>1865.07</v>
      </c>
      <c r="N379" s="7">
        <v>4143.53</v>
      </c>
      <c r="O379" s="120"/>
      <c r="P379" s="2"/>
      <c r="Q379" s="2"/>
      <c r="R379" s="2"/>
      <c r="S379" s="2"/>
      <c r="T379" s="2"/>
      <c r="U379" s="2"/>
      <c r="V379" s="2"/>
      <c r="W379" s="2"/>
    </row>
    <row r="380" spans="1:23" ht="30">
      <c r="A380" s="7" t="e">
        <f t="shared" si="44"/>
        <v>#REF!</v>
      </c>
      <c r="B380" s="7" t="e">
        <f t="shared" si="44"/>
        <v>#REF!</v>
      </c>
      <c r="C380" s="7" t="str">
        <f t="shared" si="44"/>
        <v>PRESTAÇÃO DE SERVIÇO CONTINUADO DE VIGILÂNCIA ARMADA</v>
      </c>
      <c r="D380" s="7" t="s">
        <v>269</v>
      </c>
      <c r="E380" s="7">
        <v>2021</v>
      </c>
      <c r="F380" s="7" t="s">
        <v>270</v>
      </c>
      <c r="G380" s="7" t="str">
        <f t="shared" si="45"/>
        <v>15.195.617/0001-87</v>
      </c>
      <c r="H380" s="7" t="s">
        <v>766</v>
      </c>
      <c r="I380" s="7" t="str">
        <f t="shared" si="46"/>
        <v xml:space="preserve"> SUAPE/DMS</v>
      </c>
      <c r="J380" s="7" t="s">
        <v>273</v>
      </c>
      <c r="K380" s="7" t="s">
        <v>258</v>
      </c>
      <c r="L380" s="7" t="s">
        <v>274</v>
      </c>
      <c r="M380" s="7">
        <v>1865.07</v>
      </c>
      <c r="N380" s="7">
        <v>4143.53</v>
      </c>
      <c r="O380" s="120"/>
      <c r="P380" s="2"/>
      <c r="Q380" s="2"/>
      <c r="R380" s="2"/>
      <c r="S380" s="2"/>
      <c r="T380" s="2"/>
      <c r="U380" s="2"/>
      <c r="V380" s="2"/>
      <c r="W380" s="2"/>
    </row>
    <row r="381" spans="1:23" ht="30">
      <c r="A381" s="7" t="e">
        <f t="shared" si="44"/>
        <v>#REF!</v>
      </c>
      <c r="B381" s="7" t="e">
        <f t="shared" si="44"/>
        <v>#REF!</v>
      </c>
      <c r="C381" s="7" t="str">
        <f t="shared" si="44"/>
        <v>PRESTAÇÃO DE SERVIÇO CONTINUADO DE VIGILÂNCIA ARMADA</v>
      </c>
      <c r="D381" s="7" t="s">
        <v>269</v>
      </c>
      <c r="E381" s="7">
        <v>2021</v>
      </c>
      <c r="F381" s="7" t="s">
        <v>270</v>
      </c>
      <c r="G381" s="7" t="str">
        <f t="shared" si="45"/>
        <v>15.195.617/0001-87</v>
      </c>
      <c r="H381" s="7" t="s">
        <v>767</v>
      </c>
      <c r="I381" s="7" t="str">
        <f t="shared" si="46"/>
        <v xml:space="preserve"> SUAPE/DMS</v>
      </c>
      <c r="J381" s="7" t="s">
        <v>273</v>
      </c>
      <c r="K381" s="7" t="s">
        <v>258</v>
      </c>
      <c r="L381" s="7" t="s">
        <v>274</v>
      </c>
      <c r="M381" s="7">
        <v>1865.07</v>
      </c>
      <c r="N381" s="7">
        <v>4143.53</v>
      </c>
      <c r="O381" s="120"/>
      <c r="P381" s="2"/>
      <c r="Q381" s="2"/>
      <c r="R381" s="2"/>
      <c r="S381" s="2"/>
      <c r="T381" s="2"/>
      <c r="U381" s="2"/>
      <c r="V381" s="2"/>
      <c r="W381" s="2"/>
    </row>
    <row r="382" spans="1:23" ht="30">
      <c r="A382" s="7" t="e">
        <f t="shared" si="44"/>
        <v>#REF!</v>
      </c>
      <c r="B382" s="7" t="e">
        <f t="shared" si="44"/>
        <v>#REF!</v>
      </c>
      <c r="C382" s="7" t="str">
        <f t="shared" si="44"/>
        <v>PRESTAÇÃO DE SERVIÇO CONTINUADO DE VIGILÂNCIA ARMADA</v>
      </c>
      <c r="D382" s="7" t="s">
        <v>269</v>
      </c>
      <c r="E382" s="7">
        <v>2021</v>
      </c>
      <c r="F382" s="7" t="s">
        <v>270</v>
      </c>
      <c r="G382" s="7" t="str">
        <f t="shared" si="45"/>
        <v>15.195.617/0001-87</v>
      </c>
      <c r="H382" s="7" t="s">
        <v>768</v>
      </c>
      <c r="I382" s="7" t="str">
        <f t="shared" si="46"/>
        <v xml:space="preserve"> SUAPE/DMS</v>
      </c>
      <c r="J382" s="7" t="s">
        <v>273</v>
      </c>
      <c r="K382" s="7" t="s">
        <v>258</v>
      </c>
      <c r="L382" s="7" t="s">
        <v>278</v>
      </c>
      <c r="M382" s="7">
        <v>2069.0700000000002</v>
      </c>
      <c r="N382" s="7">
        <v>4426.47</v>
      </c>
      <c r="O382" s="120"/>
      <c r="P382" s="2"/>
      <c r="Q382" s="2"/>
      <c r="R382" s="2"/>
      <c r="S382" s="2"/>
      <c r="T382" s="2"/>
      <c r="U382" s="2"/>
      <c r="V382" s="2"/>
      <c r="W382" s="2"/>
    </row>
    <row r="383" spans="1:23" ht="30">
      <c r="A383" s="7" t="e">
        <f t="shared" si="44"/>
        <v>#REF!</v>
      </c>
      <c r="B383" s="7" t="e">
        <f t="shared" si="44"/>
        <v>#REF!</v>
      </c>
      <c r="C383" s="7" t="str">
        <f t="shared" si="44"/>
        <v>PRESTAÇÃO DE SERVIÇO CONTINUADO DE VIGILÂNCIA ARMADA</v>
      </c>
      <c r="D383" s="7" t="s">
        <v>269</v>
      </c>
      <c r="E383" s="7">
        <v>2021</v>
      </c>
      <c r="F383" s="7" t="s">
        <v>270</v>
      </c>
      <c r="G383" s="7" t="str">
        <f t="shared" si="45"/>
        <v>15.195.617/0001-87</v>
      </c>
      <c r="H383" s="7" t="s">
        <v>769</v>
      </c>
      <c r="I383" s="7" t="str">
        <f t="shared" si="46"/>
        <v xml:space="preserve"> SUAPE/DMS</v>
      </c>
      <c r="J383" s="7" t="s">
        <v>273</v>
      </c>
      <c r="K383" s="7" t="s">
        <v>258</v>
      </c>
      <c r="L383" s="7" t="s">
        <v>278</v>
      </c>
      <c r="M383" s="7">
        <v>2069.0700000000002</v>
      </c>
      <c r="N383" s="7">
        <v>4426.47</v>
      </c>
      <c r="O383" s="120"/>
      <c r="P383" s="2"/>
      <c r="Q383" s="2"/>
      <c r="R383" s="2"/>
      <c r="S383" s="2"/>
      <c r="T383" s="2"/>
      <c r="U383" s="2"/>
      <c r="V383" s="2"/>
      <c r="W383" s="2"/>
    </row>
    <row r="384" spans="1:23" ht="30">
      <c r="A384" s="7" t="e">
        <f t="shared" si="44"/>
        <v>#REF!</v>
      </c>
      <c r="B384" s="7" t="e">
        <f t="shared" si="44"/>
        <v>#REF!</v>
      </c>
      <c r="C384" s="7" t="str">
        <f t="shared" si="44"/>
        <v>PRESTAÇÃO DE SERVIÇO CONTINUADO DE VIGILÂNCIA ARMADA</v>
      </c>
      <c r="D384" s="7" t="s">
        <v>269</v>
      </c>
      <c r="E384" s="7">
        <v>2021</v>
      </c>
      <c r="F384" s="7" t="s">
        <v>270</v>
      </c>
      <c r="G384" s="7" t="str">
        <f t="shared" si="45"/>
        <v>15.195.617/0001-87</v>
      </c>
      <c r="H384" s="7" t="s">
        <v>770</v>
      </c>
      <c r="I384" s="7" t="str">
        <f t="shared" si="46"/>
        <v xml:space="preserve"> SUAPE/DMS</v>
      </c>
      <c r="J384" s="7" t="s">
        <v>273</v>
      </c>
      <c r="K384" s="7" t="s">
        <v>258</v>
      </c>
      <c r="L384" s="7" t="s">
        <v>274</v>
      </c>
      <c r="M384" s="7">
        <v>1865.07</v>
      </c>
      <c r="N384" s="7">
        <v>4143.53</v>
      </c>
      <c r="O384" s="120"/>
      <c r="P384" s="2"/>
      <c r="Q384" s="2"/>
      <c r="R384" s="2"/>
      <c r="S384" s="2"/>
      <c r="T384" s="2"/>
      <c r="U384" s="2"/>
      <c r="V384" s="2"/>
      <c r="W384" s="2"/>
    </row>
    <row r="385" spans="1:23" ht="30">
      <c r="A385" s="7" t="e">
        <f t="shared" si="44"/>
        <v>#REF!</v>
      </c>
      <c r="B385" s="7" t="e">
        <f t="shared" si="44"/>
        <v>#REF!</v>
      </c>
      <c r="C385" s="7" t="str">
        <f t="shared" si="44"/>
        <v>PRESTAÇÃO DE SERVIÇO CONTINUADO DE VIGILÂNCIA ARMADA</v>
      </c>
      <c r="D385" s="7" t="s">
        <v>269</v>
      </c>
      <c r="E385" s="7">
        <v>2021</v>
      </c>
      <c r="F385" s="7" t="s">
        <v>270</v>
      </c>
      <c r="G385" s="7" t="str">
        <f t="shared" si="45"/>
        <v>15.195.617/0001-87</v>
      </c>
      <c r="H385" s="7" t="s">
        <v>771</v>
      </c>
      <c r="I385" s="7" t="str">
        <f t="shared" si="46"/>
        <v xml:space="preserve"> SUAPE/DMS</v>
      </c>
      <c r="J385" s="7" t="s">
        <v>273</v>
      </c>
      <c r="K385" s="7" t="s">
        <v>258</v>
      </c>
      <c r="L385" s="7" t="s">
        <v>274</v>
      </c>
      <c r="M385" s="7">
        <v>1865.07</v>
      </c>
      <c r="N385" s="7">
        <v>4143.53</v>
      </c>
      <c r="O385" s="120"/>
      <c r="P385" s="2"/>
      <c r="Q385" s="2"/>
      <c r="R385" s="2"/>
      <c r="S385" s="2"/>
      <c r="T385" s="2"/>
      <c r="U385" s="2"/>
      <c r="V385" s="2"/>
      <c r="W385" s="2"/>
    </row>
    <row r="386" spans="1:23" ht="30">
      <c r="A386" s="7" t="e">
        <f t="shared" si="44"/>
        <v>#REF!</v>
      </c>
      <c r="B386" s="7" t="e">
        <f t="shared" si="44"/>
        <v>#REF!</v>
      </c>
      <c r="C386" s="7" t="str">
        <f t="shared" si="44"/>
        <v>PRESTAÇÃO DE SERVIÇO CONTINUADO DE VIGILÂNCIA ARMADA</v>
      </c>
      <c r="D386" s="7" t="s">
        <v>269</v>
      </c>
      <c r="E386" s="7">
        <v>2021</v>
      </c>
      <c r="F386" s="7" t="s">
        <v>270</v>
      </c>
      <c r="G386" s="7" t="str">
        <f t="shared" si="45"/>
        <v>15.195.617/0001-87</v>
      </c>
      <c r="H386" s="7" t="s">
        <v>772</v>
      </c>
      <c r="I386" s="7" t="str">
        <f t="shared" si="46"/>
        <v xml:space="preserve"> SUAPE/DMS</v>
      </c>
      <c r="J386" s="7" t="s">
        <v>273</v>
      </c>
      <c r="K386" s="7" t="s">
        <v>258</v>
      </c>
      <c r="L386" s="7" t="s">
        <v>274</v>
      </c>
      <c r="M386" s="7">
        <v>1865.07</v>
      </c>
      <c r="N386" s="7">
        <v>4143.53</v>
      </c>
      <c r="O386" s="120"/>
      <c r="P386" s="2"/>
      <c r="Q386" s="2"/>
      <c r="R386" s="2"/>
      <c r="S386" s="2"/>
      <c r="T386" s="2"/>
      <c r="U386" s="2"/>
      <c r="V386" s="2"/>
      <c r="W386" s="2"/>
    </row>
    <row r="387" spans="1:23" ht="30">
      <c r="A387" s="7" t="e">
        <f t="shared" si="44"/>
        <v>#REF!</v>
      </c>
      <c r="B387" s="7" t="e">
        <f t="shared" si="44"/>
        <v>#REF!</v>
      </c>
      <c r="C387" s="7" t="str">
        <f t="shared" si="44"/>
        <v>PRESTAÇÃO DE SERVIÇO CONTINUADO DE VIGILÂNCIA ARMADA</v>
      </c>
      <c r="D387" s="7" t="s">
        <v>269</v>
      </c>
      <c r="E387" s="7">
        <v>2021</v>
      </c>
      <c r="F387" s="7" t="s">
        <v>270</v>
      </c>
      <c r="G387" s="7" t="str">
        <f t="shared" si="45"/>
        <v>15.195.617/0001-87</v>
      </c>
      <c r="H387" s="7" t="s">
        <v>773</v>
      </c>
      <c r="I387" s="7" t="str">
        <f t="shared" si="46"/>
        <v xml:space="preserve"> SUAPE/DMS</v>
      </c>
      <c r="J387" s="7" t="s">
        <v>273</v>
      </c>
      <c r="K387" s="7" t="s">
        <v>273</v>
      </c>
      <c r="L387" s="7" t="s">
        <v>278</v>
      </c>
      <c r="M387" s="7">
        <v>2069.0700000000002</v>
      </c>
      <c r="N387" s="7">
        <v>4426.47</v>
      </c>
      <c r="O387" s="120"/>
      <c r="P387" s="2"/>
      <c r="Q387" s="2"/>
      <c r="R387" s="2"/>
      <c r="S387" s="2"/>
      <c r="T387" s="2"/>
      <c r="U387" s="2"/>
      <c r="V387" s="2"/>
      <c r="W387" s="2"/>
    </row>
    <row r="388" spans="1:23" ht="30">
      <c r="A388" s="7" t="e">
        <f t="shared" si="44"/>
        <v>#REF!</v>
      </c>
      <c r="B388" s="7" t="e">
        <f t="shared" si="44"/>
        <v>#REF!</v>
      </c>
      <c r="C388" s="7" t="str">
        <f t="shared" si="44"/>
        <v>PRESTAÇÃO DE SERVIÇO CONTINUADO DE VIGILÂNCIA ARMADA</v>
      </c>
      <c r="D388" s="7" t="s">
        <v>269</v>
      </c>
      <c r="E388" s="7">
        <v>2021</v>
      </c>
      <c r="F388" s="7" t="s">
        <v>270</v>
      </c>
      <c r="G388" s="7" t="str">
        <f t="shared" si="45"/>
        <v>15.195.617/0001-87</v>
      </c>
      <c r="H388" s="7" t="s">
        <v>774</v>
      </c>
      <c r="I388" s="7" t="str">
        <f t="shared" si="46"/>
        <v xml:space="preserve"> SUAPE/DMS</v>
      </c>
      <c r="J388" s="7" t="s">
        <v>273</v>
      </c>
      <c r="K388" s="7" t="s">
        <v>258</v>
      </c>
      <c r="L388" s="7" t="s">
        <v>274</v>
      </c>
      <c r="M388" s="7">
        <v>1865.07</v>
      </c>
      <c r="N388" s="7">
        <v>4143.53</v>
      </c>
      <c r="O388" s="120"/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e">
        <f t="shared" ref="A389:B403" si="47">A388</f>
        <v>#REF!</v>
      </c>
      <c r="B389" s="21" t="e">
        <f t="shared" si="47"/>
        <v>#REF!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736</v>
      </c>
      <c r="I389" s="21" t="s">
        <v>105</v>
      </c>
      <c r="J389" s="21" t="s">
        <v>750</v>
      </c>
      <c r="K389" s="21" t="s">
        <v>26</v>
      </c>
      <c r="L389" s="21" t="s">
        <v>27</v>
      </c>
      <c r="M389" s="21">
        <v>16500</v>
      </c>
      <c r="N389" s="21">
        <v>8552.7999999999993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e">
        <f t="shared" si="47"/>
        <v>#REF!</v>
      </c>
      <c r="B390" s="21" t="e">
        <f t="shared" si="47"/>
        <v>#REF!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737</v>
      </c>
      <c r="I390" s="21" t="s">
        <v>105</v>
      </c>
      <c r="J390" s="21" t="s">
        <v>751</v>
      </c>
      <c r="K390" s="21" t="s">
        <v>26</v>
      </c>
      <c r="L390" s="21" t="s">
        <v>27</v>
      </c>
      <c r="M390" s="21">
        <v>16500</v>
      </c>
      <c r="N390" s="21">
        <v>8552.7999999999993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e">
        <f t="shared" si="47"/>
        <v>#REF!</v>
      </c>
      <c r="B391" s="21" t="e">
        <f t="shared" si="47"/>
        <v>#REF!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738</v>
      </c>
      <c r="I391" s="21" t="s">
        <v>105</v>
      </c>
      <c r="J391" s="21" t="s">
        <v>752</v>
      </c>
      <c r="K391" s="21" t="s">
        <v>26</v>
      </c>
      <c r="L391" s="21" t="s">
        <v>27</v>
      </c>
      <c r="M391" s="21">
        <v>9290</v>
      </c>
      <c r="N391" s="21">
        <v>17159.77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e">
        <f t="shared" si="47"/>
        <v>#REF!</v>
      </c>
      <c r="B392" s="21" t="e">
        <f t="shared" si="47"/>
        <v>#REF!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21" t="s">
        <v>739</v>
      </c>
      <c r="I392" s="21" t="s">
        <v>105</v>
      </c>
      <c r="J392" s="21" t="s">
        <v>753</v>
      </c>
      <c r="K392" s="21" t="s">
        <v>26</v>
      </c>
      <c r="L392" s="21" t="s">
        <v>27</v>
      </c>
      <c r="M392" s="21">
        <v>4909</v>
      </c>
      <c r="N392" s="21">
        <v>9614.36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70">
      <c r="A393" s="21" t="e">
        <f t="shared" si="47"/>
        <v>#REF!</v>
      </c>
      <c r="B393" s="21" t="e">
        <f t="shared" si="47"/>
        <v>#REF!</v>
      </c>
      <c r="C393" s="21" t="s">
        <v>101</v>
      </c>
      <c r="D393" s="21">
        <v>55</v>
      </c>
      <c r="E393" s="21">
        <v>2022</v>
      </c>
      <c r="F393" s="21" t="s">
        <v>734</v>
      </c>
      <c r="G393" s="21" t="s">
        <v>735</v>
      </c>
      <c r="H393" s="21" t="s">
        <v>740</v>
      </c>
      <c r="I393" s="21" t="s">
        <v>105</v>
      </c>
      <c r="J393" s="21" t="s">
        <v>754</v>
      </c>
      <c r="K393" s="21" t="s">
        <v>26</v>
      </c>
      <c r="L393" s="21" t="s">
        <v>27</v>
      </c>
      <c r="M393" s="21">
        <v>4207</v>
      </c>
      <c r="N393" s="21">
        <v>9184.14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70">
      <c r="A394" s="21" t="e">
        <f t="shared" si="47"/>
        <v>#REF!</v>
      </c>
      <c r="B394" s="21" t="e">
        <f t="shared" si="47"/>
        <v>#REF!</v>
      </c>
      <c r="C394" s="21" t="s">
        <v>101</v>
      </c>
      <c r="D394" s="21">
        <v>55</v>
      </c>
      <c r="E394" s="21">
        <v>2022</v>
      </c>
      <c r="F394" s="21" t="s">
        <v>734</v>
      </c>
      <c r="G394" s="21" t="s">
        <v>735</v>
      </c>
      <c r="H394" s="21" t="s">
        <v>741</v>
      </c>
      <c r="I394" s="21" t="s">
        <v>105</v>
      </c>
      <c r="J394" s="21" t="s">
        <v>755</v>
      </c>
      <c r="K394" s="21" t="s">
        <v>26</v>
      </c>
      <c r="L394" s="21" t="s">
        <v>245</v>
      </c>
      <c r="M394" s="21">
        <v>3695</v>
      </c>
      <c r="N394" s="21">
        <v>9302.3700000000008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70">
      <c r="A395" s="21" t="e">
        <f t="shared" si="47"/>
        <v>#REF!</v>
      </c>
      <c r="B395" s="21" t="e">
        <f t="shared" si="47"/>
        <v>#REF!</v>
      </c>
      <c r="C395" s="21" t="s">
        <v>101</v>
      </c>
      <c r="D395" s="21">
        <v>55</v>
      </c>
      <c r="E395" s="21">
        <v>2022</v>
      </c>
      <c r="F395" s="21" t="s">
        <v>734</v>
      </c>
      <c r="G395" s="21" t="s">
        <v>735</v>
      </c>
      <c r="H395" s="21" t="s">
        <v>742</v>
      </c>
      <c r="I395" s="21" t="s">
        <v>105</v>
      </c>
      <c r="J395" s="21" t="s">
        <v>755</v>
      </c>
      <c r="K395" s="21" t="s">
        <v>26</v>
      </c>
      <c r="L395" s="21" t="s">
        <v>245</v>
      </c>
      <c r="M395" s="21">
        <v>3298</v>
      </c>
      <c r="N395" s="21">
        <v>9302.3700000000008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70">
      <c r="A396" s="21" t="e">
        <f t="shared" si="47"/>
        <v>#REF!</v>
      </c>
      <c r="B396" s="21" t="e">
        <f t="shared" si="47"/>
        <v>#REF!</v>
      </c>
      <c r="C396" s="21" t="s">
        <v>101</v>
      </c>
      <c r="D396" s="21">
        <v>55</v>
      </c>
      <c r="E396" s="21">
        <v>2022</v>
      </c>
      <c r="F396" s="21" t="s">
        <v>734</v>
      </c>
      <c r="G396" s="21" t="s">
        <v>735</v>
      </c>
      <c r="H396" s="21" t="s">
        <v>743</v>
      </c>
      <c r="I396" s="21" t="s">
        <v>105</v>
      </c>
      <c r="J396" s="21" t="s">
        <v>756</v>
      </c>
      <c r="K396" s="21" t="s">
        <v>26</v>
      </c>
      <c r="L396" s="21" t="s">
        <v>27</v>
      </c>
      <c r="M396" s="21">
        <v>5190</v>
      </c>
      <c r="N396" s="21">
        <v>8419.81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70">
      <c r="A397" s="21" t="e">
        <f t="shared" si="47"/>
        <v>#REF!</v>
      </c>
      <c r="B397" s="21" t="e">
        <f t="shared" si="47"/>
        <v>#REF!</v>
      </c>
      <c r="C397" s="21" t="s">
        <v>101</v>
      </c>
      <c r="D397" s="21">
        <v>55</v>
      </c>
      <c r="E397" s="21">
        <v>2022</v>
      </c>
      <c r="F397" s="21" t="s">
        <v>734</v>
      </c>
      <c r="G397" s="21" t="s">
        <v>735</v>
      </c>
      <c r="H397" s="21" t="s">
        <v>744</v>
      </c>
      <c r="I397" s="21" t="s">
        <v>105</v>
      </c>
      <c r="J397" s="21" t="s">
        <v>757</v>
      </c>
      <c r="K397" s="21" t="s">
        <v>26</v>
      </c>
      <c r="L397" s="21" t="s">
        <v>27</v>
      </c>
      <c r="M397" s="21">
        <v>3656</v>
      </c>
      <c r="N397" s="21">
        <v>8511.2199999999993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70">
      <c r="A398" s="21" t="e">
        <f t="shared" si="47"/>
        <v>#REF!</v>
      </c>
      <c r="B398" s="21" t="e">
        <f t="shared" si="47"/>
        <v>#REF!</v>
      </c>
      <c r="C398" s="21" t="s">
        <v>101</v>
      </c>
      <c r="D398" s="21">
        <v>55</v>
      </c>
      <c r="E398" s="21">
        <v>2022</v>
      </c>
      <c r="F398" s="21" t="s">
        <v>734</v>
      </c>
      <c r="G398" s="21" t="s">
        <v>735</v>
      </c>
      <c r="H398" s="21" t="s">
        <v>266</v>
      </c>
      <c r="I398" s="21" t="s">
        <v>105</v>
      </c>
      <c r="J398" s="21" t="s">
        <v>758</v>
      </c>
      <c r="K398" s="21" t="s">
        <v>26</v>
      </c>
      <c r="L398" s="21" t="s">
        <v>27</v>
      </c>
      <c r="M398" s="21">
        <v>3723</v>
      </c>
      <c r="N398" s="21">
        <v>8409.93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70">
      <c r="A399" s="21" t="e">
        <f t="shared" si="47"/>
        <v>#REF!</v>
      </c>
      <c r="B399" s="21" t="e">
        <f t="shared" si="47"/>
        <v>#REF!</v>
      </c>
      <c r="C399" s="21" t="s">
        <v>101</v>
      </c>
      <c r="D399" s="21">
        <v>55</v>
      </c>
      <c r="E399" s="21">
        <v>2022</v>
      </c>
      <c r="F399" s="21" t="s">
        <v>734</v>
      </c>
      <c r="G399" s="21" t="s">
        <v>735</v>
      </c>
      <c r="H399" s="21" t="s">
        <v>745</v>
      </c>
      <c r="I399" s="21" t="s">
        <v>105</v>
      </c>
      <c r="J399" s="21" t="s">
        <v>759</v>
      </c>
      <c r="K399" s="21" t="s">
        <v>26</v>
      </c>
      <c r="L399" s="21" t="s">
        <v>27</v>
      </c>
      <c r="M399" s="21">
        <v>3656</v>
      </c>
      <c r="N399" s="21">
        <v>7827.5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70">
      <c r="A400" s="21" t="e">
        <f t="shared" si="47"/>
        <v>#REF!</v>
      </c>
      <c r="B400" s="21" t="e">
        <f t="shared" si="47"/>
        <v>#REF!</v>
      </c>
      <c r="C400" s="21" t="s">
        <v>101</v>
      </c>
      <c r="D400" s="21">
        <v>55</v>
      </c>
      <c r="E400" s="21">
        <v>2022</v>
      </c>
      <c r="F400" s="21" t="s">
        <v>734</v>
      </c>
      <c r="G400" s="21" t="s">
        <v>735</v>
      </c>
      <c r="H400" s="21" t="s">
        <v>746</v>
      </c>
      <c r="I400" s="21" t="s">
        <v>105</v>
      </c>
      <c r="J400" s="21" t="s">
        <v>760</v>
      </c>
      <c r="K400" s="21" t="s">
        <v>26</v>
      </c>
      <c r="L400" s="21" t="s">
        <v>27</v>
      </c>
      <c r="M400" s="21">
        <v>3656</v>
      </c>
      <c r="N400" s="21">
        <v>6796.35</v>
      </c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70">
      <c r="A401" s="21" t="e">
        <f t="shared" si="47"/>
        <v>#REF!</v>
      </c>
      <c r="B401" s="21" t="e">
        <f t="shared" si="47"/>
        <v>#REF!</v>
      </c>
      <c r="C401" s="21" t="s">
        <v>101</v>
      </c>
      <c r="D401" s="21">
        <v>55</v>
      </c>
      <c r="E401" s="21">
        <v>2022</v>
      </c>
      <c r="F401" s="21" t="s">
        <v>734</v>
      </c>
      <c r="G401" s="21" t="s">
        <v>735</v>
      </c>
      <c r="H401" s="21" t="s">
        <v>747</v>
      </c>
      <c r="I401" s="21" t="s">
        <v>105</v>
      </c>
      <c r="J401" s="21" t="s">
        <v>761</v>
      </c>
      <c r="K401" s="21" t="s">
        <v>26</v>
      </c>
      <c r="L401" s="21" t="s">
        <v>27</v>
      </c>
      <c r="M401" s="21">
        <v>3110</v>
      </c>
      <c r="N401" s="21">
        <v>5426.56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70">
      <c r="A402" s="21" t="e">
        <f t="shared" si="47"/>
        <v>#REF!</v>
      </c>
      <c r="B402" s="21" t="e">
        <f t="shared" si="47"/>
        <v>#REF!</v>
      </c>
      <c r="C402" s="21" t="s">
        <v>101</v>
      </c>
      <c r="D402" s="21">
        <v>55</v>
      </c>
      <c r="E402" s="21">
        <v>2022</v>
      </c>
      <c r="F402" s="21" t="s">
        <v>734</v>
      </c>
      <c r="G402" s="21" t="s">
        <v>735</v>
      </c>
      <c r="H402" s="21" t="s">
        <v>748</v>
      </c>
      <c r="I402" s="21" t="s">
        <v>105</v>
      </c>
      <c r="J402" s="21" t="s">
        <v>762</v>
      </c>
      <c r="K402" s="21" t="s">
        <v>26</v>
      </c>
      <c r="L402" s="21" t="s">
        <v>27</v>
      </c>
      <c r="M402" s="21">
        <v>3012</v>
      </c>
      <c r="N402" s="21">
        <v>5426.56</v>
      </c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70">
      <c r="A403" s="21" t="e">
        <f t="shared" si="47"/>
        <v>#REF!</v>
      </c>
      <c r="B403" s="21" t="e">
        <f t="shared" si="47"/>
        <v>#REF!</v>
      </c>
      <c r="C403" s="21" t="s">
        <v>101</v>
      </c>
      <c r="D403" s="21">
        <v>55</v>
      </c>
      <c r="E403" s="21">
        <v>2022</v>
      </c>
      <c r="F403" s="21" t="s">
        <v>734</v>
      </c>
      <c r="G403" s="21" t="s">
        <v>735</v>
      </c>
      <c r="H403" s="21" t="s">
        <v>749</v>
      </c>
      <c r="I403" s="21" t="s">
        <v>105</v>
      </c>
      <c r="J403" s="21" t="s">
        <v>762</v>
      </c>
      <c r="K403" s="21" t="s">
        <v>26</v>
      </c>
      <c r="L403" s="21" t="s">
        <v>27</v>
      </c>
      <c r="M403" s="21">
        <v>3012</v>
      </c>
      <c r="N403" s="21">
        <v>5426.56</v>
      </c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114"/>
      <c r="K404" s="114"/>
      <c r="L404" s="115"/>
      <c r="M404" s="112"/>
      <c r="N404" s="11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15" customHeight="1">
      <c r="A405" s="154" t="s">
        <v>656</v>
      </c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12"/>
      <c r="N405" s="11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15" customHeight="1">
      <c r="A406" s="165" t="s">
        <v>657</v>
      </c>
      <c r="B406" s="166"/>
      <c r="C406" s="166"/>
      <c r="D406" s="166"/>
      <c r="E406" s="166"/>
      <c r="F406" s="166"/>
      <c r="G406" s="166"/>
      <c r="H406" s="166"/>
      <c r="I406" s="166"/>
      <c r="J406" s="166"/>
      <c r="K406" s="166"/>
      <c r="L406" s="167"/>
      <c r="M406" s="112"/>
      <c r="N406" s="11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15" customHeight="1">
      <c r="A407" s="161" t="s">
        <v>658</v>
      </c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3"/>
    </row>
    <row r="408" spans="1:23" ht="14.15" customHeight="1">
      <c r="A408" s="161" t="s">
        <v>659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3"/>
    </row>
    <row r="409" spans="1:23" ht="14.15" customHeight="1">
      <c r="A409" s="161" t="s">
        <v>660</v>
      </c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3"/>
    </row>
    <row r="410" spans="1:23" ht="14.15" customHeight="1">
      <c r="A410" s="161" t="s">
        <v>661</v>
      </c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3"/>
    </row>
    <row r="411" spans="1:23" ht="14.15" customHeight="1">
      <c r="A411" s="161" t="s">
        <v>662</v>
      </c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3"/>
    </row>
    <row r="412" spans="1:23" ht="14.15" customHeight="1">
      <c r="A412" s="161" t="s">
        <v>663</v>
      </c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3"/>
    </row>
    <row r="413" spans="1:23" ht="14.15" customHeight="1">
      <c r="A413" s="161" t="s">
        <v>664</v>
      </c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3"/>
    </row>
    <row r="414" spans="1:23" ht="14.15" customHeight="1">
      <c r="A414" s="161" t="s">
        <v>665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3"/>
    </row>
    <row r="415" spans="1:23" ht="14.15" customHeight="1">
      <c r="A415" s="161" t="s">
        <v>666</v>
      </c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3"/>
    </row>
    <row r="416" spans="1:23" ht="14.15" customHeight="1">
      <c r="A416" s="161" t="s">
        <v>667</v>
      </c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3"/>
    </row>
    <row r="417" spans="1:63" ht="14.15" customHeight="1">
      <c r="A417" s="161" t="s">
        <v>668</v>
      </c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3"/>
    </row>
    <row r="418" spans="1:63" s="113" customFormat="1" ht="14.15" customHeight="1">
      <c r="A418" s="161" t="s">
        <v>669</v>
      </c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3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</row>
    <row r="419" spans="1:63" s="113" customFormat="1" ht="14.15" customHeight="1">
      <c r="A419" s="153" t="s">
        <v>670</v>
      </c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</row>
    <row r="420" spans="1:63" s="113" customFormat="1" ht="14.15" customHeight="1">
      <c r="A420" s="153" t="s">
        <v>671</v>
      </c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</row>
    <row r="421" spans="1:63" s="113" customFormat="1" ht="14.15" customHeight="1">
      <c r="A421" s="153" t="s">
        <v>672</v>
      </c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</row>
  </sheetData>
  <autoFilter ref="A5:N403" xr:uid="{00000000-0009-0000-0000-000003000000}"/>
  <mergeCells count="22">
    <mergeCell ref="A411:L411"/>
    <mergeCell ref="A1:A3"/>
    <mergeCell ref="B1:N1"/>
    <mergeCell ref="B2:N2"/>
    <mergeCell ref="B3:N3"/>
    <mergeCell ref="A4:N4"/>
    <mergeCell ref="A405:L405"/>
    <mergeCell ref="A406:L406"/>
    <mergeCell ref="A407:L407"/>
    <mergeCell ref="A408:L408"/>
    <mergeCell ref="A409:L409"/>
    <mergeCell ref="A410:L410"/>
    <mergeCell ref="A418:L418"/>
    <mergeCell ref="A419:L419"/>
    <mergeCell ref="A420:L420"/>
    <mergeCell ref="A421:L421"/>
    <mergeCell ref="A412:L412"/>
    <mergeCell ref="A413:L413"/>
    <mergeCell ref="A414:L414"/>
    <mergeCell ref="A415:L415"/>
    <mergeCell ref="A416:L416"/>
    <mergeCell ref="A417:L41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B325-9F5E-4AA8-8DE6-453C98459485}">
  <dimension ref="A1:BK421"/>
  <sheetViews>
    <sheetView topLeftCell="A404" zoomScale="90" zoomScaleNormal="90" workbookViewId="0">
      <selection activeCell="G427" sqref="G427"/>
    </sheetView>
  </sheetViews>
  <sheetFormatPr defaultColWidth="6.6640625" defaultRowHeight="14"/>
  <cols>
    <col min="1" max="1" width="9" customWidth="1"/>
    <col min="2" max="2" width="7.9140625" customWidth="1"/>
    <col min="3" max="3" width="17.33203125" customWidth="1"/>
    <col min="4" max="4" width="8.4140625" customWidth="1"/>
    <col min="5" max="5" width="8.1640625" customWidth="1"/>
    <col min="6" max="6" width="23.1640625" customWidth="1"/>
    <col min="7" max="7" width="10.75" customWidth="1"/>
    <col min="8" max="8" width="13.4140625" customWidth="1"/>
    <col min="9" max="9" width="9.83203125" customWidth="1"/>
    <col min="10" max="10" width="10.5" customWidth="1"/>
    <col min="11" max="11" width="9" customWidth="1"/>
    <col min="12" max="12" width="6.9140625" customWidth="1"/>
    <col min="13" max="13" width="16" style="113" bestFit="1" customWidth="1"/>
    <col min="14" max="14" width="15.9140625" style="113" bestFit="1" customWidth="1"/>
    <col min="15" max="15" width="12.25" bestFit="1" customWidth="1"/>
    <col min="16" max="26" width="4" customWidth="1"/>
  </cols>
  <sheetData>
    <row r="1" spans="1:26" ht="23.9" customHeight="1">
      <c r="A1" s="156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  <c r="Q1" s="2"/>
      <c r="R1" s="2"/>
      <c r="S1" s="2"/>
      <c r="T1" s="2"/>
      <c r="U1" s="2"/>
      <c r="V1" s="2"/>
      <c r="W1" s="2"/>
    </row>
    <row r="2" spans="1:26" ht="23.9" customHeight="1">
      <c r="A2" s="156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2"/>
      <c r="P2" s="2"/>
      <c r="Q2" s="2"/>
      <c r="R2" s="2"/>
      <c r="S2" s="2"/>
      <c r="T2" s="2"/>
      <c r="U2" s="2"/>
      <c r="V2" s="2"/>
      <c r="W2" s="2"/>
    </row>
    <row r="3" spans="1:26" ht="23.9" customHeight="1">
      <c r="A3" s="156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2"/>
      <c r="P3" s="2"/>
      <c r="Q3" s="2"/>
      <c r="R3" s="2"/>
      <c r="S3" s="2"/>
      <c r="T3" s="2"/>
      <c r="U3" s="2"/>
      <c r="V3" s="2"/>
      <c r="W3" s="2"/>
    </row>
    <row r="4" spans="1:26" ht="17.899999999999999" customHeight="1">
      <c r="A4" s="164" t="s">
        <v>776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2"/>
      <c r="P5" s="2"/>
      <c r="Q5" s="2"/>
      <c r="R5" s="2"/>
      <c r="S5" s="2"/>
      <c r="T5" s="2"/>
      <c r="U5" s="2"/>
      <c r="V5" s="2"/>
      <c r="W5" s="2"/>
    </row>
    <row r="6" spans="1:26" ht="33.75" customHeight="1">
      <c r="A6" s="7" t="s">
        <v>18</v>
      </c>
      <c r="B6" s="7" t="s">
        <v>18</v>
      </c>
      <c r="C6" s="7" t="s">
        <v>19</v>
      </c>
      <c r="D6" s="7" t="s">
        <v>20</v>
      </c>
      <c r="E6" s="7">
        <v>2020</v>
      </c>
      <c r="F6" s="7" t="s">
        <v>21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7">
        <v>1212</v>
      </c>
      <c r="N6" s="7">
        <v>2662.27</v>
      </c>
      <c r="O6" s="119"/>
      <c r="P6" s="2"/>
      <c r="Q6" s="2"/>
      <c r="R6" s="2"/>
      <c r="S6" s="2"/>
      <c r="T6" s="2"/>
      <c r="U6" s="2"/>
      <c r="V6" s="2"/>
      <c r="W6" s="2"/>
    </row>
    <row r="7" spans="1:26" ht="33.75" customHeight="1">
      <c r="A7" s="7" t="str">
        <f t="shared" ref="A7:G22" si="0">A6</f>
        <v>Suape</v>
      </c>
      <c r="B7" s="7" t="str">
        <f t="shared" si="0"/>
        <v>Suape</v>
      </c>
      <c r="C7" s="7" t="str">
        <f t="shared" si="0"/>
        <v>PRESTAÇÃO DE SERVIÇOS GERAIS DE LIMPEZA E CONSERVAÇÃO PREDIAL, COPEIRA, RECEPCIONISTA E CONTÍNUO</v>
      </c>
      <c r="D7" s="7" t="str">
        <f t="shared" si="0"/>
        <v>005</v>
      </c>
      <c r="E7" s="7">
        <f t="shared" si="0"/>
        <v>2020</v>
      </c>
      <c r="F7" s="7" t="str">
        <f t="shared" si="0"/>
        <v>UNIKA TERCEIRIZAÇÃO E SERVIÇOS EIRELI - EPP</v>
      </c>
      <c r="G7" s="7" t="str">
        <f t="shared" si="0"/>
        <v>11.788.943/0001-47</v>
      </c>
      <c r="H7" s="7" t="s">
        <v>28</v>
      </c>
      <c r="I7" s="7" t="str">
        <f t="shared" ref="I7:I70" si="1">I6</f>
        <v>SUAPE/DAF</v>
      </c>
      <c r="J7" s="7" t="s">
        <v>25</v>
      </c>
      <c r="K7" s="7" t="s">
        <v>26</v>
      </c>
      <c r="L7" s="7" t="s">
        <v>27</v>
      </c>
      <c r="M7" s="7">
        <v>1212</v>
      </c>
      <c r="N7" s="7">
        <v>2662.27</v>
      </c>
      <c r="O7" s="119"/>
      <c r="P7" s="2"/>
      <c r="Q7" s="2"/>
      <c r="R7" s="2"/>
      <c r="S7" s="2"/>
      <c r="T7" s="2"/>
      <c r="U7" s="2"/>
      <c r="V7" s="2"/>
      <c r="W7" s="2"/>
    </row>
    <row r="8" spans="1:26" ht="33.75" customHeight="1">
      <c r="A8" s="7" t="str">
        <f t="shared" si="0"/>
        <v>Suape</v>
      </c>
      <c r="B8" s="7" t="str">
        <f t="shared" si="0"/>
        <v>Suape</v>
      </c>
      <c r="C8" s="7" t="str">
        <f t="shared" si="0"/>
        <v>PRESTAÇÃO DE SERVIÇOS GERAIS DE LIMPEZA E CONSERVAÇÃO PREDIAL, COPEIRA, RECEPCIONISTA E CONTÍNUO</v>
      </c>
      <c r="D8" s="7" t="str">
        <f t="shared" si="0"/>
        <v>005</v>
      </c>
      <c r="E8" s="7">
        <f t="shared" si="0"/>
        <v>2020</v>
      </c>
      <c r="F8" s="7" t="str">
        <f t="shared" si="0"/>
        <v>UNIKA TERCEIRIZAÇÃO E SERVIÇOS EIRELI - EPP</v>
      </c>
      <c r="G8" s="7" t="str">
        <f t="shared" si="0"/>
        <v>11.788.943/0001-47</v>
      </c>
      <c r="H8" s="7" t="s">
        <v>29</v>
      </c>
      <c r="I8" s="7" t="str">
        <f t="shared" si="1"/>
        <v>SUAPE/DAF</v>
      </c>
      <c r="J8" s="7" t="s">
        <v>25</v>
      </c>
      <c r="K8" s="7" t="s">
        <v>26</v>
      </c>
      <c r="L8" s="7" t="s">
        <v>27</v>
      </c>
      <c r="M8" s="7">
        <v>1212</v>
      </c>
      <c r="N8" s="7">
        <v>2662.27</v>
      </c>
      <c r="O8" s="119"/>
      <c r="P8" s="2"/>
      <c r="Q8" s="2"/>
      <c r="R8" s="2"/>
      <c r="S8" s="2"/>
      <c r="T8" s="2"/>
      <c r="U8" s="2"/>
      <c r="V8" s="2"/>
      <c r="W8" s="2"/>
    </row>
    <row r="9" spans="1:26" ht="33.75" customHeight="1">
      <c r="A9" s="7" t="str">
        <f t="shared" si="0"/>
        <v>Suape</v>
      </c>
      <c r="B9" s="7" t="str">
        <f t="shared" si="0"/>
        <v>Suape</v>
      </c>
      <c r="C9" s="7" t="str">
        <f t="shared" si="0"/>
        <v>PRESTAÇÃO DE SERVIÇOS GERAIS DE LIMPEZA E CONSERVAÇÃO PREDIAL, COPEIRA, RECEPCIONISTA E CONTÍNUO</v>
      </c>
      <c r="D9" s="7" t="str">
        <f t="shared" si="0"/>
        <v>005</v>
      </c>
      <c r="E9" s="7">
        <f t="shared" si="0"/>
        <v>2020</v>
      </c>
      <c r="F9" s="7" t="str">
        <f t="shared" si="0"/>
        <v>UNIKA TERCEIRIZAÇÃO E SERVIÇOS EIRELI - EPP</v>
      </c>
      <c r="G9" s="7" t="str">
        <f t="shared" si="0"/>
        <v>11.788.943/0001-47</v>
      </c>
      <c r="H9" s="7" t="s">
        <v>30</v>
      </c>
      <c r="I9" s="7" t="str">
        <f t="shared" si="1"/>
        <v>SUAPE/DAF</v>
      </c>
      <c r="J9" s="7" t="s">
        <v>25</v>
      </c>
      <c r="K9" s="7" t="s">
        <v>26</v>
      </c>
      <c r="L9" s="7" t="s">
        <v>27</v>
      </c>
      <c r="M9" s="7">
        <v>1212</v>
      </c>
      <c r="N9" s="7">
        <v>2662.27</v>
      </c>
      <c r="O9" s="119"/>
      <c r="P9" s="2"/>
      <c r="Q9" s="2"/>
      <c r="R9" s="2"/>
      <c r="S9" s="2"/>
      <c r="T9" s="2"/>
      <c r="U9" s="2"/>
      <c r="V9" s="2"/>
      <c r="W9" s="2"/>
    </row>
    <row r="10" spans="1:26" ht="33.75" customHeight="1">
      <c r="A10" s="7" t="str">
        <f t="shared" si="0"/>
        <v>Suape</v>
      </c>
      <c r="B10" s="7" t="str">
        <f t="shared" si="0"/>
        <v>Suape</v>
      </c>
      <c r="C10" s="7" t="str">
        <f t="shared" si="0"/>
        <v>PRESTAÇÃO DE SERVIÇOS GERAIS DE LIMPEZA E CONSERVAÇÃO PREDIAL, COPEIRA, RECEPCIONISTA E CONTÍNUO</v>
      </c>
      <c r="D10" s="7" t="str">
        <f t="shared" si="0"/>
        <v>005</v>
      </c>
      <c r="E10" s="7">
        <f t="shared" si="0"/>
        <v>2020</v>
      </c>
      <c r="F10" s="7" t="str">
        <f t="shared" si="0"/>
        <v>UNIKA TERCEIRIZAÇÃO E SERVIÇOS EIRELI - EPP</v>
      </c>
      <c r="G10" s="7" t="str">
        <f t="shared" si="0"/>
        <v>11.788.943/0001-47</v>
      </c>
      <c r="H10" s="7" t="s">
        <v>31</v>
      </c>
      <c r="I10" s="7" t="str">
        <f t="shared" si="1"/>
        <v>SUAPE/DAF</v>
      </c>
      <c r="J10" s="7" t="s">
        <v>25</v>
      </c>
      <c r="K10" s="7" t="s">
        <v>26</v>
      </c>
      <c r="L10" s="7" t="s">
        <v>27</v>
      </c>
      <c r="M10" s="7">
        <v>1212</v>
      </c>
      <c r="N10" s="7">
        <v>2662.27</v>
      </c>
      <c r="O10" s="119"/>
      <c r="P10" s="2"/>
      <c r="Q10" s="2"/>
      <c r="R10" s="2"/>
      <c r="S10" s="2"/>
      <c r="T10" s="2"/>
      <c r="U10" s="2"/>
      <c r="V10" s="2"/>
      <c r="W10" s="2"/>
    </row>
    <row r="11" spans="1:26" ht="33.75" customHeight="1">
      <c r="A11" s="7" t="str">
        <f t="shared" si="0"/>
        <v>Suape</v>
      </c>
      <c r="B11" s="7" t="str">
        <f t="shared" si="0"/>
        <v>Suape</v>
      </c>
      <c r="C11" s="7" t="str">
        <f t="shared" si="0"/>
        <v>PRESTAÇÃO DE SERVIÇOS GERAIS DE LIMPEZA E CONSERVAÇÃO PREDIAL, COPEIRA, RECEPCIONISTA E CONTÍNUO</v>
      </c>
      <c r="D11" s="7" t="str">
        <f t="shared" si="0"/>
        <v>005</v>
      </c>
      <c r="E11" s="7">
        <f t="shared" si="0"/>
        <v>2020</v>
      </c>
      <c r="F11" s="7" t="str">
        <f t="shared" si="0"/>
        <v>UNIKA TERCEIRIZAÇÃO E SERVIÇOS EIRELI - EPP</v>
      </c>
      <c r="G11" s="7" t="str">
        <f t="shared" si="0"/>
        <v>11.788.943/0001-47</v>
      </c>
      <c r="H11" s="7" t="s">
        <v>32</v>
      </c>
      <c r="I11" s="7" t="str">
        <f t="shared" si="1"/>
        <v>SUAPE/DAF</v>
      </c>
      <c r="J11" s="7" t="s">
        <v>25</v>
      </c>
      <c r="K11" s="7" t="s">
        <v>26</v>
      </c>
      <c r="L11" s="7" t="s">
        <v>27</v>
      </c>
      <c r="M11" s="7">
        <v>1212</v>
      </c>
      <c r="N11" s="7">
        <v>2662.27</v>
      </c>
      <c r="O11" s="119"/>
      <c r="P11" s="2"/>
      <c r="Q11" s="2"/>
      <c r="R11" s="2"/>
      <c r="S11" s="2"/>
      <c r="T11" s="2"/>
      <c r="U11" s="2"/>
      <c r="V11" s="2"/>
      <c r="W11" s="2"/>
    </row>
    <row r="12" spans="1:26" ht="33.75" customHeight="1">
      <c r="A12" s="7" t="str">
        <f t="shared" si="0"/>
        <v>Suape</v>
      </c>
      <c r="B12" s="7" t="str">
        <f t="shared" si="0"/>
        <v>Suape</v>
      </c>
      <c r="C12" s="7" t="str">
        <f t="shared" si="0"/>
        <v>PRESTAÇÃO DE SERVIÇOS GERAIS DE LIMPEZA E CONSERVAÇÃO PREDIAL, COPEIRA, RECEPCIONISTA E CONTÍNUO</v>
      </c>
      <c r="D12" s="7" t="str">
        <f t="shared" si="0"/>
        <v>005</v>
      </c>
      <c r="E12" s="7">
        <f t="shared" si="0"/>
        <v>2020</v>
      </c>
      <c r="F12" s="7" t="str">
        <f t="shared" si="0"/>
        <v>UNIKA TERCEIRIZAÇÃO E SERVIÇOS EIRELI - EPP</v>
      </c>
      <c r="G12" s="7" t="str">
        <f t="shared" si="0"/>
        <v>11.788.943/0001-47</v>
      </c>
      <c r="H12" s="7" t="s">
        <v>33</v>
      </c>
      <c r="I12" s="7" t="str">
        <f t="shared" si="1"/>
        <v>SUAPE/DAF</v>
      </c>
      <c r="J12" s="7" t="s">
        <v>25</v>
      </c>
      <c r="K12" s="7" t="s">
        <v>26</v>
      </c>
      <c r="L12" s="7" t="s">
        <v>27</v>
      </c>
      <c r="M12" s="7">
        <v>1212</v>
      </c>
      <c r="N12" s="7">
        <v>2662.27</v>
      </c>
      <c r="O12" s="119"/>
      <c r="P12" s="2"/>
      <c r="Q12" s="2"/>
      <c r="R12" s="2"/>
      <c r="S12" s="2"/>
      <c r="T12" s="2"/>
      <c r="U12" s="2"/>
      <c r="V12" s="2"/>
      <c r="W12" s="2"/>
    </row>
    <row r="13" spans="1:26" ht="33.75" customHeight="1">
      <c r="A13" s="7" t="str">
        <f t="shared" si="0"/>
        <v>Suape</v>
      </c>
      <c r="B13" s="7" t="str">
        <f t="shared" si="0"/>
        <v>Suape</v>
      </c>
      <c r="C13" s="7" t="str">
        <f t="shared" si="0"/>
        <v>PRESTAÇÃO DE SERVIÇOS GERAIS DE LIMPEZA E CONSERVAÇÃO PREDIAL, COPEIRA, RECEPCIONISTA E CONTÍNUO</v>
      </c>
      <c r="D13" s="7" t="str">
        <f t="shared" si="0"/>
        <v>005</v>
      </c>
      <c r="E13" s="7">
        <f t="shared" si="0"/>
        <v>2020</v>
      </c>
      <c r="F13" s="7" t="str">
        <f t="shared" si="0"/>
        <v>UNIKA TERCEIRIZAÇÃO E SERVIÇOS EIRELI - EPP</v>
      </c>
      <c r="G13" s="7" t="str">
        <f t="shared" si="0"/>
        <v>11.788.943/0001-47</v>
      </c>
      <c r="H13" s="7" t="s">
        <v>34</v>
      </c>
      <c r="I13" s="7" t="str">
        <f t="shared" si="1"/>
        <v>SUAPE/DAF</v>
      </c>
      <c r="J13" s="7" t="s">
        <v>25</v>
      </c>
      <c r="K13" s="7" t="s">
        <v>26</v>
      </c>
      <c r="L13" s="7" t="s">
        <v>27</v>
      </c>
      <c r="M13" s="7">
        <v>1212</v>
      </c>
      <c r="N13" s="7">
        <v>2662.27</v>
      </c>
      <c r="O13" s="119"/>
      <c r="P13" s="2"/>
      <c r="Q13" s="2"/>
      <c r="R13" s="2"/>
      <c r="S13" s="2"/>
      <c r="T13" s="2"/>
      <c r="U13" s="2"/>
      <c r="V13" s="2"/>
      <c r="W13" s="2"/>
    </row>
    <row r="14" spans="1:26" ht="33.75" customHeight="1">
      <c r="A14" s="7" t="str">
        <f t="shared" si="0"/>
        <v>Suape</v>
      </c>
      <c r="B14" s="7" t="str">
        <f t="shared" si="0"/>
        <v>Suape</v>
      </c>
      <c r="C14" s="7" t="str">
        <f t="shared" si="0"/>
        <v>PRESTAÇÃO DE SERVIÇOS GERAIS DE LIMPEZA E CONSERVAÇÃO PREDIAL, COPEIRA, RECEPCIONISTA E CONTÍNUO</v>
      </c>
      <c r="D14" s="7" t="str">
        <f t="shared" si="0"/>
        <v>005</v>
      </c>
      <c r="E14" s="7">
        <f t="shared" si="0"/>
        <v>2020</v>
      </c>
      <c r="F14" s="7" t="str">
        <f t="shared" si="0"/>
        <v>UNIKA TERCEIRIZAÇÃO E SERVIÇOS EIRELI - EPP</v>
      </c>
      <c r="G14" s="7" t="str">
        <f t="shared" si="0"/>
        <v>11.788.943/0001-47</v>
      </c>
      <c r="H14" s="7" t="s">
        <v>35</v>
      </c>
      <c r="I14" s="7" t="str">
        <f t="shared" si="1"/>
        <v>SUAPE/DAF</v>
      </c>
      <c r="J14" s="7" t="s">
        <v>25</v>
      </c>
      <c r="K14" s="7" t="s">
        <v>26</v>
      </c>
      <c r="L14" s="7" t="s">
        <v>27</v>
      </c>
      <c r="M14" s="7">
        <v>1212</v>
      </c>
      <c r="N14" s="7">
        <v>2662.27</v>
      </c>
      <c r="O14" s="119"/>
      <c r="P14" s="2"/>
      <c r="Q14" s="2"/>
      <c r="R14" s="2"/>
      <c r="S14" s="2"/>
      <c r="T14" s="2"/>
      <c r="U14" s="2"/>
      <c r="V14" s="2"/>
      <c r="W14" s="2"/>
    </row>
    <row r="15" spans="1:26" ht="33.75" customHeight="1">
      <c r="A15" s="7" t="str">
        <f t="shared" si="0"/>
        <v>Suape</v>
      </c>
      <c r="B15" s="7" t="str">
        <f t="shared" si="0"/>
        <v>Suape</v>
      </c>
      <c r="C15" s="7" t="str">
        <f t="shared" si="0"/>
        <v>PRESTAÇÃO DE SERVIÇOS GERAIS DE LIMPEZA E CONSERVAÇÃO PREDIAL, COPEIRA, RECEPCIONISTA E CONTÍNUO</v>
      </c>
      <c r="D15" s="7" t="str">
        <f t="shared" si="0"/>
        <v>005</v>
      </c>
      <c r="E15" s="7">
        <f t="shared" si="0"/>
        <v>2020</v>
      </c>
      <c r="F15" s="7" t="str">
        <f t="shared" si="0"/>
        <v>UNIKA TERCEIRIZAÇÃO E SERVIÇOS EIRELI - EPP</v>
      </c>
      <c r="G15" s="7" t="str">
        <f t="shared" si="0"/>
        <v>11.788.943/0001-47</v>
      </c>
      <c r="H15" s="7" t="s">
        <v>36</v>
      </c>
      <c r="I15" s="7" t="str">
        <f t="shared" si="1"/>
        <v>SUAPE/DAF</v>
      </c>
      <c r="J15" s="7" t="s">
        <v>25</v>
      </c>
      <c r="K15" s="7" t="s">
        <v>26</v>
      </c>
      <c r="L15" s="7" t="s">
        <v>27</v>
      </c>
      <c r="M15" s="7">
        <v>1212</v>
      </c>
      <c r="N15" s="7">
        <v>2662.27</v>
      </c>
      <c r="O15" s="119"/>
      <c r="P15" s="2"/>
      <c r="Q15" s="2"/>
      <c r="R15" s="2"/>
      <c r="S15" s="2"/>
      <c r="T15" s="2"/>
      <c r="U15" s="2"/>
      <c r="V15" s="2"/>
      <c r="W15" s="2"/>
    </row>
    <row r="16" spans="1:26" ht="33.75" customHeight="1">
      <c r="A16" s="7" t="str">
        <f t="shared" si="0"/>
        <v>Suape</v>
      </c>
      <c r="B16" s="7" t="str">
        <f t="shared" si="0"/>
        <v>Suape</v>
      </c>
      <c r="C16" s="7" t="str">
        <f t="shared" si="0"/>
        <v>PRESTAÇÃO DE SERVIÇOS GERAIS DE LIMPEZA E CONSERVAÇÃO PREDIAL, COPEIRA, RECEPCIONISTA E CONTÍNUO</v>
      </c>
      <c r="D16" s="7" t="str">
        <f t="shared" si="0"/>
        <v>005</v>
      </c>
      <c r="E16" s="7">
        <f t="shared" si="0"/>
        <v>2020</v>
      </c>
      <c r="F16" s="7" t="str">
        <f t="shared" si="0"/>
        <v>UNIKA TERCEIRIZAÇÃO E SERVIÇOS EIRELI - EPP</v>
      </c>
      <c r="G16" s="7" t="str">
        <f t="shared" si="0"/>
        <v>11.788.943/0001-47</v>
      </c>
      <c r="H16" s="7" t="s">
        <v>37</v>
      </c>
      <c r="I16" s="7" t="str">
        <f t="shared" si="1"/>
        <v>SUAPE/DAF</v>
      </c>
      <c r="J16" s="7" t="s">
        <v>25</v>
      </c>
      <c r="K16" s="7" t="s">
        <v>26</v>
      </c>
      <c r="L16" s="7" t="s">
        <v>27</v>
      </c>
      <c r="M16" s="7">
        <v>1212</v>
      </c>
      <c r="N16" s="7">
        <v>2662.27</v>
      </c>
      <c r="O16" s="119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7" t="str">
        <f t="shared" si="0"/>
        <v>Suape</v>
      </c>
      <c r="B17" s="7" t="str">
        <f t="shared" si="0"/>
        <v>Suape</v>
      </c>
      <c r="C17" s="7" t="str">
        <f t="shared" si="0"/>
        <v>PRESTAÇÃO DE SERVIÇOS GERAIS DE LIMPEZA E CONSERVAÇÃO PREDIAL, COPEIRA, RECEPCIONISTA E CONTÍNUO</v>
      </c>
      <c r="D17" s="7" t="str">
        <f t="shared" si="0"/>
        <v>005</v>
      </c>
      <c r="E17" s="7">
        <f t="shared" si="0"/>
        <v>2020</v>
      </c>
      <c r="F17" s="7" t="str">
        <f t="shared" si="0"/>
        <v>UNIKA TERCEIRIZAÇÃO E SERVIÇOS EIRELI - EPP</v>
      </c>
      <c r="G17" s="7" t="str">
        <f t="shared" si="0"/>
        <v>11.788.943/0001-47</v>
      </c>
      <c r="H17" s="7" t="s">
        <v>38</v>
      </c>
      <c r="I17" s="7" t="str">
        <f t="shared" si="1"/>
        <v>SUAPE/DAF</v>
      </c>
      <c r="J17" s="7" t="s">
        <v>25</v>
      </c>
      <c r="K17" s="7" t="s">
        <v>26</v>
      </c>
      <c r="L17" s="7" t="s">
        <v>27</v>
      </c>
      <c r="M17" s="7">
        <v>1212</v>
      </c>
      <c r="N17" s="7">
        <v>2662.27</v>
      </c>
      <c r="O17" s="119"/>
      <c r="P17" s="2"/>
      <c r="Q17" s="2"/>
      <c r="R17" s="2"/>
      <c r="S17" s="2"/>
      <c r="T17" s="2"/>
      <c r="U17" s="2"/>
      <c r="V17" s="2"/>
      <c r="W17" s="2"/>
    </row>
    <row r="18" spans="1:23" ht="33.75" customHeight="1">
      <c r="A18" s="7" t="str">
        <f t="shared" si="0"/>
        <v>Suape</v>
      </c>
      <c r="B18" s="7" t="str">
        <f t="shared" si="0"/>
        <v>Suape</v>
      </c>
      <c r="C18" s="7" t="str">
        <f t="shared" si="0"/>
        <v>PRESTAÇÃO DE SERVIÇOS GERAIS DE LIMPEZA E CONSERVAÇÃO PREDIAL, COPEIRA, RECEPCIONISTA E CONTÍNUO</v>
      </c>
      <c r="D18" s="7" t="str">
        <f t="shared" si="0"/>
        <v>005</v>
      </c>
      <c r="E18" s="7">
        <f t="shared" si="0"/>
        <v>2020</v>
      </c>
      <c r="F18" s="7" t="str">
        <f t="shared" si="0"/>
        <v>UNIKA TERCEIRIZAÇÃO E SERVIÇOS EIRELI - EPP</v>
      </c>
      <c r="G18" s="7" t="str">
        <f t="shared" si="0"/>
        <v>11.788.943/0001-47</v>
      </c>
      <c r="H18" s="7" t="s">
        <v>39</v>
      </c>
      <c r="I18" s="7" t="str">
        <f t="shared" si="1"/>
        <v>SUAPE/DAF</v>
      </c>
      <c r="J18" s="7" t="s">
        <v>51</v>
      </c>
      <c r="K18" s="7" t="s">
        <v>26</v>
      </c>
      <c r="L18" s="7" t="s">
        <v>27</v>
      </c>
      <c r="M18" s="7">
        <v>1575.6</v>
      </c>
      <c r="N18" s="7">
        <v>3237.82</v>
      </c>
      <c r="O18" s="119"/>
      <c r="P18" s="2"/>
      <c r="Q18" s="2"/>
      <c r="R18" s="2"/>
      <c r="S18" s="2"/>
      <c r="T18" s="2"/>
      <c r="U18" s="2"/>
      <c r="V18" s="2"/>
      <c r="W18" s="2"/>
    </row>
    <row r="19" spans="1:23" ht="33.75" customHeight="1">
      <c r="A19" s="7" t="str">
        <f t="shared" si="0"/>
        <v>Suape</v>
      </c>
      <c r="B19" s="7" t="str">
        <f t="shared" si="0"/>
        <v>Suape</v>
      </c>
      <c r="C19" s="7" t="str">
        <f t="shared" si="0"/>
        <v>PRESTAÇÃO DE SERVIÇOS GERAIS DE LIMPEZA E CONSERVAÇÃO PREDIAL, COPEIRA, RECEPCIONISTA E CONTÍNUO</v>
      </c>
      <c r="D19" s="7" t="str">
        <f t="shared" si="0"/>
        <v>005</v>
      </c>
      <c r="E19" s="7">
        <f t="shared" si="0"/>
        <v>2020</v>
      </c>
      <c r="F19" s="7" t="str">
        <f t="shared" si="0"/>
        <v>UNIKA TERCEIRIZAÇÃO E SERVIÇOS EIRELI - EPP</v>
      </c>
      <c r="G19" s="7" t="str">
        <f t="shared" si="0"/>
        <v>11.788.943/0001-47</v>
      </c>
      <c r="H19" s="7" t="s">
        <v>40</v>
      </c>
      <c r="I19" s="7" t="str">
        <f t="shared" si="1"/>
        <v>SUAPE/DAF</v>
      </c>
      <c r="J19" s="7" t="s">
        <v>25</v>
      </c>
      <c r="K19" s="7" t="s">
        <v>26</v>
      </c>
      <c r="L19" s="7" t="s">
        <v>27</v>
      </c>
      <c r="M19" s="7">
        <v>1212</v>
      </c>
      <c r="N19" s="7">
        <v>2662.27</v>
      </c>
      <c r="O19" s="119"/>
      <c r="P19" s="2"/>
      <c r="Q19" s="2"/>
      <c r="R19" s="2"/>
      <c r="S19" s="2"/>
      <c r="T19" s="2"/>
      <c r="U19" s="2"/>
      <c r="V19" s="2"/>
      <c r="W19" s="2"/>
    </row>
    <row r="20" spans="1:23" ht="33.75" customHeight="1">
      <c r="A20" s="7" t="str">
        <f t="shared" si="0"/>
        <v>Suape</v>
      </c>
      <c r="B20" s="7" t="str">
        <f t="shared" si="0"/>
        <v>Suape</v>
      </c>
      <c r="C20" s="7" t="str">
        <f t="shared" si="0"/>
        <v>PRESTAÇÃO DE SERVIÇOS GERAIS DE LIMPEZA E CONSERVAÇÃO PREDIAL, COPEIRA, RECEPCIONISTA E CONTÍNUO</v>
      </c>
      <c r="D20" s="7" t="str">
        <f t="shared" si="0"/>
        <v>005</v>
      </c>
      <c r="E20" s="7">
        <f t="shared" si="0"/>
        <v>2020</v>
      </c>
      <c r="F20" s="7" t="str">
        <f t="shared" si="0"/>
        <v>UNIKA TERCEIRIZAÇÃO E SERVIÇOS EIRELI - EPP</v>
      </c>
      <c r="G20" s="7" t="str">
        <f t="shared" si="0"/>
        <v>11.788.943/0001-47</v>
      </c>
      <c r="H20" s="7" t="s">
        <v>41</v>
      </c>
      <c r="I20" s="7" t="str">
        <f t="shared" si="1"/>
        <v>SUAPE/DAF</v>
      </c>
      <c r="J20" s="7" t="s">
        <v>51</v>
      </c>
      <c r="K20" s="7" t="s">
        <v>26</v>
      </c>
      <c r="L20" s="7" t="s">
        <v>27</v>
      </c>
      <c r="M20" s="7">
        <v>1575.6</v>
      </c>
      <c r="N20" s="7">
        <v>3237.82</v>
      </c>
      <c r="O20" s="119"/>
      <c r="P20" s="2"/>
      <c r="Q20" s="2"/>
      <c r="R20" s="2"/>
      <c r="S20" s="2"/>
      <c r="T20" s="2"/>
      <c r="U20" s="2"/>
      <c r="V20" s="2"/>
      <c r="W20" s="2"/>
    </row>
    <row r="21" spans="1:23" ht="33.75" customHeight="1">
      <c r="A21" s="7" t="str">
        <f t="shared" si="0"/>
        <v>Suape</v>
      </c>
      <c r="B21" s="7" t="str">
        <f t="shared" si="0"/>
        <v>Suape</v>
      </c>
      <c r="C21" s="7" t="str">
        <f t="shared" si="0"/>
        <v>PRESTAÇÃO DE SERVIÇOS GERAIS DE LIMPEZA E CONSERVAÇÃO PREDIAL, COPEIRA, RECEPCIONISTA E CONTÍNUO</v>
      </c>
      <c r="D21" s="7" t="str">
        <f t="shared" si="0"/>
        <v>005</v>
      </c>
      <c r="E21" s="7">
        <f t="shared" si="0"/>
        <v>2020</v>
      </c>
      <c r="F21" s="7" t="str">
        <f t="shared" si="0"/>
        <v>UNIKA TERCEIRIZAÇÃO E SERVIÇOS EIRELI - EPP</v>
      </c>
      <c r="G21" s="7" t="str">
        <f t="shared" si="0"/>
        <v>11.788.943/0001-47</v>
      </c>
      <c r="H21" s="7" t="s">
        <v>42</v>
      </c>
      <c r="I21" s="7" t="str">
        <f t="shared" si="1"/>
        <v>SUAPE/DAF</v>
      </c>
      <c r="J21" s="7" t="s">
        <v>25</v>
      </c>
      <c r="K21" s="7" t="s">
        <v>26</v>
      </c>
      <c r="L21" s="7" t="s">
        <v>27</v>
      </c>
      <c r="M21" s="7">
        <v>1212</v>
      </c>
      <c r="N21" s="7">
        <v>2662.27</v>
      </c>
      <c r="O21" s="119"/>
      <c r="P21" s="2"/>
      <c r="Q21" s="2"/>
      <c r="R21" s="2"/>
      <c r="S21" s="2"/>
      <c r="T21" s="2"/>
      <c r="U21" s="2"/>
      <c r="V21" s="2"/>
      <c r="W21" s="2"/>
    </row>
    <row r="22" spans="1:23" ht="33.75" customHeight="1">
      <c r="A22" s="7" t="str">
        <f t="shared" si="0"/>
        <v>Suape</v>
      </c>
      <c r="B22" s="7" t="str">
        <f t="shared" si="0"/>
        <v>Suape</v>
      </c>
      <c r="C22" s="7" t="str">
        <f t="shared" si="0"/>
        <v>PRESTAÇÃO DE SERVIÇOS GERAIS DE LIMPEZA E CONSERVAÇÃO PREDIAL, COPEIRA, RECEPCIONISTA E CONTÍNUO</v>
      </c>
      <c r="D22" s="7" t="str">
        <f t="shared" si="0"/>
        <v>005</v>
      </c>
      <c r="E22" s="7">
        <f t="shared" si="0"/>
        <v>2020</v>
      </c>
      <c r="F22" s="7" t="str">
        <f t="shared" si="0"/>
        <v>UNIKA TERCEIRIZAÇÃO E SERVIÇOS EIRELI - EPP</v>
      </c>
      <c r="G22" s="7" t="str">
        <f t="shared" si="0"/>
        <v>11.788.943/0001-47</v>
      </c>
      <c r="H22" s="7" t="s">
        <v>43</v>
      </c>
      <c r="I22" s="7" t="str">
        <f t="shared" si="1"/>
        <v>SUAPE/DAF</v>
      </c>
      <c r="J22" s="7" t="s">
        <v>25</v>
      </c>
      <c r="K22" s="7" t="s">
        <v>26</v>
      </c>
      <c r="L22" s="7" t="s">
        <v>27</v>
      </c>
      <c r="M22" s="7">
        <v>1212</v>
      </c>
      <c r="N22" s="7">
        <v>2662.27</v>
      </c>
      <c r="O22" s="119"/>
      <c r="P22" s="2"/>
      <c r="Q22" s="2"/>
      <c r="R22" s="2"/>
      <c r="S22" s="2"/>
      <c r="T22" s="2"/>
      <c r="U22" s="2"/>
      <c r="V22" s="2"/>
      <c r="W22" s="2"/>
    </row>
    <row r="23" spans="1:23" ht="33.75" customHeight="1">
      <c r="A23" s="7" t="str">
        <f t="shared" ref="A23:G38" si="2">A22</f>
        <v>Suape</v>
      </c>
      <c r="B23" s="7" t="str">
        <f t="shared" si="2"/>
        <v>Suape</v>
      </c>
      <c r="C23" s="7" t="str">
        <f t="shared" si="2"/>
        <v>PRESTAÇÃO DE SERVIÇOS GERAIS DE LIMPEZA E CONSERVAÇÃO PREDIAL, COPEIRA, RECEPCIONISTA E CONTÍNUO</v>
      </c>
      <c r="D23" s="7" t="str">
        <f t="shared" si="2"/>
        <v>005</v>
      </c>
      <c r="E23" s="7">
        <f t="shared" si="2"/>
        <v>2020</v>
      </c>
      <c r="F23" s="7" t="str">
        <f t="shared" si="2"/>
        <v>UNIKA TERCEIRIZAÇÃO E SERVIÇOS EIRELI - EPP</v>
      </c>
      <c r="G23" s="7" t="str">
        <f t="shared" si="2"/>
        <v>11.788.943/0001-47</v>
      </c>
      <c r="H23" s="7" t="s">
        <v>44</v>
      </c>
      <c r="I23" s="7" t="str">
        <f t="shared" si="1"/>
        <v>SUAPE/DAF</v>
      </c>
      <c r="J23" s="7" t="s">
        <v>25</v>
      </c>
      <c r="K23" s="7" t="s">
        <v>26</v>
      </c>
      <c r="L23" s="7" t="s">
        <v>27</v>
      </c>
      <c r="M23" s="7">
        <v>1212</v>
      </c>
      <c r="N23" s="7">
        <v>2662.27</v>
      </c>
      <c r="O23" s="119"/>
      <c r="P23" s="2"/>
      <c r="Q23" s="2"/>
      <c r="R23" s="2"/>
      <c r="S23" s="2"/>
      <c r="T23" s="2"/>
      <c r="U23" s="2"/>
      <c r="V23" s="2"/>
      <c r="W23" s="2"/>
    </row>
    <row r="24" spans="1:23" ht="33.75" customHeight="1">
      <c r="A24" s="7" t="str">
        <f t="shared" si="2"/>
        <v>Suape</v>
      </c>
      <c r="B24" s="7" t="str">
        <f t="shared" si="2"/>
        <v>Suape</v>
      </c>
      <c r="C24" s="7" t="str">
        <f t="shared" si="2"/>
        <v>PRESTAÇÃO DE SERVIÇOS GERAIS DE LIMPEZA E CONSERVAÇÃO PREDIAL, COPEIRA, RECEPCIONISTA E CONTÍNUO</v>
      </c>
      <c r="D24" s="7" t="str">
        <f t="shared" si="2"/>
        <v>005</v>
      </c>
      <c r="E24" s="7">
        <f t="shared" si="2"/>
        <v>2020</v>
      </c>
      <c r="F24" s="7" t="str">
        <f t="shared" si="2"/>
        <v>UNIKA TERCEIRIZAÇÃO E SERVIÇOS EIRELI - EPP</v>
      </c>
      <c r="G24" s="7" t="str">
        <f t="shared" si="2"/>
        <v>11.788.943/0001-47</v>
      </c>
      <c r="H24" s="7" t="s">
        <v>45</v>
      </c>
      <c r="I24" s="7" t="str">
        <f t="shared" si="1"/>
        <v>SUAPE/DAF</v>
      </c>
      <c r="J24" s="7" t="s">
        <v>25</v>
      </c>
      <c r="K24" s="7" t="s">
        <v>26</v>
      </c>
      <c r="L24" s="7" t="s">
        <v>27</v>
      </c>
      <c r="M24" s="7">
        <v>1212</v>
      </c>
      <c r="N24" s="7">
        <v>2662.27</v>
      </c>
      <c r="O24" s="119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7" t="str">
        <f t="shared" si="2"/>
        <v>Suape</v>
      </c>
      <c r="B25" s="7" t="str">
        <f t="shared" si="2"/>
        <v>Suape</v>
      </c>
      <c r="C25" s="7" t="str">
        <f t="shared" si="2"/>
        <v>PRESTAÇÃO DE SERVIÇOS GERAIS DE LIMPEZA E CONSERVAÇÃO PREDIAL, COPEIRA, RECEPCIONISTA E CONTÍNUO</v>
      </c>
      <c r="D25" s="7" t="str">
        <f t="shared" si="2"/>
        <v>005</v>
      </c>
      <c r="E25" s="7">
        <f t="shared" si="2"/>
        <v>2020</v>
      </c>
      <c r="F25" s="7" t="str">
        <f t="shared" si="2"/>
        <v>UNIKA TERCEIRIZAÇÃO E SERVIÇOS EIRELI - EPP</v>
      </c>
      <c r="G25" s="7" t="str">
        <f t="shared" si="2"/>
        <v>11.788.943/0001-47</v>
      </c>
      <c r="H25" s="7" t="s">
        <v>46</v>
      </c>
      <c r="I25" s="7" t="str">
        <f t="shared" si="1"/>
        <v>SUAPE/DAF</v>
      </c>
      <c r="J25" s="7" t="s">
        <v>25</v>
      </c>
      <c r="K25" s="7" t="s">
        <v>26</v>
      </c>
      <c r="L25" s="7" t="s">
        <v>27</v>
      </c>
      <c r="M25" s="7">
        <v>1212</v>
      </c>
      <c r="N25" s="7">
        <v>2662.27</v>
      </c>
      <c r="O25" s="119"/>
      <c r="P25" s="2"/>
      <c r="Q25" s="2"/>
      <c r="R25" s="2"/>
      <c r="S25" s="2"/>
      <c r="T25" s="2"/>
      <c r="U25" s="2"/>
      <c r="V25" s="2"/>
      <c r="W25" s="2"/>
    </row>
    <row r="26" spans="1:23" ht="33.75" customHeight="1">
      <c r="A26" s="7" t="str">
        <f t="shared" si="2"/>
        <v>Suape</v>
      </c>
      <c r="B26" s="7" t="str">
        <f t="shared" si="2"/>
        <v>Suape</v>
      </c>
      <c r="C26" s="7" t="str">
        <f t="shared" si="2"/>
        <v>PRESTAÇÃO DE SERVIÇOS GERAIS DE LIMPEZA E CONSERVAÇÃO PREDIAL, COPEIRA, RECEPCIONISTA E CONTÍNUO</v>
      </c>
      <c r="D26" s="7" t="str">
        <f t="shared" si="2"/>
        <v>005</v>
      </c>
      <c r="E26" s="7">
        <f t="shared" si="2"/>
        <v>2020</v>
      </c>
      <c r="F26" s="7" t="str">
        <f t="shared" si="2"/>
        <v>UNIKA TERCEIRIZAÇÃO E SERVIÇOS EIRELI - EPP</v>
      </c>
      <c r="G26" s="7" t="str">
        <f t="shared" si="2"/>
        <v>11.788.943/0001-47</v>
      </c>
      <c r="H26" s="7" t="s">
        <v>47</v>
      </c>
      <c r="I26" s="7" t="str">
        <f t="shared" si="1"/>
        <v>SUAPE/DAF</v>
      </c>
      <c r="J26" s="7" t="s">
        <v>25</v>
      </c>
      <c r="K26" s="7" t="s">
        <v>26</v>
      </c>
      <c r="L26" s="7" t="s">
        <v>27</v>
      </c>
      <c r="M26" s="7">
        <v>1212</v>
      </c>
      <c r="N26" s="7">
        <v>2662.27</v>
      </c>
      <c r="O26" s="119"/>
      <c r="P26" s="2"/>
      <c r="Q26" s="2"/>
      <c r="R26" s="2"/>
      <c r="S26" s="2"/>
      <c r="T26" s="2"/>
      <c r="U26" s="2"/>
      <c r="V26" s="2"/>
      <c r="W26" s="2"/>
    </row>
    <row r="27" spans="1:23" ht="33.75" customHeight="1">
      <c r="A27" s="7" t="str">
        <f t="shared" si="2"/>
        <v>Suape</v>
      </c>
      <c r="B27" s="7" t="str">
        <f t="shared" si="2"/>
        <v>Suape</v>
      </c>
      <c r="C27" s="7" t="str">
        <f t="shared" si="2"/>
        <v>PRESTAÇÃO DE SERVIÇOS GERAIS DE LIMPEZA E CONSERVAÇÃO PREDIAL, COPEIRA, RECEPCIONISTA E CONTÍNUO</v>
      </c>
      <c r="D27" s="7" t="str">
        <f t="shared" si="2"/>
        <v>005</v>
      </c>
      <c r="E27" s="7">
        <f t="shared" si="2"/>
        <v>2020</v>
      </c>
      <c r="F27" s="7" t="str">
        <f t="shared" si="2"/>
        <v>UNIKA TERCEIRIZAÇÃO E SERVIÇOS EIRELI - EPP</v>
      </c>
      <c r="G27" s="7" t="str">
        <f t="shared" si="2"/>
        <v>11.788.943/0001-47</v>
      </c>
      <c r="H27" s="7" t="s">
        <v>48</v>
      </c>
      <c r="I27" s="7" t="str">
        <f t="shared" si="1"/>
        <v>SUAPE/DAF</v>
      </c>
      <c r="J27" s="7" t="s">
        <v>25</v>
      </c>
      <c r="K27" s="7" t="s">
        <v>26</v>
      </c>
      <c r="L27" s="7" t="s">
        <v>27</v>
      </c>
      <c r="M27" s="7">
        <v>1212</v>
      </c>
      <c r="N27" s="7">
        <v>2662.27</v>
      </c>
      <c r="O27" s="119"/>
      <c r="P27" s="2"/>
      <c r="Q27" s="2"/>
      <c r="R27" s="2"/>
      <c r="S27" s="2"/>
      <c r="T27" s="2"/>
      <c r="U27" s="2"/>
      <c r="V27" s="2"/>
      <c r="W27" s="2"/>
    </row>
    <row r="28" spans="1:23" ht="33.75" customHeight="1">
      <c r="A28" s="7" t="str">
        <f t="shared" si="2"/>
        <v>Suape</v>
      </c>
      <c r="B28" s="7" t="str">
        <f t="shared" si="2"/>
        <v>Suape</v>
      </c>
      <c r="C28" s="7" t="str">
        <f t="shared" si="2"/>
        <v>PRESTAÇÃO DE SERVIÇOS GERAIS DE LIMPEZA E CONSERVAÇÃO PREDIAL, COPEIRA, RECEPCIONISTA E CONTÍNUO</v>
      </c>
      <c r="D28" s="7" t="str">
        <f t="shared" si="2"/>
        <v>005</v>
      </c>
      <c r="E28" s="7">
        <f t="shared" si="2"/>
        <v>2020</v>
      </c>
      <c r="F28" s="7" t="str">
        <f t="shared" si="2"/>
        <v>UNIKA TERCEIRIZAÇÃO E SERVIÇOS EIRELI - EPP</v>
      </c>
      <c r="G28" s="7" t="str">
        <f t="shared" si="2"/>
        <v>11.788.943/0001-47</v>
      </c>
      <c r="H28" s="7" t="s">
        <v>49</v>
      </c>
      <c r="I28" s="7" t="str">
        <f t="shared" si="1"/>
        <v>SUAPE/DAF</v>
      </c>
      <c r="J28" s="7" t="s">
        <v>25</v>
      </c>
      <c r="K28" s="7" t="s">
        <v>26</v>
      </c>
      <c r="L28" s="7" t="s">
        <v>27</v>
      </c>
      <c r="M28" s="7">
        <v>1212</v>
      </c>
      <c r="N28" s="7">
        <v>2662.27</v>
      </c>
      <c r="O28" s="119"/>
      <c r="P28" s="2"/>
      <c r="Q28" s="2"/>
      <c r="R28" s="2"/>
      <c r="S28" s="2"/>
      <c r="T28" s="2"/>
      <c r="U28" s="2"/>
      <c r="V28" s="2"/>
      <c r="W28" s="2"/>
    </row>
    <row r="29" spans="1:23" ht="33.75" customHeight="1">
      <c r="A29" s="7" t="str">
        <f t="shared" si="2"/>
        <v>Suape</v>
      </c>
      <c r="B29" s="7" t="str">
        <f t="shared" si="2"/>
        <v>Suape</v>
      </c>
      <c r="C29" s="7" t="str">
        <f t="shared" si="2"/>
        <v>PRESTAÇÃO DE SERVIÇOS GERAIS DE LIMPEZA E CONSERVAÇÃO PREDIAL, COPEIRA, RECEPCIONISTA E CONTÍNUO</v>
      </c>
      <c r="D29" s="7" t="str">
        <f t="shared" si="2"/>
        <v>005</v>
      </c>
      <c r="E29" s="7">
        <f t="shared" si="2"/>
        <v>2020</v>
      </c>
      <c r="F29" s="7" t="str">
        <f t="shared" si="2"/>
        <v>UNIKA TERCEIRIZAÇÃO E SERVIÇOS EIRELI - EPP</v>
      </c>
      <c r="G29" s="7" t="str">
        <f t="shared" si="2"/>
        <v>11.788.943/0001-47</v>
      </c>
      <c r="H29" s="7" t="s">
        <v>50</v>
      </c>
      <c r="I29" s="7" t="str">
        <f t="shared" si="1"/>
        <v>SUAPE/DAF</v>
      </c>
      <c r="J29" s="7" t="s">
        <v>25</v>
      </c>
      <c r="K29" s="7" t="s">
        <v>26</v>
      </c>
      <c r="L29" s="7" t="s">
        <v>27</v>
      </c>
      <c r="M29" s="7">
        <v>1212</v>
      </c>
      <c r="N29" s="7">
        <v>2662.27</v>
      </c>
      <c r="O29" s="119"/>
      <c r="P29" s="2"/>
      <c r="Q29" s="2"/>
      <c r="R29" s="2"/>
      <c r="S29" s="2"/>
      <c r="T29" s="2"/>
      <c r="U29" s="2"/>
      <c r="V29" s="2"/>
      <c r="W29" s="2"/>
    </row>
    <row r="30" spans="1:23" ht="33.75" customHeight="1">
      <c r="A30" s="7" t="str">
        <f t="shared" si="2"/>
        <v>Suape</v>
      </c>
      <c r="B30" s="7" t="str">
        <f t="shared" si="2"/>
        <v>Suape</v>
      </c>
      <c r="C30" s="7" t="str">
        <f t="shared" si="2"/>
        <v>PRESTAÇÃO DE SERVIÇOS GERAIS DE LIMPEZA E CONSERVAÇÃO PREDIAL, COPEIRA, RECEPCIONISTA E CONTÍNUO</v>
      </c>
      <c r="D30" s="7" t="str">
        <f t="shared" si="2"/>
        <v>005</v>
      </c>
      <c r="E30" s="7">
        <f t="shared" si="2"/>
        <v>2020</v>
      </c>
      <c r="F30" s="7" t="str">
        <f t="shared" si="2"/>
        <v>UNIKA TERCEIRIZAÇÃO E SERVIÇOS EIRELI - EPP</v>
      </c>
      <c r="G30" s="7" t="str">
        <f t="shared" si="2"/>
        <v>11.788.943/0001-47</v>
      </c>
      <c r="H30" s="7" t="s">
        <v>52</v>
      </c>
      <c r="I30" s="7" t="str">
        <f t="shared" si="1"/>
        <v>SUAPE/DAF</v>
      </c>
      <c r="J30" s="7" t="s">
        <v>25</v>
      </c>
      <c r="K30" s="7" t="s">
        <v>26</v>
      </c>
      <c r="L30" s="7" t="s">
        <v>27</v>
      </c>
      <c r="M30" s="7">
        <v>1212</v>
      </c>
      <c r="N30" s="7">
        <v>2662.27</v>
      </c>
      <c r="O30" s="119"/>
      <c r="P30" s="2"/>
      <c r="Q30" s="2"/>
      <c r="R30" s="2"/>
      <c r="S30" s="2"/>
      <c r="T30" s="2"/>
      <c r="U30" s="2"/>
      <c r="V30" s="2"/>
      <c r="W30" s="2"/>
    </row>
    <row r="31" spans="1:23" ht="33.75" customHeight="1">
      <c r="A31" s="7" t="str">
        <f t="shared" si="2"/>
        <v>Suape</v>
      </c>
      <c r="B31" s="7" t="str">
        <f t="shared" si="2"/>
        <v>Suape</v>
      </c>
      <c r="C31" s="7" t="str">
        <f t="shared" si="2"/>
        <v>PRESTAÇÃO DE SERVIÇOS GERAIS DE LIMPEZA E CONSERVAÇÃO PREDIAL, COPEIRA, RECEPCIONISTA E CONTÍNUO</v>
      </c>
      <c r="D31" s="7" t="str">
        <f t="shared" si="2"/>
        <v>005</v>
      </c>
      <c r="E31" s="7">
        <f t="shared" si="2"/>
        <v>2020</v>
      </c>
      <c r="F31" s="7" t="str">
        <f t="shared" si="2"/>
        <v>UNIKA TERCEIRIZAÇÃO E SERVIÇOS EIRELI - EPP</v>
      </c>
      <c r="G31" s="7" t="str">
        <f t="shared" si="2"/>
        <v>11.788.943/0001-47</v>
      </c>
      <c r="H31" s="7" t="s">
        <v>53</v>
      </c>
      <c r="I31" s="7" t="str">
        <f t="shared" si="1"/>
        <v>SUAPE/DAF</v>
      </c>
      <c r="J31" s="7" t="s">
        <v>51</v>
      </c>
      <c r="K31" s="7" t="s">
        <v>26</v>
      </c>
      <c r="L31" s="7" t="s">
        <v>27</v>
      </c>
      <c r="M31" s="7">
        <v>1575.6</v>
      </c>
      <c r="N31" s="7">
        <v>3237.82</v>
      </c>
      <c r="O31" s="119"/>
      <c r="P31" s="2"/>
      <c r="Q31" s="2"/>
      <c r="R31" s="2"/>
      <c r="S31" s="2"/>
      <c r="T31" s="2"/>
      <c r="U31" s="2"/>
      <c r="V31" s="2"/>
      <c r="W31" s="2"/>
    </row>
    <row r="32" spans="1:23" ht="33.75" customHeight="1">
      <c r="A32" s="7" t="str">
        <f t="shared" si="2"/>
        <v>Suape</v>
      </c>
      <c r="B32" s="7" t="str">
        <f t="shared" si="2"/>
        <v>Suape</v>
      </c>
      <c r="C32" s="7" t="str">
        <f t="shared" si="2"/>
        <v>PRESTAÇÃO DE SERVIÇOS GERAIS DE LIMPEZA E CONSERVAÇÃO PREDIAL, COPEIRA, RECEPCIONISTA E CONTÍNUO</v>
      </c>
      <c r="D32" s="7" t="str">
        <f t="shared" si="2"/>
        <v>005</v>
      </c>
      <c r="E32" s="7">
        <f t="shared" si="2"/>
        <v>2020</v>
      </c>
      <c r="F32" s="7" t="str">
        <f t="shared" si="2"/>
        <v>UNIKA TERCEIRIZAÇÃO E SERVIÇOS EIRELI - EPP</v>
      </c>
      <c r="G32" s="7" t="str">
        <f t="shared" si="2"/>
        <v>11.788.943/0001-47</v>
      </c>
      <c r="H32" s="7" t="s">
        <v>54</v>
      </c>
      <c r="I32" s="7" t="str">
        <f t="shared" si="1"/>
        <v>SUAPE/DAF</v>
      </c>
      <c r="J32" s="7" t="s">
        <v>51</v>
      </c>
      <c r="K32" s="7" t="s">
        <v>26</v>
      </c>
      <c r="L32" s="7" t="s">
        <v>27</v>
      </c>
      <c r="M32" s="7">
        <v>1575.6</v>
      </c>
      <c r="N32" s="7">
        <v>3237.82</v>
      </c>
      <c r="O32" s="119"/>
      <c r="P32" s="2"/>
      <c r="Q32" s="2"/>
      <c r="R32" s="2"/>
      <c r="S32" s="2"/>
      <c r="T32" s="2"/>
      <c r="U32" s="2"/>
      <c r="V32" s="2"/>
      <c r="W32" s="2"/>
    </row>
    <row r="33" spans="1:23" ht="33.75" customHeight="1">
      <c r="A33" s="7" t="str">
        <f t="shared" si="2"/>
        <v>Suape</v>
      </c>
      <c r="B33" s="7" t="str">
        <f t="shared" si="2"/>
        <v>Suape</v>
      </c>
      <c r="C33" s="7" t="str">
        <f t="shared" si="2"/>
        <v>PRESTAÇÃO DE SERVIÇOS GERAIS DE LIMPEZA E CONSERVAÇÃO PREDIAL, COPEIRA, RECEPCIONISTA E CONTÍNUO</v>
      </c>
      <c r="D33" s="7" t="str">
        <f t="shared" si="2"/>
        <v>005</v>
      </c>
      <c r="E33" s="7">
        <f t="shared" si="2"/>
        <v>2020</v>
      </c>
      <c r="F33" s="7" t="str">
        <f t="shared" si="2"/>
        <v>UNIKA TERCEIRIZAÇÃO E SERVIÇOS EIRELI - EPP</v>
      </c>
      <c r="G33" s="7" t="str">
        <f t="shared" si="2"/>
        <v>11.788.943/0001-47</v>
      </c>
      <c r="H33" s="7" t="s">
        <v>55</v>
      </c>
      <c r="I33" s="7" t="str">
        <f t="shared" si="1"/>
        <v>SUAPE/DAF</v>
      </c>
      <c r="J33" s="7" t="s">
        <v>51</v>
      </c>
      <c r="K33" s="7" t="s">
        <v>26</v>
      </c>
      <c r="L33" s="7" t="s">
        <v>27</v>
      </c>
      <c r="M33" s="7">
        <v>1575.6</v>
      </c>
      <c r="N33" s="7">
        <v>3237.82</v>
      </c>
      <c r="O33" s="119"/>
      <c r="P33" s="2"/>
      <c r="Q33" s="2"/>
      <c r="R33" s="2"/>
      <c r="S33" s="2"/>
      <c r="T33" s="2"/>
      <c r="U33" s="2"/>
      <c r="V33" s="2"/>
      <c r="W33" s="2"/>
    </row>
    <row r="34" spans="1:23" ht="33.75" customHeight="1">
      <c r="A34" s="7" t="str">
        <f t="shared" si="2"/>
        <v>Suape</v>
      </c>
      <c r="B34" s="7" t="str">
        <f t="shared" si="2"/>
        <v>Suape</v>
      </c>
      <c r="C34" s="7" t="str">
        <f t="shared" si="2"/>
        <v>PRESTAÇÃO DE SERVIÇOS GERAIS DE LIMPEZA E CONSERVAÇÃO PREDIAL, COPEIRA, RECEPCIONISTA E CONTÍNUO</v>
      </c>
      <c r="D34" s="7" t="str">
        <f t="shared" si="2"/>
        <v>005</v>
      </c>
      <c r="E34" s="7">
        <f t="shared" si="2"/>
        <v>2020</v>
      </c>
      <c r="F34" s="7" t="str">
        <f t="shared" si="2"/>
        <v>UNIKA TERCEIRIZAÇÃO E SERVIÇOS EIRELI - EPP</v>
      </c>
      <c r="G34" s="7" t="str">
        <f t="shared" si="2"/>
        <v>11.788.943/0001-47</v>
      </c>
      <c r="H34" s="7" t="s">
        <v>56</v>
      </c>
      <c r="I34" s="7" t="str">
        <f t="shared" si="1"/>
        <v>SUAPE/DAF</v>
      </c>
      <c r="J34" s="7" t="s">
        <v>51</v>
      </c>
      <c r="K34" s="7" t="s">
        <v>26</v>
      </c>
      <c r="L34" s="7" t="s">
        <v>27</v>
      </c>
      <c r="M34" s="7">
        <v>1575.6</v>
      </c>
      <c r="N34" s="7">
        <v>3237.82</v>
      </c>
      <c r="O34" s="119"/>
      <c r="P34" s="2"/>
      <c r="Q34" s="2"/>
      <c r="R34" s="2"/>
      <c r="S34" s="2"/>
      <c r="T34" s="2"/>
      <c r="U34" s="2"/>
      <c r="V34" s="2"/>
      <c r="W34" s="2"/>
    </row>
    <row r="35" spans="1:23" ht="33.75" customHeight="1">
      <c r="A35" s="7" t="str">
        <f t="shared" si="2"/>
        <v>Suape</v>
      </c>
      <c r="B35" s="7" t="str">
        <f t="shared" si="2"/>
        <v>Suape</v>
      </c>
      <c r="C35" s="7" t="str">
        <f t="shared" si="2"/>
        <v>PRESTAÇÃO DE SERVIÇOS GERAIS DE LIMPEZA E CONSERVAÇÃO PREDIAL, COPEIRA, RECEPCIONISTA E CONTÍNUO</v>
      </c>
      <c r="D35" s="7" t="str">
        <f t="shared" si="2"/>
        <v>005</v>
      </c>
      <c r="E35" s="7">
        <f t="shared" si="2"/>
        <v>2020</v>
      </c>
      <c r="F35" s="7" t="str">
        <f t="shared" si="2"/>
        <v>UNIKA TERCEIRIZAÇÃO E SERVIÇOS EIRELI - EPP</v>
      </c>
      <c r="G35" s="7" t="str">
        <f t="shared" si="2"/>
        <v>11.788.943/0001-47</v>
      </c>
      <c r="H35" s="7" t="s">
        <v>57</v>
      </c>
      <c r="I35" s="7" t="str">
        <f t="shared" si="1"/>
        <v>SUAPE/DAF</v>
      </c>
      <c r="J35" s="7" t="s">
        <v>51</v>
      </c>
      <c r="K35" s="7" t="s">
        <v>26</v>
      </c>
      <c r="L35" s="7" t="s">
        <v>27</v>
      </c>
      <c r="M35" s="7">
        <v>1575.6</v>
      </c>
      <c r="N35" s="7">
        <v>3237.82</v>
      </c>
      <c r="O35" s="119"/>
      <c r="P35" s="2"/>
      <c r="Q35" s="2"/>
      <c r="R35" s="2"/>
      <c r="S35" s="2"/>
      <c r="T35" s="2"/>
      <c r="U35" s="2"/>
      <c r="V35" s="2"/>
      <c r="W35" s="2"/>
    </row>
    <row r="36" spans="1:23" ht="33.75" customHeight="1">
      <c r="A36" s="7" t="str">
        <f t="shared" si="2"/>
        <v>Suape</v>
      </c>
      <c r="B36" s="7" t="str">
        <f t="shared" si="2"/>
        <v>Suape</v>
      </c>
      <c r="C36" s="7" t="str">
        <f t="shared" si="2"/>
        <v>PRESTAÇÃO DE SERVIÇOS GERAIS DE LIMPEZA E CONSERVAÇÃO PREDIAL, COPEIRA, RECEPCIONISTA E CONTÍNUO</v>
      </c>
      <c r="D36" s="7" t="str">
        <f t="shared" si="2"/>
        <v>005</v>
      </c>
      <c r="E36" s="7">
        <f t="shared" si="2"/>
        <v>2020</v>
      </c>
      <c r="F36" s="7" t="str">
        <f t="shared" si="2"/>
        <v>UNIKA TERCEIRIZAÇÃO E SERVIÇOS EIRELI - EPP</v>
      </c>
      <c r="G36" s="7" t="str">
        <f t="shared" si="2"/>
        <v>11.788.943/0001-47</v>
      </c>
      <c r="H36" s="7" t="s">
        <v>58</v>
      </c>
      <c r="I36" s="7" t="str">
        <f t="shared" si="1"/>
        <v>SUAPE/DAF</v>
      </c>
      <c r="J36" s="7" t="s">
        <v>51</v>
      </c>
      <c r="K36" s="7" t="s">
        <v>26</v>
      </c>
      <c r="L36" s="7" t="s">
        <v>27</v>
      </c>
      <c r="M36" s="7">
        <v>1575.6</v>
      </c>
      <c r="N36" s="7">
        <v>3237.82</v>
      </c>
      <c r="O36" s="119"/>
      <c r="P36" s="2"/>
      <c r="Q36" s="2"/>
      <c r="R36" s="2"/>
      <c r="S36" s="2"/>
      <c r="T36" s="2"/>
      <c r="U36" s="2"/>
      <c r="V36" s="2"/>
      <c r="W36" s="2"/>
    </row>
    <row r="37" spans="1:23" ht="33.75" customHeight="1">
      <c r="A37" s="7" t="str">
        <f t="shared" si="2"/>
        <v>Suape</v>
      </c>
      <c r="B37" s="7" t="str">
        <f t="shared" si="2"/>
        <v>Suape</v>
      </c>
      <c r="C37" s="7" t="str">
        <f t="shared" si="2"/>
        <v>PRESTAÇÃO DE SERVIÇOS GERAIS DE LIMPEZA E CONSERVAÇÃO PREDIAL, COPEIRA, RECEPCIONISTA E CONTÍNUO</v>
      </c>
      <c r="D37" s="7" t="str">
        <f t="shared" si="2"/>
        <v>005</v>
      </c>
      <c r="E37" s="7">
        <f t="shared" si="2"/>
        <v>2020</v>
      </c>
      <c r="F37" s="7" t="str">
        <f t="shared" si="2"/>
        <v>UNIKA TERCEIRIZAÇÃO E SERVIÇOS EIRELI - EPP</v>
      </c>
      <c r="G37" s="7" t="str">
        <f t="shared" si="2"/>
        <v>11.788.943/0001-47</v>
      </c>
      <c r="H37" s="7" t="s">
        <v>60</v>
      </c>
      <c r="I37" s="7" t="str">
        <f t="shared" si="1"/>
        <v>SUAPE/DAF</v>
      </c>
      <c r="J37" s="7" t="s">
        <v>51</v>
      </c>
      <c r="K37" s="7" t="s">
        <v>26</v>
      </c>
      <c r="L37" s="7" t="s">
        <v>27</v>
      </c>
      <c r="M37" s="7">
        <v>1575.6</v>
      </c>
      <c r="N37" s="7">
        <v>3237.82</v>
      </c>
      <c r="O37" s="119"/>
      <c r="P37" s="2"/>
      <c r="Q37" s="2"/>
      <c r="R37" s="2"/>
      <c r="S37" s="2"/>
      <c r="T37" s="2"/>
      <c r="U37" s="2"/>
      <c r="V37" s="2"/>
      <c r="W37" s="2"/>
    </row>
    <row r="38" spans="1:23" ht="33.75" customHeight="1">
      <c r="A38" s="7" t="str">
        <f t="shared" si="2"/>
        <v>Suape</v>
      </c>
      <c r="B38" s="7" t="str">
        <f t="shared" si="2"/>
        <v>Suape</v>
      </c>
      <c r="C38" s="7" t="str">
        <f t="shared" si="2"/>
        <v>PRESTAÇÃO DE SERVIÇOS GERAIS DE LIMPEZA E CONSERVAÇÃO PREDIAL, COPEIRA, RECEPCIONISTA E CONTÍNUO</v>
      </c>
      <c r="D38" s="7" t="str">
        <f t="shared" si="2"/>
        <v>005</v>
      </c>
      <c r="E38" s="7">
        <f t="shared" si="2"/>
        <v>2020</v>
      </c>
      <c r="F38" s="7" t="str">
        <f t="shared" si="2"/>
        <v>UNIKA TERCEIRIZAÇÃO E SERVIÇOS EIRELI - EPP</v>
      </c>
      <c r="G38" s="7" t="str">
        <f t="shared" si="2"/>
        <v>11.788.943/0001-47</v>
      </c>
      <c r="H38" s="7" t="s">
        <v>61</v>
      </c>
      <c r="I38" s="7" t="str">
        <f t="shared" si="1"/>
        <v>SUAPE/DAF</v>
      </c>
      <c r="J38" s="7" t="s">
        <v>59</v>
      </c>
      <c r="K38" s="7" t="s">
        <v>26</v>
      </c>
      <c r="L38" s="7" t="s">
        <v>27</v>
      </c>
      <c r="M38" s="7">
        <v>1212</v>
      </c>
      <c r="N38" s="7">
        <v>2387.5500000000002</v>
      </c>
      <c r="O38" s="119"/>
      <c r="P38" s="2"/>
      <c r="Q38" s="2"/>
      <c r="R38" s="2"/>
      <c r="S38" s="2"/>
      <c r="T38" s="2"/>
      <c r="U38" s="2"/>
      <c r="V38" s="2"/>
      <c r="W38" s="2"/>
    </row>
    <row r="39" spans="1:23" ht="33.75" customHeight="1">
      <c r="A39" s="7" t="str">
        <f t="shared" ref="A39:G52" si="3">A38</f>
        <v>Suape</v>
      </c>
      <c r="B39" s="7" t="str">
        <f t="shared" si="3"/>
        <v>Suape</v>
      </c>
      <c r="C39" s="7" t="str">
        <f t="shared" si="3"/>
        <v>PRESTAÇÃO DE SERVIÇOS GERAIS DE LIMPEZA E CONSERVAÇÃO PREDIAL, COPEIRA, RECEPCIONISTA E CONTÍNUO</v>
      </c>
      <c r="D39" s="7" t="str">
        <f t="shared" si="3"/>
        <v>005</v>
      </c>
      <c r="E39" s="7">
        <f t="shared" si="3"/>
        <v>2020</v>
      </c>
      <c r="F39" s="7" t="str">
        <f t="shared" si="3"/>
        <v>UNIKA TERCEIRIZAÇÃO E SERVIÇOS EIRELI - EPP</v>
      </c>
      <c r="G39" s="7" t="str">
        <f t="shared" si="3"/>
        <v>11.788.943/0001-47</v>
      </c>
      <c r="H39" s="7" t="s">
        <v>62</v>
      </c>
      <c r="I39" s="7" t="str">
        <f t="shared" si="1"/>
        <v>SUAPE/DAF</v>
      </c>
      <c r="J39" s="7" t="s">
        <v>674</v>
      </c>
      <c r="K39" s="7" t="s">
        <v>26</v>
      </c>
      <c r="L39" s="7" t="s">
        <v>27</v>
      </c>
      <c r="M39" s="7">
        <v>1575.6</v>
      </c>
      <c r="N39" s="7">
        <v>2962.94</v>
      </c>
      <c r="O39" s="119"/>
      <c r="P39" s="2"/>
      <c r="Q39" s="2"/>
      <c r="R39" s="2"/>
      <c r="S39" s="2"/>
      <c r="T39" s="2"/>
      <c r="U39" s="2"/>
      <c r="V39" s="2"/>
      <c r="W39" s="2"/>
    </row>
    <row r="40" spans="1:23" ht="33.75" customHeight="1">
      <c r="A40" s="7" t="str">
        <f t="shared" si="3"/>
        <v>Suape</v>
      </c>
      <c r="B40" s="7" t="str">
        <f t="shared" si="3"/>
        <v>Suape</v>
      </c>
      <c r="C40" s="7" t="str">
        <f t="shared" si="3"/>
        <v>PRESTAÇÃO DE SERVIÇOS GERAIS DE LIMPEZA E CONSERVAÇÃO PREDIAL, COPEIRA, RECEPCIONISTA E CONTÍNUO</v>
      </c>
      <c r="D40" s="7" t="str">
        <f t="shared" si="3"/>
        <v>005</v>
      </c>
      <c r="E40" s="7">
        <f t="shared" si="3"/>
        <v>2020</v>
      </c>
      <c r="F40" s="7" t="str">
        <f t="shared" si="3"/>
        <v>UNIKA TERCEIRIZAÇÃO E SERVIÇOS EIRELI - EPP</v>
      </c>
      <c r="G40" s="7" t="str">
        <f t="shared" si="3"/>
        <v>11.788.943/0001-47</v>
      </c>
      <c r="H40" s="7" t="s">
        <v>64</v>
      </c>
      <c r="I40" s="7" t="str">
        <f t="shared" si="1"/>
        <v>SUAPE/DAF</v>
      </c>
      <c r="J40" s="7" t="s">
        <v>59</v>
      </c>
      <c r="K40" s="7" t="s">
        <v>26</v>
      </c>
      <c r="L40" s="7" t="s">
        <v>27</v>
      </c>
      <c r="M40" s="7">
        <v>1212</v>
      </c>
      <c r="N40" s="7">
        <v>2387.5500000000002</v>
      </c>
      <c r="O40" s="119"/>
      <c r="P40" s="2"/>
      <c r="Q40" s="2"/>
      <c r="R40" s="2"/>
      <c r="S40" s="2"/>
      <c r="T40" s="2"/>
      <c r="U40" s="2"/>
      <c r="V40" s="2"/>
      <c r="W40" s="2"/>
    </row>
    <row r="41" spans="1:23" ht="33.75" customHeight="1">
      <c r="A41" s="7" t="str">
        <f t="shared" si="3"/>
        <v>Suape</v>
      </c>
      <c r="B41" s="7" t="str">
        <f t="shared" si="3"/>
        <v>Suape</v>
      </c>
      <c r="C41" s="7" t="str">
        <f t="shared" si="3"/>
        <v>PRESTAÇÃO DE SERVIÇOS GERAIS DE LIMPEZA E CONSERVAÇÃO PREDIAL, COPEIRA, RECEPCIONISTA E CONTÍNUO</v>
      </c>
      <c r="D41" s="7" t="str">
        <f t="shared" si="3"/>
        <v>005</v>
      </c>
      <c r="E41" s="7">
        <f t="shared" si="3"/>
        <v>2020</v>
      </c>
      <c r="F41" s="7" t="str">
        <f t="shared" si="3"/>
        <v>UNIKA TERCEIRIZAÇÃO E SERVIÇOS EIRELI - EPP</v>
      </c>
      <c r="G41" s="7" t="str">
        <f t="shared" si="3"/>
        <v>11.788.943/0001-47</v>
      </c>
      <c r="H41" s="7" t="s">
        <v>65</v>
      </c>
      <c r="I41" s="7" t="str">
        <f t="shared" si="1"/>
        <v>SUAPE/DAF</v>
      </c>
      <c r="J41" s="7" t="s">
        <v>674</v>
      </c>
      <c r="K41" s="7" t="s">
        <v>26</v>
      </c>
      <c r="L41" s="7" t="s">
        <v>27</v>
      </c>
      <c r="M41" s="7">
        <v>1575.6</v>
      </c>
      <c r="N41" s="7">
        <v>2962.94</v>
      </c>
      <c r="O41" s="119"/>
      <c r="P41" s="2"/>
      <c r="Q41" s="2"/>
      <c r="R41" s="2"/>
      <c r="S41" s="2"/>
      <c r="T41" s="2"/>
      <c r="U41" s="2"/>
      <c r="V41" s="2"/>
      <c r="W41" s="2"/>
    </row>
    <row r="42" spans="1:23" ht="33.75" customHeight="1">
      <c r="A42" s="7" t="str">
        <f t="shared" si="3"/>
        <v>Suape</v>
      </c>
      <c r="B42" s="7" t="str">
        <f t="shared" si="3"/>
        <v>Suape</v>
      </c>
      <c r="C42" s="7" t="str">
        <f t="shared" si="3"/>
        <v>PRESTAÇÃO DE SERVIÇOS GERAIS DE LIMPEZA E CONSERVAÇÃO PREDIAL, COPEIRA, RECEPCIONISTA E CONTÍNUO</v>
      </c>
      <c r="D42" s="7" t="str">
        <f t="shared" si="3"/>
        <v>005</v>
      </c>
      <c r="E42" s="7">
        <f t="shared" si="3"/>
        <v>2020</v>
      </c>
      <c r="F42" s="7" t="str">
        <f t="shared" si="3"/>
        <v>UNIKA TERCEIRIZAÇÃO E SERVIÇOS EIRELI - EPP</v>
      </c>
      <c r="G42" s="7" t="str">
        <f t="shared" si="3"/>
        <v>11.788.943/0001-47</v>
      </c>
      <c r="H42" s="7" t="s">
        <v>66</v>
      </c>
      <c r="I42" s="7" t="str">
        <f t="shared" si="1"/>
        <v>SUAPE/DAF</v>
      </c>
      <c r="J42" s="7" t="s">
        <v>59</v>
      </c>
      <c r="K42" s="7" t="s">
        <v>26</v>
      </c>
      <c r="L42" s="7" t="s">
        <v>27</v>
      </c>
      <c r="M42" s="7">
        <v>1212</v>
      </c>
      <c r="N42" s="7">
        <v>2387.5500000000002</v>
      </c>
      <c r="O42" s="119"/>
      <c r="P42" s="2"/>
      <c r="Q42" s="2"/>
      <c r="R42" s="2"/>
      <c r="S42" s="2"/>
      <c r="T42" s="2"/>
      <c r="U42" s="2"/>
      <c r="V42" s="2"/>
      <c r="W42" s="2"/>
    </row>
    <row r="43" spans="1:23" ht="33.75" customHeight="1">
      <c r="A43" s="7" t="str">
        <f t="shared" si="3"/>
        <v>Suape</v>
      </c>
      <c r="B43" s="7" t="str">
        <f t="shared" si="3"/>
        <v>Suape</v>
      </c>
      <c r="C43" s="7" t="str">
        <f t="shared" si="3"/>
        <v>PRESTAÇÃO DE SERVIÇOS GERAIS DE LIMPEZA E CONSERVAÇÃO PREDIAL, COPEIRA, RECEPCIONISTA E CONTÍNUO</v>
      </c>
      <c r="D43" s="7" t="str">
        <f t="shared" si="3"/>
        <v>005</v>
      </c>
      <c r="E43" s="7">
        <f t="shared" si="3"/>
        <v>2020</v>
      </c>
      <c r="F43" s="7" t="str">
        <f t="shared" si="3"/>
        <v>UNIKA TERCEIRIZAÇÃO E SERVIÇOS EIRELI - EPP</v>
      </c>
      <c r="G43" s="7" t="str">
        <f t="shared" si="3"/>
        <v>11.788.943/0001-47</v>
      </c>
      <c r="H43" s="7" t="s">
        <v>67</v>
      </c>
      <c r="I43" s="7" t="str">
        <f t="shared" si="1"/>
        <v>SUAPE/DAF</v>
      </c>
      <c r="J43" s="7" t="s">
        <v>63</v>
      </c>
      <c r="K43" s="7" t="s">
        <v>26</v>
      </c>
      <c r="L43" s="7" t="s">
        <v>27</v>
      </c>
      <c r="M43" s="7">
        <v>1212</v>
      </c>
      <c r="N43" s="7">
        <v>2404.87</v>
      </c>
      <c r="O43" s="119"/>
      <c r="P43" s="2"/>
      <c r="Q43" s="2"/>
      <c r="R43" s="2"/>
      <c r="S43" s="2"/>
      <c r="T43" s="2"/>
      <c r="U43" s="2"/>
      <c r="V43" s="2"/>
      <c r="W43" s="2"/>
    </row>
    <row r="44" spans="1:23" ht="33.75" customHeight="1">
      <c r="A44" s="7" t="str">
        <f t="shared" si="3"/>
        <v>Suape</v>
      </c>
      <c r="B44" s="7" t="str">
        <f t="shared" si="3"/>
        <v>Suape</v>
      </c>
      <c r="C44" s="7" t="str">
        <f t="shared" si="3"/>
        <v>PRESTAÇÃO DE SERVIÇOS GERAIS DE LIMPEZA E CONSERVAÇÃO PREDIAL, COPEIRA, RECEPCIONISTA E CONTÍNUO</v>
      </c>
      <c r="D44" s="7" t="str">
        <f t="shared" si="3"/>
        <v>005</v>
      </c>
      <c r="E44" s="7">
        <f t="shared" si="3"/>
        <v>2020</v>
      </c>
      <c r="F44" s="7" t="str">
        <f t="shared" si="3"/>
        <v>UNIKA TERCEIRIZAÇÃO E SERVIÇOS EIRELI - EPP</v>
      </c>
      <c r="G44" s="7" t="str">
        <f t="shared" si="3"/>
        <v>11.788.943/0001-47</v>
      </c>
      <c r="H44" s="7" t="s">
        <v>69</v>
      </c>
      <c r="I44" s="7" t="str">
        <f t="shared" si="1"/>
        <v>SUAPE/DAF</v>
      </c>
      <c r="J44" s="7" t="s">
        <v>675</v>
      </c>
      <c r="K44" s="7" t="s">
        <v>26</v>
      </c>
      <c r="L44" s="7" t="s">
        <v>27</v>
      </c>
      <c r="M44" s="7">
        <v>1575.6</v>
      </c>
      <c r="N44" s="7">
        <v>2962.96</v>
      </c>
      <c r="O44" s="119"/>
      <c r="P44" s="2"/>
      <c r="Q44" s="2"/>
      <c r="R44" s="2"/>
      <c r="S44" s="2"/>
      <c r="T44" s="2"/>
      <c r="U44" s="2"/>
      <c r="V44" s="2"/>
      <c r="W44" s="2"/>
    </row>
    <row r="45" spans="1:23" ht="33.75" customHeight="1">
      <c r="A45" s="7" t="str">
        <f t="shared" si="3"/>
        <v>Suape</v>
      </c>
      <c r="B45" s="7" t="str">
        <f t="shared" si="3"/>
        <v>Suape</v>
      </c>
      <c r="C45" s="7" t="str">
        <f t="shared" si="3"/>
        <v>PRESTAÇÃO DE SERVIÇOS GERAIS DE LIMPEZA E CONSERVAÇÃO PREDIAL, COPEIRA, RECEPCIONISTA E CONTÍNUO</v>
      </c>
      <c r="D45" s="7" t="str">
        <f t="shared" si="3"/>
        <v>005</v>
      </c>
      <c r="E45" s="7">
        <f t="shared" si="3"/>
        <v>2020</v>
      </c>
      <c r="F45" s="7" t="str">
        <f t="shared" si="3"/>
        <v>UNIKA TERCEIRIZAÇÃO E SERVIÇOS EIRELI - EPP</v>
      </c>
      <c r="G45" s="7" t="str">
        <f t="shared" si="3"/>
        <v>11.788.943/0001-47</v>
      </c>
      <c r="H45" s="7" t="s">
        <v>71</v>
      </c>
      <c r="I45" s="7" t="str">
        <f t="shared" si="1"/>
        <v>SUAPE/DAF</v>
      </c>
      <c r="J45" s="7" t="s">
        <v>63</v>
      </c>
      <c r="K45" s="7" t="s">
        <v>26</v>
      </c>
      <c r="L45" s="7" t="s">
        <v>27</v>
      </c>
      <c r="M45" s="7">
        <v>1212</v>
      </c>
      <c r="N45" s="7">
        <v>2404.87</v>
      </c>
      <c r="O45" s="119"/>
      <c r="P45" s="2"/>
      <c r="Q45" s="2"/>
      <c r="R45" s="2"/>
      <c r="S45" s="2"/>
      <c r="T45" s="2"/>
      <c r="U45" s="2"/>
      <c r="V45" s="2"/>
      <c r="W45" s="2"/>
    </row>
    <row r="46" spans="1:23" ht="33.75" customHeight="1">
      <c r="A46" s="7" t="str">
        <f t="shared" si="3"/>
        <v>Suape</v>
      </c>
      <c r="B46" s="7" t="str">
        <f t="shared" si="3"/>
        <v>Suape</v>
      </c>
      <c r="C46" s="7" t="str">
        <f t="shared" si="3"/>
        <v>PRESTAÇÃO DE SERVIÇOS GERAIS DE LIMPEZA E CONSERVAÇÃO PREDIAL, COPEIRA, RECEPCIONISTA E CONTÍNUO</v>
      </c>
      <c r="D46" s="7" t="str">
        <f t="shared" si="3"/>
        <v>005</v>
      </c>
      <c r="E46" s="7">
        <f t="shared" si="3"/>
        <v>2020</v>
      </c>
      <c r="F46" s="7" t="str">
        <f t="shared" si="3"/>
        <v>UNIKA TERCEIRIZAÇÃO E SERVIÇOS EIRELI - EPP</v>
      </c>
      <c r="G46" s="7" t="str">
        <f t="shared" si="3"/>
        <v>11.788.943/0001-47</v>
      </c>
      <c r="H46" s="7" t="s">
        <v>72</v>
      </c>
      <c r="I46" s="7" t="str">
        <f t="shared" si="1"/>
        <v>SUAPE/DAF</v>
      </c>
      <c r="J46" s="7" t="s">
        <v>63</v>
      </c>
      <c r="K46" s="7" t="s">
        <v>26</v>
      </c>
      <c r="L46" s="7" t="s">
        <v>27</v>
      </c>
      <c r="M46" s="7">
        <v>1212</v>
      </c>
      <c r="N46" s="7">
        <v>2404.87</v>
      </c>
      <c r="O46" s="119"/>
      <c r="P46" s="2"/>
      <c r="Q46" s="2"/>
      <c r="R46" s="2"/>
      <c r="S46" s="2"/>
      <c r="T46" s="2"/>
      <c r="U46" s="2"/>
      <c r="V46" s="2"/>
      <c r="W46" s="2"/>
    </row>
    <row r="47" spans="1:23" ht="33.75" customHeight="1">
      <c r="A47" s="7" t="str">
        <f t="shared" si="3"/>
        <v>Suape</v>
      </c>
      <c r="B47" s="7" t="str">
        <f t="shared" si="3"/>
        <v>Suape</v>
      </c>
      <c r="C47" s="7" t="str">
        <f t="shared" si="3"/>
        <v>PRESTAÇÃO DE SERVIÇOS GERAIS DE LIMPEZA E CONSERVAÇÃO PREDIAL, COPEIRA, RECEPCIONISTA E CONTÍNUO</v>
      </c>
      <c r="D47" s="7" t="str">
        <f t="shared" si="3"/>
        <v>005</v>
      </c>
      <c r="E47" s="7">
        <f t="shared" si="3"/>
        <v>2020</v>
      </c>
      <c r="F47" s="7" t="str">
        <f t="shared" si="3"/>
        <v>UNIKA TERCEIRIZAÇÃO E SERVIÇOS EIRELI - EPP</v>
      </c>
      <c r="G47" s="7" t="str">
        <f t="shared" si="3"/>
        <v>11.788.943/0001-47</v>
      </c>
      <c r="H47" s="7" t="s">
        <v>73</v>
      </c>
      <c r="I47" s="7" t="str">
        <f t="shared" si="1"/>
        <v>SUAPE/DAF</v>
      </c>
      <c r="J47" s="7" t="s">
        <v>68</v>
      </c>
      <c r="K47" s="7" t="s">
        <v>26</v>
      </c>
      <c r="L47" s="7" t="s">
        <v>27</v>
      </c>
      <c r="M47" s="7">
        <v>1212</v>
      </c>
      <c r="N47" s="7">
        <v>2404.87</v>
      </c>
      <c r="O47" s="119"/>
      <c r="P47" s="2"/>
      <c r="Q47" s="2"/>
      <c r="R47" s="2"/>
      <c r="S47" s="2"/>
      <c r="T47" s="2"/>
      <c r="U47" s="2"/>
      <c r="V47" s="2"/>
      <c r="W47" s="2"/>
    </row>
    <row r="48" spans="1:23" ht="33.75" customHeight="1">
      <c r="A48" s="7" t="str">
        <f t="shared" si="3"/>
        <v>Suape</v>
      </c>
      <c r="B48" s="7" t="str">
        <f t="shared" si="3"/>
        <v>Suape</v>
      </c>
      <c r="C48" s="7" t="str">
        <f t="shared" si="3"/>
        <v>PRESTAÇÃO DE SERVIÇOS GERAIS DE LIMPEZA E CONSERVAÇÃO PREDIAL, COPEIRA, RECEPCIONISTA E CONTÍNUO</v>
      </c>
      <c r="D48" s="7" t="str">
        <f t="shared" si="3"/>
        <v>005</v>
      </c>
      <c r="E48" s="7">
        <f t="shared" si="3"/>
        <v>2020</v>
      </c>
      <c r="F48" s="7" t="str">
        <f t="shared" si="3"/>
        <v>UNIKA TERCEIRIZAÇÃO E SERVIÇOS EIRELI - EPP</v>
      </c>
      <c r="G48" s="7" t="str">
        <f t="shared" si="3"/>
        <v>11.788.943/0001-47</v>
      </c>
      <c r="H48" s="7" t="s">
        <v>74</v>
      </c>
      <c r="I48" s="7" t="str">
        <f t="shared" si="1"/>
        <v>SUAPE/DAF</v>
      </c>
      <c r="J48" s="7" t="s">
        <v>70</v>
      </c>
      <c r="K48" s="7" t="s">
        <v>26</v>
      </c>
      <c r="L48" s="7" t="s">
        <v>27</v>
      </c>
      <c r="M48" s="7">
        <v>1212</v>
      </c>
      <c r="N48" s="7">
        <v>2521.4899999999998</v>
      </c>
      <c r="O48" s="119"/>
      <c r="P48" s="2"/>
      <c r="Q48" s="2"/>
      <c r="R48" s="2"/>
      <c r="S48" s="2"/>
      <c r="T48" s="2"/>
      <c r="U48" s="2"/>
      <c r="V48" s="2"/>
      <c r="W48" s="2"/>
    </row>
    <row r="49" spans="1:23" ht="33.75" customHeight="1">
      <c r="A49" s="7" t="str">
        <f t="shared" si="3"/>
        <v>Suape</v>
      </c>
      <c r="B49" s="7" t="str">
        <f t="shared" si="3"/>
        <v>Suape</v>
      </c>
      <c r="C49" s="7" t="str">
        <f t="shared" si="3"/>
        <v>PRESTAÇÃO DE SERVIÇOS GERAIS DE LIMPEZA E CONSERVAÇÃO PREDIAL, COPEIRA, RECEPCIONISTA E CONTÍNUO</v>
      </c>
      <c r="D49" s="7" t="str">
        <f t="shared" si="3"/>
        <v>005</v>
      </c>
      <c r="E49" s="7">
        <f t="shared" si="3"/>
        <v>2020</v>
      </c>
      <c r="F49" s="7" t="str">
        <f t="shared" si="3"/>
        <v>UNIKA TERCEIRIZAÇÃO E SERVIÇOS EIRELI - EPP</v>
      </c>
      <c r="G49" s="7" t="str">
        <f t="shared" si="3"/>
        <v>11.788.943/0001-47</v>
      </c>
      <c r="H49" s="7" t="s">
        <v>75</v>
      </c>
      <c r="I49" s="7" t="str">
        <f t="shared" si="1"/>
        <v>SUAPE/DAF</v>
      </c>
      <c r="J49" s="7" t="s">
        <v>70</v>
      </c>
      <c r="K49" s="7" t="s">
        <v>26</v>
      </c>
      <c r="L49" s="7" t="s">
        <v>27</v>
      </c>
      <c r="M49" s="7">
        <v>1212</v>
      </c>
      <c r="N49" s="7">
        <v>2521.4899999999998</v>
      </c>
      <c r="O49" s="119"/>
      <c r="P49" s="2"/>
      <c r="Q49" s="2"/>
      <c r="R49" s="2"/>
      <c r="S49" s="2"/>
      <c r="T49" s="2"/>
      <c r="U49" s="2"/>
      <c r="V49" s="2"/>
      <c r="W49" s="2"/>
    </row>
    <row r="50" spans="1:23" ht="33.75" customHeight="1">
      <c r="A50" s="7" t="str">
        <f t="shared" si="3"/>
        <v>Suape</v>
      </c>
      <c r="B50" s="7" t="str">
        <f t="shared" si="3"/>
        <v>Suape</v>
      </c>
      <c r="C50" s="7" t="str">
        <f t="shared" si="3"/>
        <v>PRESTAÇÃO DE SERVIÇOS GERAIS DE LIMPEZA E CONSERVAÇÃO PREDIAL, COPEIRA, RECEPCIONISTA E CONTÍNUO</v>
      </c>
      <c r="D50" s="7" t="str">
        <f t="shared" si="3"/>
        <v>005</v>
      </c>
      <c r="E50" s="7">
        <f t="shared" si="3"/>
        <v>2020</v>
      </c>
      <c r="F50" s="7" t="str">
        <f t="shared" si="3"/>
        <v>UNIKA TERCEIRIZAÇÃO E SERVIÇOS EIRELI - EPP</v>
      </c>
      <c r="G50" s="7" t="str">
        <f t="shared" si="3"/>
        <v>11.788.943/0001-47</v>
      </c>
      <c r="H50" s="7" t="s">
        <v>676</v>
      </c>
      <c r="I50" s="7" t="str">
        <f t="shared" si="1"/>
        <v>SUAPE/DAF</v>
      </c>
      <c r="J50" s="7" t="s">
        <v>70</v>
      </c>
      <c r="K50" s="7" t="s">
        <v>26</v>
      </c>
      <c r="L50" s="7" t="s">
        <v>27</v>
      </c>
      <c r="M50" s="7">
        <v>1212</v>
      </c>
      <c r="N50" s="7">
        <v>2521.4899999999998</v>
      </c>
      <c r="O50" s="119"/>
      <c r="P50" s="2"/>
      <c r="Q50" s="2"/>
      <c r="R50" s="2"/>
      <c r="S50" s="2"/>
      <c r="T50" s="2"/>
      <c r="U50" s="2"/>
      <c r="V50" s="2"/>
      <c r="W50" s="2"/>
    </row>
    <row r="51" spans="1:23" ht="33.75" customHeight="1">
      <c r="A51" s="7" t="str">
        <f t="shared" si="3"/>
        <v>Suape</v>
      </c>
      <c r="B51" s="7" t="str">
        <f t="shared" si="3"/>
        <v>Suape</v>
      </c>
      <c r="C51" s="7" t="str">
        <f t="shared" si="3"/>
        <v>PRESTAÇÃO DE SERVIÇOS GERAIS DE LIMPEZA E CONSERVAÇÃO PREDIAL, COPEIRA, RECEPCIONISTA E CONTÍNUO</v>
      </c>
      <c r="D51" s="7" t="str">
        <f t="shared" si="3"/>
        <v>005</v>
      </c>
      <c r="E51" s="7">
        <f t="shared" si="3"/>
        <v>2020</v>
      </c>
      <c r="F51" s="7" t="str">
        <f t="shared" si="3"/>
        <v>UNIKA TERCEIRIZAÇÃO E SERVIÇOS EIRELI - EPP</v>
      </c>
      <c r="G51" s="7" t="str">
        <f t="shared" si="3"/>
        <v>11.788.943/0001-47</v>
      </c>
      <c r="H51" s="7" t="s">
        <v>677</v>
      </c>
      <c r="I51" s="7" t="str">
        <f t="shared" si="1"/>
        <v>SUAPE/DAF</v>
      </c>
      <c r="J51" s="7" t="s">
        <v>70</v>
      </c>
      <c r="K51" s="7" t="s">
        <v>26</v>
      </c>
      <c r="L51" s="7" t="s">
        <v>27</v>
      </c>
      <c r="M51" s="7">
        <v>1212</v>
      </c>
      <c r="N51" s="7">
        <v>2521.4899999999998</v>
      </c>
      <c r="O51" s="119"/>
      <c r="P51" s="2"/>
      <c r="Q51" s="2"/>
      <c r="R51" s="2"/>
      <c r="S51" s="2"/>
      <c r="T51" s="2"/>
      <c r="U51" s="2"/>
      <c r="V51" s="2"/>
      <c r="W51" s="2"/>
    </row>
    <row r="52" spans="1:23" ht="33.75" customHeight="1">
      <c r="A52" s="7" t="str">
        <f>A47</f>
        <v>Suape</v>
      </c>
      <c r="B52" s="7" t="str">
        <f>B47</f>
        <v>Suape</v>
      </c>
      <c r="C52" s="7" t="str">
        <f>C47</f>
        <v>PRESTAÇÃO DE SERVIÇOS GERAIS DE LIMPEZA E CONSERVAÇÃO PREDIAL, COPEIRA, RECEPCIONISTA E CONTÍNUO</v>
      </c>
      <c r="D52" s="7" t="str">
        <f t="shared" si="3"/>
        <v>005</v>
      </c>
      <c r="E52" s="7">
        <f t="shared" si="3"/>
        <v>2020</v>
      </c>
      <c r="F52" s="7" t="str">
        <f t="shared" si="3"/>
        <v>UNIKA TERCEIRIZAÇÃO E SERVIÇOS EIRELI - EPP</v>
      </c>
      <c r="G52" s="7" t="str">
        <f t="shared" si="3"/>
        <v>11.788.943/0001-47</v>
      </c>
      <c r="H52" s="7" t="s">
        <v>678</v>
      </c>
      <c r="I52" s="7" t="str">
        <f t="shared" si="1"/>
        <v>SUAPE/DAF</v>
      </c>
      <c r="J52" s="7" t="s">
        <v>70</v>
      </c>
      <c r="K52" s="7" t="s">
        <v>26</v>
      </c>
      <c r="L52" s="7" t="s">
        <v>27</v>
      </c>
      <c r="M52" s="7">
        <v>1212</v>
      </c>
      <c r="N52" s="7">
        <v>2521.4899999999998</v>
      </c>
      <c r="O52" s="119"/>
      <c r="P52" s="2"/>
      <c r="Q52" s="2"/>
      <c r="R52" s="2"/>
      <c r="S52" s="2"/>
      <c r="T52" s="2"/>
      <c r="U52" s="2"/>
      <c r="V52" s="2"/>
      <c r="W52" s="2"/>
    </row>
    <row r="53" spans="1:23" ht="33.75" customHeight="1">
      <c r="A53" s="7"/>
      <c r="B53" s="7"/>
      <c r="C53" s="7" t="str">
        <f t="shared" ref="C53:G54" si="4">C51</f>
        <v>PRESTAÇÃO DE SERVIÇOS GERAIS DE LIMPEZA E CONSERVAÇÃO PREDIAL, COPEIRA, RECEPCIONISTA E CONTÍNUO</v>
      </c>
      <c r="D53" s="7" t="str">
        <f t="shared" si="4"/>
        <v>005</v>
      </c>
      <c r="E53" s="7">
        <f t="shared" si="4"/>
        <v>2020</v>
      </c>
      <c r="F53" s="7" t="str">
        <f t="shared" si="4"/>
        <v>UNIKA TERCEIRIZAÇÃO E SERVIÇOS EIRELI - EPP</v>
      </c>
      <c r="G53" s="7" t="str">
        <f t="shared" si="4"/>
        <v>11.788.943/0001-47</v>
      </c>
      <c r="H53" s="7" t="s">
        <v>679</v>
      </c>
      <c r="I53" s="7" t="str">
        <f>I51</f>
        <v>SUAPE/DAF</v>
      </c>
      <c r="J53" s="7" t="s">
        <v>70</v>
      </c>
      <c r="K53" s="7" t="s">
        <v>26</v>
      </c>
      <c r="L53" s="7" t="s">
        <v>27</v>
      </c>
      <c r="M53" s="7">
        <v>1212</v>
      </c>
      <c r="N53" s="7">
        <v>2521.4899999999998</v>
      </c>
      <c r="O53" s="119"/>
      <c r="P53" s="2"/>
      <c r="Q53" s="2"/>
      <c r="R53" s="2"/>
      <c r="S53" s="2"/>
      <c r="T53" s="2"/>
      <c r="U53" s="2"/>
      <c r="V53" s="2"/>
      <c r="W53" s="2"/>
    </row>
    <row r="54" spans="1:23" s="116" customFormat="1" ht="70">
      <c r="A54" s="7" t="str">
        <f>A52</f>
        <v>Suape</v>
      </c>
      <c r="B54" s="7" t="str">
        <f>B52</f>
        <v>Suape</v>
      </c>
      <c r="C54" s="7" t="str">
        <f t="shared" si="4"/>
        <v>PRESTAÇÃO DE SERVIÇOS GERAIS DE LIMPEZA E CONSERVAÇÃO PREDIAL, COPEIRA, RECEPCIONISTA E CONTÍNUO</v>
      </c>
      <c r="D54" s="7" t="str">
        <f t="shared" si="4"/>
        <v>005</v>
      </c>
      <c r="E54" s="7">
        <f t="shared" si="4"/>
        <v>2020</v>
      </c>
      <c r="F54" s="7" t="str">
        <f t="shared" si="4"/>
        <v>UNIKA TERCEIRIZAÇÃO E SERVIÇOS EIRELI - EPP</v>
      </c>
      <c r="G54" s="7" t="str">
        <f t="shared" si="4"/>
        <v>11.788.943/0001-47</v>
      </c>
      <c r="H54" s="7" t="s">
        <v>778</v>
      </c>
      <c r="I54" s="7" t="str">
        <f>I52</f>
        <v>SUAPE/DAF</v>
      </c>
      <c r="J54" s="7" t="s">
        <v>76</v>
      </c>
      <c r="K54" s="7" t="s">
        <v>26</v>
      </c>
      <c r="L54" s="7" t="s">
        <v>27</v>
      </c>
      <c r="M54" s="7">
        <v>1429.13</v>
      </c>
      <c r="N54" s="7">
        <v>3751.05</v>
      </c>
      <c r="O54" s="119"/>
      <c r="P54" s="2"/>
      <c r="Q54" s="2"/>
      <c r="R54" s="2"/>
      <c r="S54" s="2"/>
      <c r="T54" s="2"/>
      <c r="U54" s="2"/>
      <c r="V54" s="2"/>
      <c r="W54" s="2"/>
    </row>
    <row r="55" spans="1:23" ht="30">
      <c r="A55" s="15" t="str">
        <f>A54</f>
        <v>Suape</v>
      </c>
      <c r="B55" s="15" t="str">
        <f>B54</f>
        <v>Suape</v>
      </c>
      <c r="C55" s="15" t="s">
        <v>77</v>
      </c>
      <c r="D55" s="15" t="s">
        <v>313</v>
      </c>
      <c r="E55" s="15">
        <v>2021</v>
      </c>
      <c r="F55" s="15" t="s">
        <v>688</v>
      </c>
      <c r="G55" s="15" t="s">
        <v>689</v>
      </c>
      <c r="H55" s="15" t="s">
        <v>81</v>
      </c>
      <c r="I55" s="15" t="str">
        <f t="shared" si="1"/>
        <v>SUAPE/DAF</v>
      </c>
      <c r="J55" s="15" t="s">
        <v>82</v>
      </c>
      <c r="K55" s="15" t="s">
        <v>26</v>
      </c>
      <c r="L55" s="15" t="s">
        <v>27</v>
      </c>
      <c r="M55" s="15">
        <v>2498.17</v>
      </c>
      <c r="N55" s="15">
        <v>5609.38</v>
      </c>
      <c r="O55" s="119"/>
      <c r="P55" s="2"/>
      <c r="Q55" s="2"/>
      <c r="R55" s="2"/>
      <c r="S55" s="2"/>
      <c r="T55" s="2"/>
      <c r="U55" s="2"/>
      <c r="V55" s="2"/>
      <c r="W55" s="2"/>
    </row>
    <row r="56" spans="1:23" ht="30">
      <c r="A56" s="21" t="str">
        <f>A55</f>
        <v>Suape</v>
      </c>
      <c r="B56" s="21" t="str">
        <f>B55</f>
        <v>Suape</v>
      </c>
      <c r="C56" s="21" t="str">
        <f t="shared" ref="C56:G71" si="5">C55</f>
        <v>PRESTAÇÃO DE SERVIÇOS DE MOTORISTAS</v>
      </c>
      <c r="D56" s="21" t="str">
        <f t="shared" si="5"/>
        <v>113</v>
      </c>
      <c r="E56" s="21">
        <f t="shared" si="5"/>
        <v>2021</v>
      </c>
      <c r="F56" s="21" t="str">
        <f t="shared" si="5"/>
        <v>AJ SERVIÇOS DE MÃO DE OBRA EIRELI</v>
      </c>
      <c r="G56" s="21" t="str">
        <f t="shared" si="5"/>
        <v>02.633.573/0001-88</v>
      </c>
      <c r="H56" s="21" t="s">
        <v>83</v>
      </c>
      <c r="I56" s="21" t="str">
        <f t="shared" si="1"/>
        <v>SUAPE/DAF</v>
      </c>
      <c r="J56" s="21" t="s">
        <v>82</v>
      </c>
      <c r="K56" s="21" t="s">
        <v>26</v>
      </c>
      <c r="L56" s="21" t="s">
        <v>27</v>
      </c>
      <c r="M56" s="21">
        <v>2498.17</v>
      </c>
      <c r="N56" s="21">
        <v>5609.38</v>
      </c>
      <c r="O56" s="119"/>
      <c r="P56" s="2"/>
      <c r="Q56" s="2"/>
      <c r="R56" s="2"/>
      <c r="S56" s="2"/>
      <c r="T56" s="2"/>
      <c r="U56" s="2"/>
      <c r="V56" s="2"/>
      <c r="W56" s="2"/>
    </row>
    <row r="57" spans="1:23" ht="30">
      <c r="A57" s="21" t="str">
        <f>A56</f>
        <v>Suape</v>
      </c>
      <c r="B57" s="21" t="str">
        <f t="shared" ref="B57:B58" si="6">B56</f>
        <v>Suape</v>
      </c>
      <c r="C57" s="21" t="str">
        <f t="shared" si="5"/>
        <v>PRESTAÇÃO DE SERVIÇOS DE MOTORISTAS</v>
      </c>
      <c r="D57" s="21" t="str">
        <f t="shared" si="5"/>
        <v>113</v>
      </c>
      <c r="E57" s="21">
        <f t="shared" si="5"/>
        <v>2021</v>
      </c>
      <c r="F57" s="21" t="str">
        <f t="shared" si="5"/>
        <v>AJ SERVIÇOS DE MÃO DE OBRA EIRELI</v>
      </c>
      <c r="G57" s="21" t="str">
        <f t="shared" si="5"/>
        <v>02.633.573/0001-88</v>
      </c>
      <c r="H57" s="21" t="s">
        <v>84</v>
      </c>
      <c r="I57" s="21" t="str">
        <f t="shared" si="1"/>
        <v>SUAPE/DAF</v>
      </c>
      <c r="J57" s="21" t="s">
        <v>82</v>
      </c>
      <c r="K57" s="21" t="s">
        <v>26</v>
      </c>
      <c r="L57" s="21" t="s">
        <v>27</v>
      </c>
      <c r="M57" s="21">
        <v>2498.17</v>
      </c>
      <c r="N57" s="21">
        <v>5609.38</v>
      </c>
      <c r="O57" s="119"/>
      <c r="P57" s="2"/>
      <c r="Q57" s="2"/>
      <c r="R57" s="2"/>
      <c r="S57" s="2"/>
      <c r="T57" s="2"/>
      <c r="U57" s="2"/>
      <c r="V57" s="2"/>
      <c r="W57" s="2"/>
    </row>
    <row r="58" spans="1:23" ht="30">
      <c r="A58" s="21" t="str">
        <f>A56</f>
        <v>Suape</v>
      </c>
      <c r="B58" s="21" t="str">
        <f t="shared" si="6"/>
        <v>Suape</v>
      </c>
      <c r="C58" s="21" t="str">
        <f t="shared" si="5"/>
        <v>PRESTAÇÃO DE SERVIÇOS DE MOTORISTAS</v>
      </c>
      <c r="D58" s="21" t="str">
        <f t="shared" si="5"/>
        <v>113</v>
      </c>
      <c r="E58" s="21">
        <f t="shared" si="5"/>
        <v>2021</v>
      </c>
      <c r="F58" s="21" t="str">
        <f t="shared" si="5"/>
        <v>AJ SERVIÇOS DE MÃO DE OBRA EIRELI</v>
      </c>
      <c r="G58" s="21" t="str">
        <f t="shared" si="5"/>
        <v>02.633.573/0001-88</v>
      </c>
      <c r="H58" s="21" t="s">
        <v>85</v>
      </c>
      <c r="I58" s="21" t="str">
        <f t="shared" si="1"/>
        <v>SUAPE/DAF</v>
      </c>
      <c r="J58" s="21" t="s">
        <v>82</v>
      </c>
      <c r="K58" s="21" t="s">
        <v>26</v>
      </c>
      <c r="L58" s="21" t="s">
        <v>27</v>
      </c>
      <c r="M58" s="21">
        <v>2498.17</v>
      </c>
      <c r="N58" s="21">
        <v>5609.38</v>
      </c>
      <c r="O58" s="119"/>
      <c r="P58" s="2"/>
      <c r="Q58" s="2"/>
      <c r="R58" s="2"/>
      <c r="S58" s="2"/>
      <c r="T58" s="2"/>
      <c r="U58" s="2"/>
      <c r="V58" s="2"/>
      <c r="W58" s="2"/>
    </row>
    <row r="59" spans="1:23" ht="30">
      <c r="A59" s="21" t="str">
        <f t="shared" ref="A59:G74" si="7">A58</f>
        <v>Suape</v>
      </c>
      <c r="B59" s="21" t="str">
        <f t="shared" si="7"/>
        <v>Suape</v>
      </c>
      <c r="C59" s="21" t="str">
        <f t="shared" si="5"/>
        <v>PRESTAÇÃO DE SERVIÇOS DE MOTORISTAS</v>
      </c>
      <c r="D59" s="21" t="str">
        <f t="shared" si="5"/>
        <v>113</v>
      </c>
      <c r="E59" s="21">
        <f t="shared" si="5"/>
        <v>2021</v>
      </c>
      <c r="F59" s="21" t="str">
        <f t="shared" si="5"/>
        <v>AJ SERVIÇOS DE MÃO DE OBRA EIRELI</v>
      </c>
      <c r="G59" s="21" t="str">
        <f t="shared" si="5"/>
        <v>02.633.573/0001-88</v>
      </c>
      <c r="H59" s="21" t="s">
        <v>86</v>
      </c>
      <c r="I59" s="21" t="str">
        <f t="shared" si="1"/>
        <v>SUAPE/DAF</v>
      </c>
      <c r="J59" s="21" t="s">
        <v>82</v>
      </c>
      <c r="K59" s="21" t="s">
        <v>26</v>
      </c>
      <c r="L59" s="21" t="s">
        <v>27</v>
      </c>
      <c r="M59" s="21">
        <v>2498.17</v>
      </c>
      <c r="N59" s="21">
        <v>5609.38</v>
      </c>
      <c r="O59" s="119"/>
      <c r="P59" s="2"/>
      <c r="Q59" s="2"/>
      <c r="R59" s="2"/>
      <c r="S59" s="2"/>
      <c r="T59" s="2"/>
      <c r="U59" s="2"/>
      <c r="V59" s="2"/>
      <c r="W59" s="2"/>
    </row>
    <row r="60" spans="1:23" ht="30">
      <c r="A60" s="21" t="str">
        <f t="shared" si="7"/>
        <v>Suape</v>
      </c>
      <c r="B60" s="21" t="str">
        <f t="shared" si="7"/>
        <v>Suape</v>
      </c>
      <c r="C60" s="21" t="str">
        <f t="shared" si="5"/>
        <v>PRESTAÇÃO DE SERVIÇOS DE MOTORISTAS</v>
      </c>
      <c r="D60" s="21" t="str">
        <f t="shared" si="5"/>
        <v>113</v>
      </c>
      <c r="E60" s="21">
        <f t="shared" si="5"/>
        <v>2021</v>
      </c>
      <c r="F60" s="21" t="str">
        <f t="shared" si="5"/>
        <v>AJ SERVIÇOS DE MÃO DE OBRA EIRELI</v>
      </c>
      <c r="G60" s="21" t="str">
        <f t="shared" si="5"/>
        <v>02.633.573/0001-88</v>
      </c>
      <c r="H60" s="21" t="s">
        <v>87</v>
      </c>
      <c r="I60" s="21" t="str">
        <f t="shared" si="1"/>
        <v>SUAPE/DAF</v>
      </c>
      <c r="J60" s="21" t="s">
        <v>82</v>
      </c>
      <c r="K60" s="21" t="s">
        <v>26</v>
      </c>
      <c r="L60" s="21" t="s">
        <v>27</v>
      </c>
      <c r="M60" s="21">
        <v>2498.17</v>
      </c>
      <c r="N60" s="21">
        <v>5609.38</v>
      </c>
      <c r="O60" s="119"/>
      <c r="P60" s="2"/>
      <c r="Q60" s="2"/>
      <c r="R60" s="2"/>
      <c r="S60" s="2"/>
      <c r="T60" s="2"/>
      <c r="U60" s="2"/>
      <c r="V60" s="2"/>
      <c r="W60" s="2"/>
    </row>
    <row r="61" spans="1:23" ht="30">
      <c r="A61" s="21" t="str">
        <f t="shared" si="7"/>
        <v>Suape</v>
      </c>
      <c r="B61" s="21" t="str">
        <f t="shared" si="7"/>
        <v>Suape</v>
      </c>
      <c r="C61" s="21" t="str">
        <f t="shared" si="5"/>
        <v>PRESTAÇÃO DE SERVIÇOS DE MOTORISTAS</v>
      </c>
      <c r="D61" s="21" t="str">
        <f t="shared" si="5"/>
        <v>113</v>
      </c>
      <c r="E61" s="21">
        <f t="shared" si="5"/>
        <v>2021</v>
      </c>
      <c r="F61" s="21" t="str">
        <f t="shared" si="5"/>
        <v>AJ SERVIÇOS DE MÃO DE OBRA EIRELI</v>
      </c>
      <c r="G61" s="21" t="str">
        <f t="shared" si="5"/>
        <v>02.633.573/0001-88</v>
      </c>
      <c r="H61" s="21" t="s">
        <v>88</v>
      </c>
      <c r="I61" s="21" t="str">
        <f t="shared" si="1"/>
        <v>SUAPE/DAF</v>
      </c>
      <c r="J61" s="21" t="s">
        <v>82</v>
      </c>
      <c r="K61" s="21" t="s">
        <v>26</v>
      </c>
      <c r="L61" s="21" t="s">
        <v>27</v>
      </c>
      <c r="M61" s="21">
        <v>2498.17</v>
      </c>
      <c r="N61" s="21">
        <v>5609.38</v>
      </c>
      <c r="O61" s="119"/>
      <c r="P61" s="2"/>
      <c r="Q61" s="2"/>
      <c r="R61" s="2"/>
      <c r="S61" s="2"/>
      <c r="T61" s="2"/>
      <c r="U61" s="2"/>
      <c r="V61" s="2"/>
      <c r="W61" s="2"/>
    </row>
    <row r="62" spans="1:23" ht="30">
      <c r="A62" s="21" t="str">
        <f t="shared" si="7"/>
        <v>Suape</v>
      </c>
      <c r="B62" s="21" t="str">
        <f t="shared" si="7"/>
        <v>Suape</v>
      </c>
      <c r="C62" s="21" t="str">
        <f t="shared" si="5"/>
        <v>PRESTAÇÃO DE SERVIÇOS DE MOTORISTAS</v>
      </c>
      <c r="D62" s="21" t="str">
        <f t="shared" si="5"/>
        <v>113</v>
      </c>
      <c r="E62" s="21">
        <f t="shared" si="5"/>
        <v>2021</v>
      </c>
      <c r="F62" s="21" t="str">
        <f t="shared" si="5"/>
        <v>AJ SERVIÇOS DE MÃO DE OBRA EIRELI</v>
      </c>
      <c r="G62" s="21" t="str">
        <f t="shared" si="5"/>
        <v>02.633.573/0001-88</v>
      </c>
      <c r="H62" s="21" t="s">
        <v>89</v>
      </c>
      <c r="I62" s="21" t="str">
        <f t="shared" si="1"/>
        <v>SUAPE/DAF</v>
      </c>
      <c r="J62" s="21" t="s">
        <v>82</v>
      </c>
      <c r="K62" s="21" t="s">
        <v>26</v>
      </c>
      <c r="L62" s="21" t="s">
        <v>27</v>
      </c>
      <c r="M62" s="21">
        <v>2498.17</v>
      </c>
      <c r="N62" s="21">
        <v>5609.38</v>
      </c>
      <c r="O62" s="119"/>
      <c r="P62" s="2"/>
      <c r="Q62" s="2"/>
      <c r="R62" s="2"/>
      <c r="S62" s="2"/>
      <c r="T62" s="2"/>
      <c r="U62" s="2"/>
      <c r="V62" s="2"/>
      <c r="W62" s="2"/>
    </row>
    <row r="63" spans="1:23" ht="30">
      <c r="A63" s="21" t="str">
        <f t="shared" si="7"/>
        <v>Suape</v>
      </c>
      <c r="B63" s="21" t="str">
        <f t="shared" si="7"/>
        <v>Suape</v>
      </c>
      <c r="C63" s="21" t="str">
        <f t="shared" si="5"/>
        <v>PRESTAÇÃO DE SERVIÇOS DE MOTORISTAS</v>
      </c>
      <c r="D63" s="21" t="str">
        <f t="shared" si="5"/>
        <v>113</v>
      </c>
      <c r="E63" s="21">
        <f t="shared" si="5"/>
        <v>2021</v>
      </c>
      <c r="F63" s="21" t="str">
        <f t="shared" si="5"/>
        <v>AJ SERVIÇOS DE MÃO DE OBRA EIRELI</v>
      </c>
      <c r="G63" s="21" t="str">
        <f t="shared" si="5"/>
        <v>02.633.573/0001-88</v>
      </c>
      <c r="H63" s="21" t="s">
        <v>90</v>
      </c>
      <c r="I63" s="21" t="str">
        <f t="shared" si="1"/>
        <v>SUAPE/DAF</v>
      </c>
      <c r="J63" s="21" t="s">
        <v>82</v>
      </c>
      <c r="K63" s="21" t="s">
        <v>26</v>
      </c>
      <c r="L63" s="21" t="s">
        <v>27</v>
      </c>
      <c r="M63" s="21">
        <v>2498.17</v>
      </c>
      <c r="N63" s="21">
        <v>5609.38</v>
      </c>
      <c r="O63" s="119"/>
      <c r="P63" s="2"/>
      <c r="Q63" s="2"/>
      <c r="R63" s="2"/>
      <c r="S63" s="2"/>
      <c r="T63" s="2"/>
      <c r="U63" s="2"/>
      <c r="V63" s="2"/>
      <c r="W63" s="2"/>
    </row>
    <row r="64" spans="1:23" ht="30">
      <c r="A64" s="21" t="str">
        <f t="shared" si="7"/>
        <v>Suape</v>
      </c>
      <c r="B64" s="21" t="str">
        <f t="shared" si="7"/>
        <v>Suape</v>
      </c>
      <c r="C64" s="21" t="str">
        <f t="shared" si="5"/>
        <v>PRESTAÇÃO DE SERVIÇOS DE MOTORISTAS</v>
      </c>
      <c r="D64" s="21" t="str">
        <f t="shared" si="5"/>
        <v>113</v>
      </c>
      <c r="E64" s="21">
        <f t="shared" si="5"/>
        <v>2021</v>
      </c>
      <c r="F64" s="21" t="str">
        <f t="shared" si="5"/>
        <v>AJ SERVIÇOS DE MÃO DE OBRA EIRELI</v>
      </c>
      <c r="G64" s="21" t="str">
        <f t="shared" si="5"/>
        <v>02.633.573/0001-88</v>
      </c>
      <c r="H64" s="21" t="s">
        <v>91</v>
      </c>
      <c r="I64" s="21" t="str">
        <f t="shared" si="1"/>
        <v>SUAPE/DAF</v>
      </c>
      <c r="J64" s="21" t="s">
        <v>82</v>
      </c>
      <c r="K64" s="21" t="s">
        <v>26</v>
      </c>
      <c r="L64" s="21" t="s">
        <v>27</v>
      </c>
      <c r="M64" s="21">
        <v>2498.17</v>
      </c>
      <c r="N64" s="21">
        <v>5609.38</v>
      </c>
      <c r="O64" s="119"/>
      <c r="P64" s="2"/>
      <c r="Q64" s="2"/>
      <c r="R64" s="2"/>
      <c r="S64" s="2"/>
      <c r="T64" s="2"/>
      <c r="U64" s="2"/>
      <c r="V64" s="2"/>
      <c r="W64" s="2"/>
    </row>
    <row r="65" spans="1:23" ht="30">
      <c r="A65" s="21" t="str">
        <f t="shared" si="7"/>
        <v>Suape</v>
      </c>
      <c r="B65" s="21" t="str">
        <f t="shared" si="7"/>
        <v>Suape</v>
      </c>
      <c r="C65" s="21" t="str">
        <f t="shared" si="5"/>
        <v>PRESTAÇÃO DE SERVIÇOS DE MOTORISTAS</v>
      </c>
      <c r="D65" s="21" t="str">
        <f t="shared" si="5"/>
        <v>113</v>
      </c>
      <c r="E65" s="21">
        <f t="shared" si="5"/>
        <v>2021</v>
      </c>
      <c r="F65" s="21" t="str">
        <f t="shared" si="5"/>
        <v>AJ SERVIÇOS DE MÃO DE OBRA EIRELI</v>
      </c>
      <c r="G65" s="21" t="str">
        <f t="shared" si="5"/>
        <v>02.633.573/0001-88</v>
      </c>
      <c r="H65" s="21" t="s">
        <v>92</v>
      </c>
      <c r="I65" s="21" t="str">
        <f t="shared" si="1"/>
        <v>SUAPE/DAF</v>
      </c>
      <c r="J65" s="21" t="s">
        <v>82</v>
      </c>
      <c r="K65" s="21" t="s">
        <v>26</v>
      </c>
      <c r="L65" s="21" t="s">
        <v>27</v>
      </c>
      <c r="M65" s="21">
        <v>2498.17</v>
      </c>
      <c r="N65" s="21">
        <v>5609.38</v>
      </c>
      <c r="O65" s="119"/>
      <c r="P65" s="2"/>
      <c r="Q65" s="2"/>
      <c r="R65" s="2"/>
      <c r="S65" s="2"/>
      <c r="T65" s="2"/>
      <c r="U65" s="2"/>
      <c r="V65" s="2"/>
      <c r="W65" s="2"/>
    </row>
    <row r="66" spans="1:23" ht="30">
      <c r="A66" s="21" t="str">
        <f t="shared" si="7"/>
        <v>Suape</v>
      </c>
      <c r="B66" s="21" t="str">
        <f t="shared" si="7"/>
        <v>Suape</v>
      </c>
      <c r="C66" s="21" t="str">
        <f t="shared" si="5"/>
        <v>PRESTAÇÃO DE SERVIÇOS DE MOTORISTAS</v>
      </c>
      <c r="D66" s="21" t="str">
        <f t="shared" si="5"/>
        <v>113</v>
      </c>
      <c r="E66" s="21">
        <f t="shared" si="5"/>
        <v>2021</v>
      </c>
      <c r="F66" s="21" t="str">
        <f t="shared" si="5"/>
        <v>AJ SERVIÇOS DE MÃO DE OBRA EIRELI</v>
      </c>
      <c r="G66" s="21" t="str">
        <f t="shared" si="5"/>
        <v>02.633.573/0001-88</v>
      </c>
      <c r="H66" s="21" t="s">
        <v>93</v>
      </c>
      <c r="I66" s="21" t="str">
        <f t="shared" si="1"/>
        <v>SUAPE/DAF</v>
      </c>
      <c r="J66" s="21" t="s">
        <v>82</v>
      </c>
      <c r="K66" s="21" t="s">
        <v>26</v>
      </c>
      <c r="L66" s="21" t="s">
        <v>27</v>
      </c>
      <c r="M66" s="21">
        <v>2498.17</v>
      </c>
      <c r="N66" s="21">
        <v>5609.38</v>
      </c>
      <c r="O66" s="119"/>
      <c r="P66" s="2"/>
      <c r="Q66" s="2"/>
      <c r="R66" s="2"/>
      <c r="S66" s="2"/>
      <c r="T66" s="2"/>
      <c r="U66" s="2"/>
      <c r="V66" s="2"/>
      <c r="W66" s="2"/>
    </row>
    <row r="67" spans="1:23" ht="30">
      <c r="A67" s="21" t="str">
        <f t="shared" si="7"/>
        <v>Suape</v>
      </c>
      <c r="B67" s="21" t="str">
        <f t="shared" si="7"/>
        <v>Suape</v>
      </c>
      <c r="C67" s="21" t="str">
        <f t="shared" si="5"/>
        <v>PRESTAÇÃO DE SERVIÇOS DE MOTORISTAS</v>
      </c>
      <c r="D67" s="21" t="str">
        <f t="shared" si="5"/>
        <v>113</v>
      </c>
      <c r="E67" s="21">
        <f t="shared" si="5"/>
        <v>2021</v>
      </c>
      <c r="F67" s="21" t="str">
        <f t="shared" si="5"/>
        <v>AJ SERVIÇOS DE MÃO DE OBRA EIRELI</v>
      </c>
      <c r="G67" s="21" t="str">
        <f t="shared" si="5"/>
        <v>02.633.573/0001-88</v>
      </c>
      <c r="H67" s="21" t="s">
        <v>94</v>
      </c>
      <c r="I67" s="21" t="str">
        <f t="shared" si="1"/>
        <v>SUAPE/DAF</v>
      </c>
      <c r="J67" s="21" t="s">
        <v>82</v>
      </c>
      <c r="K67" s="21" t="s">
        <v>26</v>
      </c>
      <c r="L67" s="21" t="s">
        <v>27</v>
      </c>
      <c r="M67" s="21">
        <v>2498.17</v>
      </c>
      <c r="N67" s="21">
        <v>5609.38</v>
      </c>
      <c r="O67" s="119"/>
      <c r="P67" s="2"/>
      <c r="Q67" s="2"/>
      <c r="R67" s="2"/>
      <c r="S67" s="2"/>
      <c r="T67" s="2"/>
      <c r="U67" s="2"/>
      <c r="V67" s="2"/>
      <c r="W67" s="2"/>
    </row>
    <row r="68" spans="1:23" ht="30">
      <c r="A68" s="21" t="str">
        <f t="shared" si="7"/>
        <v>Suape</v>
      </c>
      <c r="B68" s="21" t="str">
        <f t="shared" si="7"/>
        <v>Suape</v>
      </c>
      <c r="C68" s="21" t="str">
        <f t="shared" si="5"/>
        <v>PRESTAÇÃO DE SERVIÇOS DE MOTORISTAS</v>
      </c>
      <c r="D68" s="21" t="str">
        <f t="shared" si="5"/>
        <v>113</v>
      </c>
      <c r="E68" s="21">
        <f t="shared" si="5"/>
        <v>2021</v>
      </c>
      <c r="F68" s="21" t="str">
        <f t="shared" si="5"/>
        <v>AJ SERVIÇOS DE MÃO DE OBRA EIRELI</v>
      </c>
      <c r="G68" s="21" t="str">
        <f t="shared" si="5"/>
        <v>02.633.573/0001-88</v>
      </c>
      <c r="H68" s="21" t="s">
        <v>95</v>
      </c>
      <c r="I68" s="21" t="str">
        <f t="shared" si="1"/>
        <v>SUAPE/DAF</v>
      </c>
      <c r="J68" s="21" t="s">
        <v>82</v>
      </c>
      <c r="K68" s="21" t="s">
        <v>26</v>
      </c>
      <c r="L68" s="21" t="s">
        <v>27</v>
      </c>
      <c r="M68" s="21">
        <v>2498.17</v>
      </c>
      <c r="N68" s="21">
        <v>5609.38</v>
      </c>
      <c r="O68" s="119"/>
      <c r="P68" s="2"/>
      <c r="Q68" s="2"/>
      <c r="R68" s="2"/>
      <c r="S68" s="2"/>
      <c r="T68" s="2"/>
      <c r="U68" s="2"/>
      <c r="V68" s="2"/>
      <c r="W68" s="2"/>
    </row>
    <row r="69" spans="1:23" ht="30">
      <c r="A69" s="21" t="str">
        <f t="shared" si="7"/>
        <v>Suape</v>
      </c>
      <c r="B69" s="21" t="str">
        <f t="shared" si="7"/>
        <v>Suape</v>
      </c>
      <c r="C69" s="21" t="str">
        <f t="shared" si="5"/>
        <v>PRESTAÇÃO DE SERVIÇOS DE MOTORISTAS</v>
      </c>
      <c r="D69" s="21" t="str">
        <f t="shared" si="5"/>
        <v>113</v>
      </c>
      <c r="E69" s="21">
        <f t="shared" si="5"/>
        <v>2021</v>
      </c>
      <c r="F69" s="21" t="str">
        <f t="shared" si="5"/>
        <v>AJ SERVIÇOS DE MÃO DE OBRA EIRELI</v>
      </c>
      <c r="G69" s="21" t="str">
        <f t="shared" si="5"/>
        <v>02.633.573/0001-88</v>
      </c>
      <c r="H69" s="21" t="s">
        <v>96</v>
      </c>
      <c r="I69" s="21" t="str">
        <f t="shared" si="1"/>
        <v>SUAPE/DAF</v>
      </c>
      <c r="J69" s="21" t="s">
        <v>82</v>
      </c>
      <c r="K69" s="21" t="s">
        <v>26</v>
      </c>
      <c r="L69" s="21" t="s">
        <v>27</v>
      </c>
      <c r="M69" s="21">
        <v>2498.17</v>
      </c>
      <c r="N69" s="21">
        <v>5609.38</v>
      </c>
      <c r="O69" s="119"/>
      <c r="P69" s="2"/>
      <c r="Q69" s="2"/>
      <c r="R69" s="2"/>
      <c r="S69" s="2"/>
      <c r="T69" s="2"/>
      <c r="U69" s="2"/>
      <c r="V69" s="2"/>
      <c r="W69" s="2"/>
    </row>
    <row r="70" spans="1:23" ht="30">
      <c r="A70" s="21" t="str">
        <f t="shared" si="7"/>
        <v>Suape</v>
      </c>
      <c r="B70" s="21" t="str">
        <f t="shared" si="7"/>
        <v>Suape</v>
      </c>
      <c r="C70" s="21" t="str">
        <f t="shared" si="5"/>
        <v>PRESTAÇÃO DE SERVIÇOS DE MOTORISTAS</v>
      </c>
      <c r="D70" s="21" t="str">
        <f t="shared" si="5"/>
        <v>113</v>
      </c>
      <c r="E70" s="21">
        <f t="shared" si="5"/>
        <v>2021</v>
      </c>
      <c r="F70" s="21" t="str">
        <f t="shared" si="5"/>
        <v>AJ SERVIÇOS DE MÃO DE OBRA EIRELI</v>
      </c>
      <c r="G70" s="21" t="str">
        <f t="shared" si="5"/>
        <v>02.633.573/0001-88</v>
      </c>
      <c r="H70" s="21" t="s">
        <v>97</v>
      </c>
      <c r="I70" s="21" t="str">
        <f t="shared" si="1"/>
        <v>SUAPE/DAF</v>
      </c>
      <c r="J70" s="21" t="s">
        <v>82</v>
      </c>
      <c r="K70" s="21" t="s">
        <v>26</v>
      </c>
      <c r="L70" s="21" t="s">
        <v>27</v>
      </c>
      <c r="M70" s="21">
        <v>2498.17</v>
      </c>
      <c r="N70" s="21">
        <v>5609.38</v>
      </c>
      <c r="O70" s="119"/>
      <c r="P70" s="2"/>
      <c r="Q70" s="2"/>
      <c r="R70" s="2"/>
      <c r="S70" s="2"/>
      <c r="T70" s="2"/>
      <c r="U70" s="2"/>
      <c r="V70" s="2"/>
      <c r="W70" s="2"/>
    </row>
    <row r="71" spans="1:23" ht="30">
      <c r="A71" s="21" t="str">
        <f t="shared" si="7"/>
        <v>Suape</v>
      </c>
      <c r="B71" s="21" t="str">
        <f t="shared" si="7"/>
        <v>Suape</v>
      </c>
      <c r="C71" s="21" t="str">
        <f t="shared" si="5"/>
        <v>PRESTAÇÃO DE SERVIÇOS DE MOTORISTAS</v>
      </c>
      <c r="D71" s="21" t="str">
        <f t="shared" si="5"/>
        <v>113</v>
      </c>
      <c r="E71" s="21">
        <f t="shared" si="5"/>
        <v>2021</v>
      </c>
      <c r="F71" s="21" t="str">
        <f t="shared" si="5"/>
        <v>AJ SERVIÇOS DE MÃO DE OBRA EIRELI</v>
      </c>
      <c r="G71" s="21" t="str">
        <f t="shared" si="5"/>
        <v>02.633.573/0001-88</v>
      </c>
      <c r="H71" s="21" t="s">
        <v>98</v>
      </c>
      <c r="I71" s="21" t="str">
        <f t="shared" ref="I71:I74" si="8">I70</f>
        <v>SUAPE/DAF</v>
      </c>
      <c r="J71" s="21" t="s">
        <v>82</v>
      </c>
      <c r="K71" s="21" t="s">
        <v>26</v>
      </c>
      <c r="L71" s="21" t="s">
        <v>27</v>
      </c>
      <c r="M71" s="21">
        <v>2498.17</v>
      </c>
      <c r="N71" s="21">
        <v>5609.38</v>
      </c>
      <c r="O71" s="119"/>
      <c r="P71" s="2"/>
      <c r="Q71" s="2"/>
      <c r="R71" s="2"/>
      <c r="S71" s="2"/>
      <c r="T71" s="2"/>
      <c r="U71" s="2"/>
      <c r="V71" s="2"/>
      <c r="W71" s="2"/>
    </row>
    <row r="72" spans="1:23" ht="30">
      <c r="A72" s="21" t="str">
        <f t="shared" si="7"/>
        <v>Suape</v>
      </c>
      <c r="B72" s="21" t="str">
        <f t="shared" si="7"/>
        <v>Suape</v>
      </c>
      <c r="C72" s="21" t="str">
        <f t="shared" si="7"/>
        <v>PRESTAÇÃO DE SERVIÇOS DE MOTORISTAS</v>
      </c>
      <c r="D72" s="21" t="str">
        <f t="shared" si="7"/>
        <v>113</v>
      </c>
      <c r="E72" s="21">
        <f t="shared" si="7"/>
        <v>2021</v>
      </c>
      <c r="F72" s="21" t="str">
        <f t="shared" si="7"/>
        <v>AJ SERVIÇOS DE MÃO DE OBRA EIRELI</v>
      </c>
      <c r="G72" s="21" t="str">
        <f t="shared" si="7"/>
        <v>02.633.573/0001-88</v>
      </c>
      <c r="H72" s="21" t="s">
        <v>99</v>
      </c>
      <c r="I72" s="21" t="str">
        <f t="shared" si="8"/>
        <v>SUAPE/DAF</v>
      </c>
      <c r="J72" s="21" t="s">
        <v>82</v>
      </c>
      <c r="K72" s="21" t="s">
        <v>26</v>
      </c>
      <c r="L72" s="21" t="s">
        <v>27</v>
      </c>
      <c r="M72" s="21">
        <v>2498.17</v>
      </c>
      <c r="N72" s="21">
        <v>5609.38</v>
      </c>
      <c r="O72" s="119"/>
      <c r="P72" s="2"/>
      <c r="Q72" s="2"/>
      <c r="R72" s="2"/>
      <c r="S72" s="2"/>
      <c r="T72" s="2"/>
      <c r="U72" s="2"/>
      <c r="V72" s="2"/>
      <c r="W72" s="2"/>
    </row>
    <row r="73" spans="1:23" ht="30">
      <c r="A73" s="21" t="str">
        <f t="shared" si="7"/>
        <v>Suape</v>
      </c>
      <c r="B73" s="21" t="str">
        <f t="shared" si="7"/>
        <v>Suape</v>
      </c>
      <c r="C73" s="21" t="str">
        <f t="shared" si="7"/>
        <v>PRESTAÇÃO DE SERVIÇOS DE MOTORISTAS</v>
      </c>
      <c r="D73" s="21" t="str">
        <f t="shared" si="7"/>
        <v>113</v>
      </c>
      <c r="E73" s="21">
        <f t="shared" si="7"/>
        <v>2021</v>
      </c>
      <c r="F73" s="21" t="str">
        <f t="shared" si="7"/>
        <v>AJ SERVIÇOS DE MÃO DE OBRA EIRELI</v>
      </c>
      <c r="G73" s="21" t="str">
        <f t="shared" si="7"/>
        <v>02.633.573/0001-88</v>
      </c>
      <c r="H73" s="21" t="s">
        <v>100</v>
      </c>
      <c r="I73" s="21" t="str">
        <f t="shared" si="8"/>
        <v>SUAPE/DAF</v>
      </c>
      <c r="J73" s="21" t="s">
        <v>82</v>
      </c>
      <c r="K73" s="21" t="s">
        <v>26</v>
      </c>
      <c r="L73" s="21" t="s">
        <v>27</v>
      </c>
      <c r="M73" s="21">
        <v>2498.17</v>
      </c>
      <c r="N73" s="21">
        <v>5609.38</v>
      </c>
      <c r="O73" s="119"/>
      <c r="P73" s="2"/>
      <c r="Q73" s="2"/>
      <c r="R73" s="2"/>
      <c r="S73" s="2"/>
      <c r="T73" s="2"/>
      <c r="U73" s="2"/>
      <c r="V73" s="2"/>
      <c r="W73" s="2"/>
    </row>
    <row r="74" spans="1:23" ht="30">
      <c r="A74" s="21" t="str">
        <f t="shared" si="7"/>
        <v>Suape</v>
      </c>
      <c r="B74" s="21" t="str">
        <f t="shared" si="7"/>
        <v>Suape</v>
      </c>
      <c r="C74" s="21" t="str">
        <f t="shared" si="7"/>
        <v>PRESTAÇÃO DE SERVIÇOS DE MOTORISTAS</v>
      </c>
      <c r="D74" s="21" t="str">
        <f t="shared" si="7"/>
        <v>113</v>
      </c>
      <c r="E74" s="21">
        <f t="shared" si="7"/>
        <v>2021</v>
      </c>
      <c r="F74" s="21" t="str">
        <f t="shared" si="7"/>
        <v>AJ SERVIÇOS DE MÃO DE OBRA EIRELI</v>
      </c>
      <c r="G74" s="21" t="str">
        <f t="shared" si="7"/>
        <v>02.633.573/0001-88</v>
      </c>
      <c r="H74" s="21" t="s">
        <v>680</v>
      </c>
      <c r="I74" s="21" t="str">
        <f t="shared" si="8"/>
        <v>SUAPE/DAF</v>
      </c>
      <c r="J74" s="21" t="s">
        <v>82</v>
      </c>
      <c r="K74" s="21" t="s">
        <v>26</v>
      </c>
      <c r="L74" s="21" t="s">
        <v>27</v>
      </c>
      <c r="M74" s="21">
        <v>2498.17</v>
      </c>
      <c r="N74" s="21">
        <v>5609.38</v>
      </c>
      <c r="O74" s="119"/>
      <c r="P74" s="2"/>
      <c r="Q74" s="2"/>
      <c r="R74" s="2"/>
      <c r="S74" s="2"/>
      <c r="T74" s="2"/>
      <c r="U74" s="2"/>
      <c r="V74" s="2"/>
      <c r="W74" s="2"/>
    </row>
    <row r="75" spans="1:23" ht="30">
      <c r="A75" s="21" t="str">
        <f>A71</f>
        <v>Suape</v>
      </c>
      <c r="B75" s="21" t="str">
        <f>B71</f>
        <v>Suape</v>
      </c>
      <c r="C75" s="21" t="str">
        <f t="shared" ref="C75:G76" si="9">C73</f>
        <v>PRESTAÇÃO DE SERVIÇOS DE MOTORISTAS</v>
      </c>
      <c r="D75" s="21" t="str">
        <f t="shared" si="9"/>
        <v>113</v>
      </c>
      <c r="E75" s="21">
        <f t="shared" si="9"/>
        <v>2021</v>
      </c>
      <c r="F75" s="21" t="str">
        <f t="shared" si="9"/>
        <v>AJ SERVIÇOS DE MÃO DE OBRA EIRELI</v>
      </c>
      <c r="G75" s="21" t="str">
        <f t="shared" si="9"/>
        <v>02.633.573/0001-88</v>
      </c>
      <c r="H75" s="21" t="s">
        <v>681</v>
      </c>
      <c r="I75" s="21" t="str">
        <f>I73</f>
        <v>SUAPE/DAF</v>
      </c>
      <c r="J75" s="21" t="s">
        <v>82</v>
      </c>
      <c r="K75" s="21" t="s">
        <v>26</v>
      </c>
      <c r="L75" s="21" t="s">
        <v>27</v>
      </c>
      <c r="M75" s="21">
        <v>2498.17</v>
      </c>
      <c r="N75" s="21">
        <v>5609.38</v>
      </c>
      <c r="O75" s="119"/>
      <c r="P75" s="2"/>
      <c r="Q75" s="2"/>
      <c r="R75" s="2"/>
      <c r="S75" s="2"/>
      <c r="T75" s="2"/>
      <c r="U75" s="2"/>
      <c r="V75" s="2"/>
      <c r="W75" s="2"/>
    </row>
    <row r="76" spans="1:23" ht="30">
      <c r="A76" s="21" t="str">
        <f>A72</f>
        <v>Suape</v>
      </c>
      <c r="B76" s="21" t="str">
        <f>B72</f>
        <v>Suape</v>
      </c>
      <c r="C76" s="21" t="str">
        <f t="shared" si="9"/>
        <v>PRESTAÇÃO DE SERVIÇOS DE MOTORISTAS</v>
      </c>
      <c r="D76" s="21" t="str">
        <f t="shared" si="9"/>
        <v>113</v>
      </c>
      <c r="E76" s="21">
        <f t="shared" si="9"/>
        <v>2021</v>
      </c>
      <c r="F76" s="21" t="str">
        <f t="shared" si="9"/>
        <v>AJ SERVIÇOS DE MÃO DE OBRA EIRELI</v>
      </c>
      <c r="G76" s="21" t="str">
        <f t="shared" si="9"/>
        <v>02.633.573/0001-88</v>
      </c>
      <c r="H76" s="21" t="s">
        <v>694</v>
      </c>
      <c r="I76" s="21" t="str">
        <f>I74</f>
        <v>SUAPE/DAF</v>
      </c>
      <c r="J76" s="21" t="s">
        <v>82</v>
      </c>
      <c r="K76" s="21" t="s">
        <v>26</v>
      </c>
      <c r="L76" s="21" t="s">
        <v>27</v>
      </c>
      <c r="M76" s="21">
        <v>2498.17</v>
      </c>
      <c r="N76" s="21">
        <v>5609.38</v>
      </c>
      <c r="O76" s="119"/>
      <c r="P76" s="2"/>
      <c r="Q76" s="2"/>
      <c r="R76" s="2"/>
      <c r="S76" s="2"/>
      <c r="T76" s="2"/>
      <c r="U76" s="2"/>
      <c r="V76" s="2"/>
      <c r="W76" s="2"/>
    </row>
    <row r="77" spans="1:23" ht="70">
      <c r="A77" s="7" t="str">
        <f t="shared" ref="A77:G92" si="10">A76</f>
        <v>Suape</v>
      </c>
      <c r="B77" s="7" t="str">
        <f t="shared" si="10"/>
        <v>Suape</v>
      </c>
      <c r="C77" s="29" t="s">
        <v>101</v>
      </c>
      <c r="D77" s="29" t="s">
        <v>102</v>
      </c>
      <c r="E77" s="29">
        <v>2015</v>
      </c>
      <c r="F77" s="29" t="s">
        <v>103</v>
      </c>
      <c r="G77" s="29" t="s">
        <v>764</v>
      </c>
      <c r="H77" s="29" t="s">
        <v>104</v>
      </c>
      <c r="I77" s="29" t="s">
        <v>105</v>
      </c>
      <c r="J77" s="29" t="s">
        <v>106</v>
      </c>
      <c r="K77" s="29" t="s">
        <v>26</v>
      </c>
      <c r="L77" s="29" t="s">
        <v>27</v>
      </c>
      <c r="M77" s="29">
        <v>12721.37</v>
      </c>
      <c r="N77" s="29">
        <v>39677.040000000001</v>
      </c>
      <c r="O77" s="2"/>
      <c r="P77" s="2"/>
      <c r="Q77" s="2"/>
      <c r="R77" s="2"/>
      <c r="S77" s="2"/>
      <c r="T77" s="2"/>
      <c r="U77" s="2"/>
      <c r="V77" s="2"/>
      <c r="W77" s="2"/>
    </row>
    <row r="78" spans="1:23" ht="70">
      <c r="A78" s="7" t="str">
        <f t="shared" si="10"/>
        <v>Suape</v>
      </c>
      <c r="B78" s="7" t="str">
        <f t="shared" si="10"/>
        <v>Suape</v>
      </c>
      <c r="C78" s="7" t="str">
        <f t="shared" si="10"/>
        <v>PRESTAÇÃO DE SERVIÇO DE APOIO TÉCNICO ÀS ATIVIDADES DE MANUTENÇÃO MECÂNICA E ELÉTRICA NA ÁREA DO PORTO ORGANIZADO.</v>
      </c>
      <c r="D78" s="7" t="str">
        <f t="shared" si="10"/>
        <v>035</v>
      </c>
      <c r="E78" s="7">
        <f t="shared" si="10"/>
        <v>2015</v>
      </c>
      <c r="F78" s="7" t="str">
        <f t="shared" si="10"/>
        <v>TPF ENGENHARIA LTDA</v>
      </c>
      <c r="G78" s="7" t="str">
        <f>G77</f>
        <v>12.285.441/0001-66</v>
      </c>
      <c r="H78" s="7" t="s">
        <v>107</v>
      </c>
      <c r="I78" s="7" t="s">
        <v>105</v>
      </c>
      <c r="J78" s="7" t="s">
        <v>108</v>
      </c>
      <c r="K78" s="7" t="s">
        <v>26</v>
      </c>
      <c r="L78" s="7" t="s">
        <v>27</v>
      </c>
      <c r="M78" s="7">
        <v>8151</v>
      </c>
      <c r="N78" s="7">
        <v>25422.38</v>
      </c>
      <c r="O78" s="2"/>
      <c r="P78" s="2"/>
      <c r="Q78" s="2"/>
      <c r="R78" s="2"/>
      <c r="S78" s="2"/>
      <c r="T78" s="2"/>
      <c r="U78" s="2"/>
      <c r="V78" s="2"/>
      <c r="W78" s="2"/>
    </row>
    <row r="79" spans="1:23" ht="70">
      <c r="A79" s="7" t="str">
        <f t="shared" si="10"/>
        <v>Suape</v>
      </c>
      <c r="B79" s="7" t="str">
        <f t="shared" si="10"/>
        <v>Suape</v>
      </c>
      <c r="C79" s="7" t="str">
        <f t="shared" si="10"/>
        <v>PRESTAÇÃO DE SERVIÇO DE APOIO TÉCNICO ÀS ATIVIDADES DE MANUTENÇÃO MECÂNICA E ELÉTRICA NA ÁREA DO PORTO ORGANIZADO.</v>
      </c>
      <c r="D79" s="7" t="str">
        <f t="shared" si="10"/>
        <v>035</v>
      </c>
      <c r="E79" s="7">
        <f t="shared" si="10"/>
        <v>2015</v>
      </c>
      <c r="F79" s="7" t="str">
        <f t="shared" si="10"/>
        <v>TPF ENGENHARIA LTDA</v>
      </c>
      <c r="G79" s="7" t="str">
        <f t="shared" si="10"/>
        <v>12.285.441/0001-66</v>
      </c>
      <c r="H79" s="7" t="s">
        <v>109</v>
      </c>
      <c r="I79" s="7" t="s">
        <v>105</v>
      </c>
      <c r="J79" s="7" t="s">
        <v>108</v>
      </c>
      <c r="K79" s="7" t="s">
        <v>26</v>
      </c>
      <c r="L79" s="7" t="s">
        <v>27</v>
      </c>
      <c r="M79" s="7">
        <v>8151</v>
      </c>
      <c r="N79" s="7">
        <v>25422.38</v>
      </c>
      <c r="O79" s="2"/>
      <c r="P79" s="2"/>
      <c r="Q79" s="2"/>
      <c r="R79" s="2"/>
      <c r="S79" s="2"/>
      <c r="T79" s="2"/>
      <c r="U79" s="2"/>
      <c r="V79" s="2"/>
      <c r="W79" s="2"/>
    </row>
    <row r="80" spans="1:23" ht="70">
      <c r="A80" s="7" t="str">
        <f t="shared" si="10"/>
        <v>Suape</v>
      </c>
      <c r="B80" s="7" t="str">
        <f t="shared" si="10"/>
        <v>Suape</v>
      </c>
      <c r="C80" s="7" t="str">
        <f t="shared" si="10"/>
        <v>PRESTAÇÃO DE SERVIÇO DE APOIO TÉCNICO ÀS ATIVIDADES DE MANUTENÇÃO MECÂNICA E ELÉTRICA NA ÁREA DO PORTO ORGANIZADO.</v>
      </c>
      <c r="D80" s="7" t="str">
        <f t="shared" si="10"/>
        <v>035</v>
      </c>
      <c r="E80" s="7">
        <f t="shared" si="10"/>
        <v>2015</v>
      </c>
      <c r="F80" s="7" t="str">
        <f t="shared" si="10"/>
        <v>TPF ENGENHARIA LTDA</v>
      </c>
      <c r="G80" s="7" t="str">
        <f t="shared" si="10"/>
        <v>12.285.441/0001-66</v>
      </c>
      <c r="H80" s="7" t="s">
        <v>110</v>
      </c>
      <c r="I80" s="7" t="s">
        <v>105</v>
      </c>
      <c r="J80" s="7" t="s">
        <v>111</v>
      </c>
      <c r="K80" s="7" t="s">
        <v>26</v>
      </c>
      <c r="L80" s="7" t="s">
        <v>27</v>
      </c>
      <c r="M80" s="7">
        <v>5275.4</v>
      </c>
      <c r="N80" s="7">
        <v>16453.59</v>
      </c>
      <c r="O80" s="2"/>
      <c r="P80" s="2"/>
      <c r="Q80" s="2"/>
      <c r="R80" s="2"/>
      <c r="S80" s="2"/>
      <c r="T80" s="2"/>
      <c r="U80" s="2"/>
      <c r="V80" s="2"/>
      <c r="W80" s="2"/>
    </row>
    <row r="81" spans="1:23" ht="70">
      <c r="A81" s="7" t="str">
        <f t="shared" si="10"/>
        <v>Suape</v>
      </c>
      <c r="B81" s="7" t="str">
        <f t="shared" si="10"/>
        <v>Suape</v>
      </c>
      <c r="C81" s="7" t="str">
        <f t="shared" si="10"/>
        <v>PRESTAÇÃO DE SERVIÇO DE APOIO TÉCNICO ÀS ATIVIDADES DE MANUTENÇÃO MECÂNICA E ELÉTRICA NA ÁREA DO PORTO ORGANIZADO.</v>
      </c>
      <c r="D81" s="7" t="str">
        <f t="shared" si="10"/>
        <v>035</v>
      </c>
      <c r="E81" s="7">
        <f t="shared" si="10"/>
        <v>2015</v>
      </c>
      <c r="F81" s="7" t="str">
        <f t="shared" si="10"/>
        <v>TPF ENGENHARIA LTDA</v>
      </c>
      <c r="G81" s="7" t="str">
        <f t="shared" si="10"/>
        <v>12.285.441/0001-66</v>
      </c>
      <c r="H81" s="7" t="s">
        <v>112</v>
      </c>
      <c r="I81" s="7" t="s">
        <v>105</v>
      </c>
      <c r="J81" s="7" t="s">
        <v>111</v>
      </c>
      <c r="K81" s="7" t="s">
        <v>26</v>
      </c>
      <c r="L81" s="7" t="s">
        <v>27</v>
      </c>
      <c r="M81" s="7">
        <v>5275.4</v>
      </c>
      <c r="N81" s="7">
        <v>16453.59</v>
      </c>
      <c r="O81" s="2"/>
      <c r="P81" s="2"/>
      <c r="Q81" s="2"/>
      <c r="R81" s="2"/>
      <c r="S81" s="2"/>
      <c r="T81" s="2"/>
      <c r="U81" s="2"/>
      <c r="V81" s="2"/>
      <c r="W81" s="2"/>
    </row>
    <row r="82" spans="1:23" ht="30">
      <c r="A82" s="15" t="str">
        <f t="shared" si="10"/>
        <v>Suape</v>
      </c>
      <c r="B82" s="15" t="str">
        <f t="shared" si="10"/>
        <v>Suape</v>
      </c>
      <c r="C82" s="15" t="s">
        <v>113</v>
      </c>
      <c r="D82" s="15" t="s">
        <v>114</v>
      </c>
      <c r="E82" s="15">
        <v>2019</v>
      </c>
      <c r="F82" s="15" t="s">
        <v>115</v>
      </c>
      <c r="G82" s="15" t="s">
        <v>116</v>
      </c>
      <c r="H82" s="15" t="s">
        <v>117</v>
      </c>
      <c r="I82" s="15" t="s">
        <v>699</v>
      </c>
      <c r="J82" s="15" t="s">
        <v>700</v>
      </c>
      <c r="K82" s="15" t="s">
        <v>701</v>
      </c>
      <c r="L82" s="15" t="s">
        <v>702</v>
      </c>
      <c r="M82" s="15">
        <v>516.66</v>
      </c>
      <c r="N82" s="15">
        <v>899.07</v>
      </c>
      <c r="O82" s="98"/>
      <c r="P82" s="2"/>
      <c r="Q82" s="2"/>
      <c r="R82" s="2"/>
      <c r="S82" s="2"/>
      <c r="T82" s="2"/>
      <c r="U82" s="2"/>
      <c r="V82" s="2"/>
      <c r="W82" s="2"/>
    </row>
    <row r="83" spans="1:23" ht="30">
      <c r="A83" s="21" t="str">
        <f t="shared" si="10"/>
        <v>Suape</v>
      </c>
      <c r="B83" s="21" t="str">
        <f t="shared" si="10"/>
        <v>Suape</v>
      </c>
      <c r="C83" s="21" t="str">
        <f t="shared" si="10"/>
        <v>CONTRATAÇÃO DE JOVEM APRENDIZ</v>
      </c>
      <c r="D83" s="21" t="str">
        <f t="shared" si="10"/>
        <v>025</v>
      </c>
      <c r="E83" s="21">
        <f t="shared" si="10"/>
        <v>2019</v>
      </c>
      <c r="F83" s="21" t="str">
        <f t="shared" si="10"/>
        <v>CENTRO DE INTEGRAÇÃO EMPRESA ESCOLA DE PERNAMBUCO - CIEE</v>
      </c>
      <c r="G83" s="21" t="str">
        <f t="shared" si="10"/>
        <v>010.998.292/0001-57</v>
      </c>
      <c r="H83" s="21" t="s">
        <v>122</v>
      </c>
      <c r="I83" s="21" t="s">
        <v>703</v>
      </c>
      <c r="J83" s="21" t="s">
        <v>700</v>
      </c>
      <c r="K83" s="21" t="s">
        <v>701</v>
      </c>
      <c r="L83" s="21" t="s">
        <v>702</v>
      </c>
      <c r="M83" s="21">
        <v>516.66</v>
      </c>
      <c r="N83" s="21">
        <v>879.71</v>
      </c>
      <c r="O83" s="98"/>
      <c r="P83" s="2"/>
      <c r="Q83" s="2"/>
      <c r="R83" s="2"/>
      <c r="S83" s="2"/>
      <c r="T83" s="2"/>
      <c r="U83" s="2"/>
      <c r="V83" s="2"/>
      <c r="W83" s="2"/>
    </row>
    <row r="84" spans="1:23" ht="30">
      <c r="A84" s="21" t="str">
        <f t="shared" si="10"/>
        <v>Suape</v>
      </c>
      <c r="B84" s="21" t="str">
        <f t="shared" si="10"/>
        <v>Suape</v>
      </c>
      <c r="C84" s="21" t="str">
        <f t="shared" si="10"/>
        <v>CONTRATAÇÃO DE JOVEM APRENDIZ</v>
      </c>
      <c r="D84" s="21" t="str">
        <f t="shared" si="10"/>
        <v>025</v>
      </c>
      <c r="E84" s="21">
        <f t="shared" si="10"/>
        <v>2019</v>
      </c>
      <c r="F84" s="21" t="str">
        <f t="shared" si="10"/>
        <v>CENTRO DE INTEGRAÇÃO EMPRESA ESCOLA DE PERNAMBUCO - CIEE</v>
      </c>
      <c r="G84" s="21" t="str">
        <f t="shared" si="10"/>
        <v>010.998.292/0001-57</v>
      </c>
      <c r="H84" s="21" t="s">
        <v>124</v>
      </c>
      <c r="I84" s="21" t="s">
        <v>704</v>
      </c>
      <c r="J84" s="21" t="s">
        <v>700</v>
      </c>
      <c r="K84" s="21" t="s">
        <v>701</v>
      </c>
      <c r="L84" s="21" t="s">
        <v>702</v>
      </c>
      <c r="M84" s="21">
        <v>516.66</v>
      </c>
      <c r="N84" s="21">
        <v>993.6</v>
      </c>
      <c r="O84" s="98"/>
      <c r="P84" s="2"/>
      <c r="Q84" s="2"/>
      <c r="R84" s="2"/>
      <c r="S84" s="2"/>
      <c r="T84" s="2"/>
      <c r="U84" s="2"/>
      <c r="V84" s="2"/>
      <c r="W84" s="2"/>
    </row>
    <row r="85" spans="1:23" ht="30">
      <c r="A85" s="21" t="str">
        <f t="shared" si="10"/>
        <v>Suape</v>
      </c>
      <c r="B85" s="21" t="str">
        <f t="shared" si="10"/>
        <v>Suape</v>
      </c>
      <c r="C85" s="21" t="str">
        <f t="shared" si="10"/>
        <v>CONTRATAÇÃO DE JOVEM APRENDIZ</v>
      </c>
      <c r="D85" s="21" t="str">
        <f t="shared" si="10"/>
        <v>025</v>
      </c>
      <c r="E85" s="21">
        <f t="shared" si="10"/>
        <v>2019</v>
      </c>
      <c r="F85" s="21" t="str">
        <f t="shared" si="10"/>
        <v>CENTRO DE INTEGRAÇÃO EMPRESA ESCOLA DE PERNAMBUCO - CIEE</v>
      </c>
      <c r="G85" s="21" t="str">
        <f t="shared" si="10"/>
        <v>010.998.292/0001-57</v>
      </c>
      <c r="H85" s="21" t="s">
        <v>126</v>
      </c>
      <c r="I85" s="21" t="s">
        <v>703</v>
      </c>
      <c r="J85" s="21" t="s">
        <v>700</v>
      </c>
      <c r="K85" s="21" t="s">
        <v>701</v>
      </c>
      <c r="L85" s="21" t="s">
        <v>702</v>
      </c>
      <c r="M85" s="21">
        <v>516.66</v>
      </c>
      <c r="N85" s="21">
        <v>1976.84</v>
      </c>
      <c r="O85" s="98"/>
      <c r="P85" s="2"/>
      <c r="Q85" s="2"/>
      <c r="R85" s="2"/>
      <c r="S85" s="2"/>
      <c r="T85" s="2"/>
      <c r="U85" s="2"/>
      <c r="V85" s="2"/>
      <c r="W85" s="2"/>
    </row>
    <row r="86" spans="1:23" ht="30">
      <c r="A86" s="21" t="str">
        <f t="shared" si="10"/>
        <v>Suape</v>
      </c>
      <c r="B86" s="21" t="str">
        <f t="shared" si="10"/>
        <v>Suape</v>
      </c>
      <c r="C86" s="21" t="str">
        <f t="shared" si="10"/>
        <v>CONTRATAÇÃO DE JOVEM APRENDIZ</v>
      </c>
      <c r="D86" s="21" t="str">
        <f t="shared" si="10"/>
        <v>025</v>
      </c>
      <c r="E86" s="21">
        <f t="shared" si="10"/>
        <v>2019</v>
      </c>
      <c r="F86" s="21" t="str">
        <f t="shared" si="10"/>
        <v>CENTRO DE INTEGRAÇÃO EMPRESA ESCOLA DE PERNAMBUCO - CIEE</v>
      </c>
      <c r="G86" s="21" t="str">
        <f t="shared" si="10"/>
        <v>010.998.292/0001-57</v>
      </c>
      <c r="H86" s="21" t="s">
        <v>127</v>
      </c>
      <c r="I86" s="21" t="s">
        <v>703</v>
      </c>
      <c r="J86" s="21" t="s">
        <v>700</v>
      </c>
      <c r="K86" s="21" t="s">
        <v>701</v>
      </c>
      <c r="L86" s="21" t="s">
        <v>702</v>
      </c>
      <c r="M86" s="21">
        <v>516.66</v>
      </c>
      <c r="N86" s="21">
        <v>899.07</v>
      </c>
      <c r="O86" s="98"/>
      <c r="P86" s="2"/>
      <c r="Q86" s="2"/>
      <c r="R86" s="2"/>
      <c r="S86" s="2"/>
      <c r="T86" s="2"/>
      <c r="U86" s="2"/>
      <c r="V86" s="2"/>
      <c r="W86" s="2"/>
    </row>
    <row r="87" spans="1:23" ht="30">
      <c r="A87" s="21" t="str">
        <f t="shared" si="10"/>
        <v>Suape</v>
      </c>
      <c r="B87" s="21" t="str">
        <f t="shared" si="10"/>
        <v>Suape</v>
      </c>
      <c r="C87" s="21" t="str">
        <f t="shared" si="10"/>
        <v>CONTRATAÇÃO DE JOVEM APRENDIZ</v>
      </c>
      <c r="D87" s="21" t="str">
        <f t="shared" si="10"/>
        <v>025</v>
      </c>
      <c r="E87" s="21">
        <f t="shared" si="10"/>
        <v>2019</v>
      </c>
      <c r="F87" s="21" t="str">
        <f t="shared" si="10"/>
        <v>CENTRO DE INTEGRAÇÃO EMPRESA ESCOLA DE PERNAMBUCO - CIEE</v>
      </c>
      <c r="G87" s="21" t="str">
        <f t="shared" si="10"/>
        <v>010.998.292/0001-57</v>
      </c>
      <c r="H87" s="21" t="s">
        <v>128</v>
      </c>
      <c r="I87" s="21" t="s">
        <v>705</v>
      </c>
      <c r="J87" s="21" t="s">
        <v>700</v>
      </c>
      <c r="K87" s="21" t="s">
        <v>701</v>
      </c>
      <c r="L87" s="21" t="s">
        <v>702</v>
      </c>
      <c r="M87" s="21">
        <v>516.66</v>
      </c>
      <c r="N87" s="21">
        <v>983.87</v>
      </c>
      <c r="O87" s="98"/>
      <c r="P87" s="2"/>
      <c r="Q87" s="2"/>
      <c r="R87" s="2"/>
      <c r="S87" s="2"/>
      <c r="T87" s="2"/>
      <c r="U87" s="2"/>
      <c r="V87" s="2"/>
      <c r="W87" s="2"/>
    </row>
    <row r="88" spans="1:23" ht="30">
      <c r="A88" s="21" t="str">
        <f t="shared" ref="A88:G89" si="11">A86</f>
        <v>Suape</v>
      </c>
      <c r="B88" s="21" t="str">
        <f t="shared" si="11"/>
        <v>Suape</v>
      </c>
      <c r="C88" s="21" t="str">
        <f t="shared" si="11"/>
        <v>CONTRATAÇÃO DE JOVEM APRENDIZ</v>
      </c>
      <c r="D88" s="21" t="str">
        <f t="shared" si="11"/>
        <v>025</v>
      </c>
      <c r="E88" s="21">
        <f t="shared" si="11"/>
        <v>2019</v>
      </c>
      <c r="F88" s="21" t="str">
        <f t="shared" si="11"/>
        <v>CENTRO DE INTEGRAÇÃO EMPRESA ESCOLA DE PERNAMBUCO - CIEE</v>
      </c>
      <c r="G88" s="21" t="str">
        <f t="shared" si="11"/>
        <v>010.998.292/0001-57</v>
      </c>
      <c r="H88" s="21" t="s">
        <v>130</v>
      </c>
      <c r="I88" s="21" t="s">
        <v>775</v>
      </c>
      <c r="J88" s="21"/>
      <c r="K88" s="21"/>
      <c r="L88" s="21"/>
      <c r="M88" s="21">
        <v>516.66</v>
      </c>
      <c r="N88" s="21">
        <v>515.57000000000005</v>
      </c>
      <c r="O88" s="98"/>
      <c r="P88" s="2"/>
      <c r="Q88" s="2"/>
      <c r="R88" s="2"/>
      <c r="S88" s="2"/>
      <c r="T88" s="2"/>
      <c r="U88" s="2"/>
      <c r="V88" s="2"/>
      <c r="W88" s="2"/>
    </row>
    <row r="89" spans="1:23" ht="30">
      <c r="A89" s="21" t="str">
        <f t="shared" si="11"/>
        <v>Suape</v>
      </c>
      <c r="B89" s="21" t="str">
        <f t="shared" si="11"/>
        <v>Suape</v>
      </c>
      <c r="C89" s="21" t="str">
        <f t="shared" si="11"/>
        <v>CONTRATAÇÃO DE JOVEM APRENDIZ</v>
      </c>
      <c r="D89" s="21" t="str">
        <f t="shared" si="11"/>
        <v>025</v>
      </c>
      <c r="E89" s="21">
        <f t="shared" si="11"/>
        <v>2019</v>
      </c>
      <c r="F89" s="21" t="str">
        <f t="shared" si="11"/>
        <v>CENTRO DE INTEGRAÇÃO EMPRESA ESCOLA DE PERNAMBUCO - CIEE</v>
      </c>
      <c r="G89" s="21" t="str">
        <f t="shared" si="11"/>
        <v>010.998.292/0001-57</v>
      </c>
      <c r="H89" s="21" t="s">
        <v>132</v>
      </c>
      <c r="I89" s="21" t="s">
        <v>706</v>
      </c>
      <c r="J89" s="21" t="s">
        <v>700</v>
      </c>
      <c r="K89" s="21" t="s">
        <v>701</v>
      </c>
      <c r="L89" s="21" t="s">
        <v>702</v>
      </c>
      <c r="M89" s="21">
        <v>516.66</v>
      </c>
      <c r="N89" s="21">
        <v>841.21</v>
      </c>
      <c r="O89" s="98"/>
      <c r="P89" s="2"/>
      <c r="Q89" s="2"/>
      <c r="R89" s="2"/>
      <c r="S89" s="2"/>
      <c r="T89" s="2"/>
      <c r="U89" s="2"/>
      <c r="V89" s="2"/>
      <c r="W89" s="2"/>
    </row>
    <row r="90" spans="1:23" ht="60">
      <c r="A90" s="29" t="str">
        <f t="shared" si="10"/>
        <v>Suape</v>
      </c>
      <c r="B90" s="29" t="str">
        <f t="shared" si="10"/>
        <v>Suape</v>
      </c>
      <c r="C90" s="29" t="s">
        <v>134</v>
      </c>
      <c r="D90" s="29" t="s">
        <v>135</v>
      </c>
      <c r="E90" s="29">
        <f t="shared" ref="E90:G96" si="12">E89</f>
        <v>2019</v>
      </c>
      <c r="F90" s="29" t="s">
        <v>136</v>
      </c>
      <c r="G90" s="29" t="s">
        <v>137</v>
      </c>
      <c r="H90" s="29" t="s">
        <v>138</v>
      </c>
      <c r="I90" s="29" t="s">
        <v>139</v>
      </c>
      <c r="J90" s="29" t="s">
        <v>707</v>
      </c>
      <c r="K90" s="29" t="s">
        <v>691</v>
      </c>
      <c r="L90" s="29" t="s">
        <v>121</v>
      </c>
      <c r="M90" s="29">
        <v>2820</v>
      </c>
      <c r="N90" s="29">
        <v>3083.1</v>
      </c>
      <c r="O90" s="126"/>
      <c r="P90" s="2"/>
      <c r="Q90" s="2"/>
      <c r="R90" s="2"/>
      <c r="S90" s="2"/>
      <c r="T90" s="2"/>
      <c r="U90" s="2"/>
      <c r="V90" s="2"/>
      <c r="W90" s="2"/>
    </row>
    <row r="91" spans="1:23" ht="60">
      <c r="A91" s="7" t="str">
        <f t="shared" si="10"/>
        <v>Suape</v>
      </c>
      <c r="B91" s="7" t="str">
        <f t="shared" si="10"/>
        <v>Suape</v>
      </c>
      <c r="C91" s="7" t="str">
        <f t="shared" si="10"/>
        <v>PRESTAÇÃO EM SERVIÇOES ESPECIALIZADOS EM ENGENHARIA E
SEGURANÇA DO TRABALHO</v>
      </c>
      <c r="D91" s="7" t="str">
        <f t="shared" si="10"/>
        <v>056</v>
      </c>
      <c r="E91" s="7">
        <f t="shared" si="12"/>
        <v>2019</v>
      </c>
      <c r="F91" s="7" t="str">
        <f t="shared" si="12"/>
        <v>SINGULAR SERVIÇOS DE SAÚDE LTDA</v>
      </c>
      <c r="G91" s="7" t="str">
        <f t="shared" si="12"/>
        <v>007.901.265/0001-43</v>
      </c>
      <c r="H91" s="7" t="s">
        <v>143</v>
      </c>
      <c r="I91" s="7" t="str">
        <f t="shared" ref="I91:I96" si="13">I90</f>
        <v>DAF / SESMT/CRH</v>
      </c>
      <c r="J91" s="7" t="s">
        <v>695</v>
      </c>
      <c r="K91" s="7" t="s">
        <v>696</v>
      </c>
      <c r="L91" s="7" t="s">
        <v>121</v>
      </c>
      <c r="M91" s="7">
        <v>1050</v>
      </c>
      <c r="N91" s="7">
        <v>1956.71</v>
      </c>
      <c r="O91" s="126"/>
      <c r="P91" s="2"/>
      <c r="Q91" s="2"/>
      <c r="R91" s="2"/>
      <c r="S91" s="2"/>
      <c r="T91" s="2"/>
      <c r="U91" s="2"/>
      <c r="V91" s="2"/>
      <c r="W91" s="2"/>
    </row>
    <row r="92" spans="1:23" ht="60">
      <c r="A92" s="7" t="str">
        <f t="shared" si="10"/>
        <v>Suape</v>
      </c>
      <c r="B92" s="7" t="str">
        <f t="shared" si="10"/>
        <v>Suape</v>
      </c>
      <c r="C92" s="7" t="str">
        <f t="shared" si="10"/>
        <v>PRESTAÇÃO EM SERVIÇOES ESPECIALIZADOS EM ENGENHARIA E
SEGURANÇA DO TRABALHO</v>
      </c>
      <c r="D92" s="7" t="str">
        <f t="shared" si="10"/>
        <v>056</v>
      </c>
      <c r="E92" s="7">
        <f t="shared" si="12"/>
        <v>2019</v>
      </c>
      <c r="F92" s="7" t="str">
        <f t="shared" si="12"/>
        <v>SINGULAR SERVIÇOS DE SAÚDE LTDA</v>
      </c>
      <c r="G92" s="7" t="str">
        <f t="shared" si="12"/>
        <v>007.901.265/0001-43</v>
      </c>
      <c r="H92" s="7" t="s">
        <v>144</v>
      </c>
      <c r="I92" s="7" t="str">
        <f t="shared" si="13"/>
        <v>DAF / SESMT/CRH</v>
      </c>
      <c r="J92" s="7" t="s">
        <v>709</v>
      </c>
      <c r="K92" s="7" t="s">
        <v>710</v>
      </c>
      <c r="L92" s="7" t="s">
        <v>711</v>
      </c>
      <c r="M92" s="7">
        <v>1151.68</v>
      </c>
      <c r="N92" s="7">
        <v>2556.17</v>
      </c>
      <c r="O92" s="98"/>
      <c r="P92" s="2"/>
      <c r="Q92" s="2"/>
      <c r="R92" s="2"/>
      <c r="S92" s="2"/>
      <c r="T92" s="2"/>
      <c r="U92" s="2"/>
      <c r="V92" s="2"/>
      <c r="W92" s="2"/>
    </row>
    <row r="93" spans="1:23" ht="60">
      <c r="A93" s="7" t="str">
        <f t="shared" ref="A93:D96" si="14">A92</f>
        <v>Suape</v>
      </c>
      <c r="B93" s="7" t="str">
        <f t="shared" si="14"/>
        <v>Suape</v>
      </c>
      <c r="C93" s="7" t="str">
        <f t="shared" si="14"/>
        <v>PRESTAÇÃO EM SERVIÇOES ESPECIALIZADOS EM ENGENHARIA E
SEGURANÇA DO TRABALHO</v>
      </c>
      <c r="D93" s="7" t="str">
        <f t="shared" si="14"/>
        <v>056</v>
      </c>
      <c r="E93" s="7">
        <f t="shared" si="12"/>
        <v>2019</v>
      </c>
      <c r="F93" s="7" t="str">
        <f t="shared" si="12"/>
        <v>SINGULAR SERVIÇOS DE SAÚDE LTDA</v>
      </c>
      <c r="G93" s="7" t="str">
        <f t="shared" si="12"/>
        <v>007.901.265/0001-43</v>
      </c>
      <c r="H93" s="7" t="s">
        <v>148</v>
      </c>
      <c r="I93" s="7" t="str">
        <f t="shared" si="13"/>
        <v>DAF / SESMT/CRH</v>
      </c>
      <c r="J93" s="7" t="s">
        <v>149</v>
      </c>
      <c r="K93" s="7" t="s">
        <v>146</v>
      </c>
      <c r="L93" s="7" t="s">
        <v>147</v>
      </c>
      <c r="M93" s="7">
        <v>1301.71</v>
      </c>
      <c r="N93" s="7">
        <v>3153.5</v>
      </c>
      <c r="O93" s="98"/>
      <c r="P93" s="2"/>
      <c r="Q93" s="2"/>
      <c r="R93" s="2"/>
      <c r="S93" s="2"/>
      <c r="T93" s="2"/>
      <c r="U93" s="2"/>
      <c r="V93" s="2"/>
      <c r="W93" s="2"/>
    </row>
    <row r="94" spans="1:23" ht="60">
      <c r="A94" s="7" t="str">
        <f t="shared" si="14"/>
        <v>Suape</v>
      </c>
      <c r="B94" s="7" t="str">
        <f t="shared" si="14"/>
        <v>Suape</v>
      </c>
      <c r="C94" s="7" t="str">
        <f t="shared" si="14"/>
        <v>PRESTAÇÃO EM SERVIÇOES ESPECIALIZADOS EM ENGENHARIA E
SEGURANÇA DO TRABALHO</v>
      </c>
      <c r="D94" s="7" t="str">
        <f t="shared" si="14"/>
        <v>056</v>
      </c>
      <c r="E94" s="7">
        <f t="shared" si="12"/>
        <v>2019</v>
      </c>
      <c r="F94" s="7" t="str">
        <f t="shared" si="12"/>
        <v>SINGULAR SERVIÇOS DE SAÚDE LTDA</v>
      </c>
      <c r="G94" s="7" t="str">
        <f t="shared" si="12"/>
        <v>007.901.265/0001-43</v>
      </c>
      <c r="H94" s="7" t="s">
        <v>150</v>
      </c>
      <c r="I94" s="7" t="str">
        <f t="shared" si="13"/>
        <v>DAF / SESMT/CRH</v>
      </c>
      <c r="J94" s="7" t="s">
        <v>149</v>
      </c>
      <c r="K94" s="7" t="s">
        <v>146</v>
      </c>
      <c r="L94" s="7" t="s">
        <v>147</v>
      </c>
      <c r="M94" s="7">
        <v>1301.71</v>
      </c>
      <c r="N94" s="7">
        <v>3153.5</v>
      </c>
      <c r="O94" s="98"/>
      <c r="P94" s="2"/>
      <c r="Q94" s="2"/>
      <c r="R94" s="2"/>
      <c r="S94" s="2"/>
      <c r="T94" s="2"/>
      <c r="U94" s="2"/>
      <c r="V94" s="2"/>
      <c r="W94" s="2"/>
    </row>
    <row r="95" spans="1:23" ht="60">
      <c r="A95" s="7" t="str">
        <f t="shared" si="14"/>
        <v>Suape</v>
      </c>
      <c r="B95" s="7" t="str">
        <f t="shared" si="14"/>
        <v>Suape</v>
      </c>
      <c r="C95" s="7" t="str">
        <f t="shared" si="14"/>
        <v>PRESTAÇÃO EM SERVIÇOES ESPECIALIZADOS EM ENGENHARIA E
SEGURANÇA DO TRABALHO</v>
      </c>
      <c r="D95" s="7" t="str">
        <f t="shared" si="14"/>
        <v>056</v>
      </c>
      <c r="E95" s="7">
        <f t="shared" si="12"/>
        <v>2019</v>
      </c>
      <c r="F95" s="7" t="str">
        <f t="shared" si="12"/>
        <v>SINGULAR SERVIÇOS DE SAÚDE LTDA</v>
      </c>
      <c r="G95" s="7" t="str">
        <f t="shared" si="12"/>
        <v>007.901.265/0001-43</v>
      </c>
      <c r="H95" s="7" t="s">
        <v>151</v>
      </c>
      <c r="I95" s="7" t="str">
        <f t="shared" si="13"/>
        <v>DAF / SESMT/CRH</v>
      </c>
      <c r="J95" s="7" t="s">
        <v>712</v>
      </c>
      <c r="K95" s="7" t="s">
        <v>710</v>
      </c>
      <c r="L95" s="7" t="s">
        <v>711</v>
      </c>
      <c r="M95" s="7">
        <v>1301.71</v>
      </c>
      <c r="N95" s="7">
        <v>3153.5</v>
      </c>
      <c r="O95" s="98"/>
      <c r="P95" s="2"/>
      <c r="Q95" s="2"/>
      <c r="R95" s="2"/>
      <c r="S95" s="2"/>
      <c r="T95" s="2"/>
      <c r="U95" s="2"/>
      <c r="V95" s="2"/>
      <c r="W95" s="2"/>
    </row>
    <row r="96" spans="1:23" ht="60.5" thickBot="1">
      <c r="A96" s="7" t="str">
        <f t="shared" si="14"/>
        <v>Suape</v>
      </c>
      <c r="B96" s="7" t="str">
        <f t="shared" si="14"/>
        <v>Suape</v>
      </c>
      <c r="C96" s="7" t="str">
        <f t="shared" si="14"/>
        <v>PRESTAÇÃO EM SERVIÇOES ESPECIALIZADOS EM ENGENHARIA E
SEGURANÇA DO TRABALHO</v>
      </c>
      <c r="D96" s="7" t="str">
        <f t="shared" si="14"/>
        <v>056</v>
      </c>
      <c r="E96" s="7">
        <f t="shared" si="12"/>
        <v>2019</v>
      </c>
      <c r="F96" s="7" t="str">
        <f t="shared" si="12"/>
        <v>SINGULAR SERVIÇOS DE SAÚDE LTDA</v>
      </c>
      <c r="G96" s="7" t="str">
        <f t="shared" si="12"/>
        <v>007.901.265/0001-43</v>
      </c>
      <c r="H96" s="7" t="s">
        <v>153</v>
      </c>
      <c r="I96" s="7" t="str">
        <f t="shared" si="13"/>
        <v>DAF / SESMT/CRH</v>
      </c>
      <c r="J96" s="7" t="s">
        <v>713</v>
      </c>
      <c r="K96" s="7" t="s">
        <v>710</v>
      </c>
      <c r="L96" s="7" t="s">
        <v>711</v>
      </c>
      <c r="M96" s="7">
        <v>1301.71</v>
      </c>
      <c r="N96" s="7">
        <v>3153.5</v>
      </c>
      <c r="O96" s="125"/>
      <c r="P96" s="2"/>
      <c r="Q96" s="2"/>
      <c r="R96" s="2"/>
      <c r="S96" s="2"/>
      <c r="T96" s="2"/>
      <c r="U96" s="2"/>
      <c r="V96" s="2"/>
      <c r="W96" s="2"/>
    </row>
    <row r="97" spans="1:23" ht="20.5" thickBot="1">
      <c r="A97" s="21" t="s">
        <v>18</v>
      </c>
      <c r="B97" s="21" t="s">
        <v>18</v>
      </c>
      <c r="C97" s="21">
        <v>0</v>
      </c>
      <c r="D97" s="21" t="s">
        <v>154</v>
      </c>
      <c r="E97" s="21">
        <v>2017</v>
      </c>
      <c r="F97" s="21" t="s">
        <v>155</v>
      </c>
      <c r="G97" s="21" t="s">
        <v>156</v>
      </c>
      <c r="H97" s="21" t="s">
        <v>157</v>
      </c>
      <c r="I97" s="21" t="s">
        <v>158</v>
      </c>
      <c r="J97" s="21" t="s">
        <v>159</v>
      </c>
      <c r="K97" s="21" t="s">
        <v>160</v>
      </c>
      <c r="L97" s="21" t="s">
        <v>161</v>
      </c>
      <c r="M97" s="21">
        <v>3027.51</v>
      </c>
      <c r="N97" s="21">
        <v>9005.15</v>
      </c>
      <c r="O97" s="131"/>
      <c r="P97" s="2"/>
      <c r="Q97" s="2"/>
      <c r="R97" s="2"/>
      <c r="S97" s="2"/>
      <c r="T97" s="2"/>
      <c r="U97" s="2"/>
      <c r="V97" s="2"/>
      <c r="W97" s="2"/>
    </row>
    <row r="98" spans="1:23" ht="20.5" thickBot="1">
      <c r="A98" s="21" t="str">
        <f t="shared" ref="A98:G113" si="15">A97</f>
        <v>Suape</v>
      </c>
      <c r="B98" s="21" t="str">
        <f t="shared" si="15"/>
        <v>Suape</v>
      </c>
      <c r="C98" s="21">
        <f t="shared" si="15"/>
        <v>0</v>
      </c>
      <c r="D98" s="21" t="str">
        <f t="shared" si="15"/>
        <v>028</v>
      </c>
      <c r="E98" s="21">
        <f t="shared" si="15"/>
        <v>2017</v>
      </c>
      <c r="F98" s="21" t="str">
        <f t="shared" si="15"/>
        <v>LISERVE</v>
      </c>
      <c r="G98" s="21" t="str">
        <f t="shared" si="15"/>
        <v>08.165.946/0001-10</v>
      </c>
      <c r="H98" s="21" t="s">
        <v>162</v>
      </c>
      <c r="I98" s="21" t="s">
        <v>158</v>
      </c>
      <c r="J98" s="21" t="s">
        <v>159</v>
      </c>
      <c r="K98" s="21" t="s">
        <v>160</v>
      </c>
      <c r="L98" s="21" t="s">
        <v>161</v>
      </c>
      <c r="M98" s="21">
        <v>3027.51</v>
      </c>
      <c r="N98" s="21">
        <v>9005.15</v>
      </c>
      <c r="O98" s="131"/>
      <c r="P98" s="2"/>
      <c r="Q98" s="2"/>
      <c r="R98" s="2"/>
      <c r="S98" s="2"/>
      <c r="T98" s="2"/>
      <c r="U98" s="2"/>
      <c r="V98" s="2"/>
      <c r="W98" s="2"/>
    </row>
    <row r="99" spans="1:23" ht="20.5" thickBot="1">
      <c r="A99" s="21" t="str">
        <f t="shared" si="15"/>
        <v>Suape</v>
      </c>
      <c r="B99" s="21" t="str">
        <f t="shared" si="15"/>
        <v>Suape</v>
      </c>
      <c r="C99" s="21">
        <f t="shared" si="15"/>
        <v>0</v>
      </c>
      <c r="D99" s="21" t="str">
        <f t="shared" si="15"/>
        <v>028</v>
      </c>
      <c r="E99" s="21">
        <f t="shared" si="15"/>
        <v>2017</v>
      </c>
      <c r="F99" s="21" t="str">
        <f t="shared" si="15"/>
        <v>LISERVE</v>
      </c>
      <c r="G99" s="21" t="str">
        <f t="shared" si="15"/>
        <v>08.165.946/0001-10</v>
      </c>
      <c r="H99" s="21" t="s">
        <v>163</v>
      </c>
      <c r="I99" s="21" t="s">
        <v>158</v>
      </c>
      <c r="J99" s="21" t="s">
        <v>159</v>
      </c>
      <c r="K99" s="21" t="s">
        <v>160</v>
      </c>
      <c r="L99" s="21" t="s">
        <v>161</v>
      </c>
      <c r="M99" s="21">
        <v>3027.51</v>
      </c>
      <c r="N99" s="21">
        <v>9081.9500000000007</v>
      </c>
      <c r="O99" s="131"/>
      <c r="P99" s="2"/>
      <c r="Q99" s="2"/>
      <c r="R99" s="2"/>
      <c r="S99" s="2"/>
      <c r="T99" s="2"/>
      <c r="U99" s="2"/>
      <c r="V99" s="2"/>
      <c r="W99" s="2"/>
    </row>
    <row r="100" spans="1:23" ht="20.5" thickBot="1">
      <c r="A100" s="21" t="str">
        <f t="shared" si="15"/>
        <v>Suape</v>
      </c>
      <c r="B100" s="21" t="str">
        <f t="shared" si="15"/>
        <v>Suape</v>
      </c>
      <c r="C100" s="21">
        <f t="shared" si="15"/>
        <v>0</v>
      </c>
      <c r="D100" s="21" t="str">
        <f t="shared" si="15"/>
        <v>028</v>
      </c>
      <c r="E100" s="21">
        <f t="shared" si="15"/>
        <v>2017</v>
      </c>
      <c r="F100" s="21" t="str">
        <f t="shared" si="15"/>
        <v>LISERVE</v>
      </c>
      <c r="G100" s="21" t="str">
        <f t="shared" si="15"/>
        <v>08.165.946/0001-10</v>
      </c>
      <c r="H100" s="21" t="s">
        <v>164</v>
      </c>
      <c r="I100" s="21" t="s">
        <v>158</v>
      </c>
      <c r="J100" s="21" t="s">
        <v>159</v>
      </c>
      <c r="K100" s="21" t="s">
        <v>160</v>
      </c>
      <c r="L100" s="21" t="s">
        <v>161</v>
      </c>
      <c r="M100" s="21">
        <v>3027.51</v>
      </c>
      <c r="N100" s="21">
        <v>9081.9500000000007</v>
      </c>
      <c r="O100" s="131"/>
      <c r="P100" s="2"/>
      <c r="Q100" s="2"/>
      <c r="R100" s="2"/>
      <c r="S100" s="2"/>
      <c r="T100" s="2"/>
      <c r="U100" s="2"/>
      <c r="V100" s="2"/>
      <c r="W100" s="2"/>
    </row>
    <row r="101" spans="1:23" ht="20.5" thickBot="1">
      <c r="A101" s="21" t="str">
        <f t="shared" si="15"/>
        <v>Suape</v>
      </c>
      <c r="B101" s="21" t="str">
        <f t="shared" si="15"/>
        <v>Suape</v>
      </c>
      <c r="C101" s="21">
        <f t="shared" si="15"/>
        <v>0</v>
      </c>
      <c r="D101" s="21" t="str">
        <f t="shared" si="15"/>
        <v>028</v>
      </c>
      <c r="E101" s="21">
        <f t="shared" si="15"/>
        <v>2017</v>
      </c>
      <c r="F101" s="21" t="str">
        <f t="shared" si="15"/>
        <v>LISERVE</v>
      </c>
      <c r="G101" s="21" t="str">
        <f t="shared" si="15"/>
        <v>08.165.946/0001-10</v>
      </c>
      <c r="H101" s="21" t="s">
        <v>165</v>
      </c>
      <c r="I101" s="21" t="s">
        <v>158</v>
      </c>
      <c r="J101" s="21" t="s">
        <v>159</v>
      </c>
      <c r="K101" s="21" t="s">
        <v>160</v>
      </c>
      <c r="L101" s="21" t="s">
        <v>161</v>
      </c>
      <c r="M101" s="21">
        <v>3027.51</v>
      </c>
      <c r="N101" s="21">
        <v>9005.15</v>
      </c>
      <c r="O101" s="131"/>
      <c r="P101" s="2"/>
      <c r="Q101" s="2"/>
      <c r="R101" s="2"/>
      <c r="S101" s="2"/>
      <c r="T101" s="2"/>
      <c r="U101" s="2"/>
      <c r="V101" s="2"/>
      <c r="W101" s="2"/>
    </row>
    <row r="102" spans="1:23" ht="20.5" thickBot="1">
      <c r="A102" s="21" t="str">
        <f t="shared" si="15"/>
        <v>Suape</v>
      </c>
      <c r="B102" s="21" t="str">
        <f t="shared" si="15"/>
        <v>Suape</v>
      </c>
      <c r="C102" s="21">
        <f t="shared" si="15"/>
        <v>0</v>
      </c>
      <c r="D102" s="21" t="str">
        <f t="shared" si="15"/>
        <v>028</v>
      </c>
      <c r="E102" s="21">
        <f t="shared" si="15"/>
        <v>2017</v>
      </c>
      <c r="F102" s="21" t="str">
        <f t="shared" si="15"/>
        <v>LISERVE</v>
      </c>
      <c r="G102" s="21" t="str">
        <f t="shared" si="15"/>
        <v>08.165.946/0001-10</v>
      </c>
      <c r="H102" s="21" t="s">
        <v>166</v>
      </c>
      <c r="I102" s="21" t="s">
        <v>158</v>
      </c>
      <c r="J102" s="21" t="s">
        <v>159</v>
      </c>
      <c r="K102" s="21" t="s">
        <v>160</v>
      </c>
      <c r="L102" s="21" t="s">
        <v>161</v>
      </c>
      <c r="M102" s="21">
        <v>3027.51</v>
      </c>
      <c r="N102" s="21">
        <v>9005.15</v>
      </c>
      <c r="O102" s="131"/>
      <c r="P102" s="2"/>
      <c r="Q102" s="2"/>
      <c r="R102" s="2"/>
      <c r="S102" s="2"/>
      <c r="T102" s="2"/>
      <c r="U102" s="2"/>
      <c r="V102" s="2"/>
      <c r="W102" s="2"/>
    </row>
    <row r="103" spans="1:23" ht="20.5" thickBot="1">
      <c r="A103" s="21" t="str">
        <f t="shared" si="15"/>
        <v>Suape</v>
      </c>
      <c r="B103" s="21" t="str">
        <f t="shared" si="15"/>
        <v>Suape</v>
      </c>
      <c r="C103" s="21">
        <f t="shared" si="15"/>
        <v>0</v>
      </c>
      <c r="D103" s="21" t="str">
        <f t="shared" si="15"/>
        <v>028</v>
      </c>
      <c r="E103" s="21">
        <f t="shared" si="15"/>
        <v>2017</v>
      </c>
      <c r="F103" s="21" t="str">
        <f t="shared" si="15"/>
        <v>LISERVE</v>
      </c>
      <c r="G103" s="21" t="str">
        <f t="shared" si="15"/>
        <v>08.165.946/0001-10</v>
      </c>
      <c r="H103" s="21" t="s">
        <v>167</v>
      </c>
      <c r="I103" s="21" t="s">
        <v>158</v>
      </c>
      <c r="J103" s="21" t="s">
        <v>159</v>
      </c>
      <c r="K103" s="21" t="s">
        <v>160</v>
      </c>
      <c r="L103" s="21" t="s">
        <v>161</v>
      </c>
      <c r="M103" s="21">
        <v>3027.51</v>
      </c>
      <c r="N103" s="21">
        <v>9005.15</v>
      </c>
      <c r="O103" s="131"/>
      <c r="P103" s="2"/>
      <c r="Q103" s="2"/>
      <c r="R103" s="2"/>
      <c r="S103" s="2"/>
      <c r="T103" s="2"/>
      <c r="U103" s="2"/>
      <c r="V103" s="2"/>
      <c r="W103" s="2"/>
    </row>
    <row r="104" spans="1:23" ht="20.5" thickBot="1">
      <c r="A104" s="21" t="str">
        <f t="shared" si="15"/>
        <v>Suape</v>
      </c>
      <c r="B104" s="21" t="str">
        <f t="shared" si="15"/>
        <v>Suape</v>
      </c>
      <c r="C104" s="21">
        <f t="shared" si="15"/>
        <v>0</v>
      </c>
      <c r="D104" s="21" t="str">
        <f t="shared" si="15"/>
        <v>028</v>
      </c>
      <c r="E104" s="21">
        <f t="shared" si="15"/>
        <v>2017</v>
      </c>
      <c r="F104" s="21" t="str">
        <f t="shared" si="15"/>
        <v>LISERVE</v>
      </c>
      <c r="G104" s="21" t="str">
        <f t="shared" si="15"/>
        <v>08.165.946/0001-10</v>
      </c>
      <c r="H104" s="21" t="s">
        <v>168</v>
      </c>
      <c r="I104" s="21" t="s">
        <v>158</v>
      </c>
      <c r="J104" s="21" t="s">
        <v>159</v>
      </c>
      <c r="K104" s="21" t="s">
        <v>160</v>
      </c>
      <c r="L104" s="21" t="s">
        <v>161</v>
      </c>
      <c r="M104" s="21">
        <v>3027.51</v>
      </c>
      <c r="N104" s="21">
        <v>9005.15</v>
      </c>
      <c r="O104" s="131"/>
      <c r="P104" s="2"/>
      <c r="Q104" s="2"/>
      <c r="R104" s="2"/>
      <c r="S104" s="2"/>
      <c r="T104" s="2"/>
      <c r="U104" s="2"/>
      <c r="V104" s="2"/>
      <c r="W104" s="2"/>
    </row>
    <row r="105" spans="1:23" ht="20.5" thickBot="1">
      <c r="A105" s="21" t="str">
        <f t="shared" si="15"/>
        <v>Suape</v>
      </c>
      <c r="B105" s="21" t="str">
        <f t="shared" si="15"/>
        <v>Suape</v>
      </c>
      <c r="C105" s="21">
        <f t="shared" si="15"/>
        <v>0</v>
      </c>
      <c r="D105" s="21" t="str">
        <f t="shared" si="15"/>
        <v>028</v>
      </c>
      <c r="E105" s="21">
        <f t="shared" si="15"/>
        <v>2017</v>
      </c>
      <c r="F105" s="21" t="str">
        <f t="shared" si="15"/>
        <v>LISERVE</v>
      </c>
      <c r="G105" s="21" t="str">
        <f t="shared" si="15"/>
        <v>08.165.946/0001-10</v>
      </c>
      <c r="H105" s="21" t="s">
        <v>169</v>
      </c>
      <c r="I105" s="21" t="s">
        <v>158</v>
      </c>
      <c r="J105" s="21" t="s">
        <v>159</v>
      </c>
      <c r="K105" s="21" t="s">
        <v>160</v>
      </c>
      <c r="L105" s="21" t="s">
        <v>161</v>
      </c>
      <c r="M105" s="21">
        <v>3027.51</v>
      </c>
      <c r="N105" s="21">
        <v>9005.15</v>
      </c>
      <c r="O105" s="131"/>
      <c r="P105" s="2"/>
      <c r="Q105" s="2"/>
      <c r="R105" s="2"/>
      <c r="S105" s="2"/>
      <c r="T105" s="2"/>
      <c r="U105" s="2"/>
      <c r="V105" s="2"/>
      <c r="W105" s="2"/>
    </row>
    <row r="106" spans="1:23" ht="20.5" thickBot="1">
      <c r="A106" s="21" t="str">
        <f t="shared" si="15"/>
        <v>Suape</v>
      </c>
      <c r="B106" s="21" t="str">
        <f t="shared" si="15"/>
        <v>Suape</v>
      </c>
      <c r="C106" s="21">
        <f t="shared" si="15"/>
        <v>0</v>
      </c>
      <c r="D106" s="21" t="str">
        <f t="shared" si="15"/>
        <v>028</v>
      </c>
      <c r="E106" s="21">
        <f t="shared" si="15"/>
        <v>2017</v>
      </c>
      <c r="F106" s="21" t="str">
        <f t="shared" si="15"/>
        <v>LISERVE</v>
      </c>
      <c r="G106" s="21" t="str">
        <f t="shared" si="15"/>
        <v>08.165.946/0001-10</v>
      </c>
      <c r="H106" s="21" t="s">
        <v>170</v>
      </c>
      <c r="I106" s="21" t="s">
        <v>158</v>
      </c>
      <c r="J106" s="21" t="s">
        <v>159</v>
      </c>
      <c r="K106" s="21" t="s">
        <v>160</v>
      </c>
      <c r="L106" s="21" t="s">
        <v>171</v>
      </c>
      <c r="M106" s="21">
        <v>3027.51</v>
      </c>
      <c r="N106" s="21">
        <v>9081.9500000000007</v>
      </c>
      <c r="O106" s="131"/>
      <c r="P106" s="2"/>
      <c r="Q106" s="2"/>
      <c r="R106" s="2"/>
      <c r="S106" s="2"/>
      <c r="T106" s="2"/>
      <c r="U106" s="2"/>
      <c r="V106" s="2"/>
      <c r="W106" s="2"/>
    </row>
    <row r="107" spans="1:23" ht="20.5" thickBot="1">
      <c r="A107" s="21" t="str">
        <f t="shared" si="15"/>
        <v>Suape</v>
      </c>
      <c r="B107" s="21" t="str">
        <f t="shared" si="15"/>
        <v>Suape</v>
      </c>
      <c r="C107" s="21">
        <f t="shared" si="15"/>
        <v>0</v>
      </c>
      <c r="D107" s="21" t="str">
        <f t="shared" si="15"/>
        <v>028</v>
      </c>
      <c r="E107" s="21">
        <f t="shared" si="15"/>
        <v>2017</v>
      </c>
      <c r="F107" s="21" t="str">
        <f t="shared" si="15"/>
        <v>LISERVE</v>
      </c>
      <c r="G107" s="21" t="str">
        <f t="shared" si="15"/>
        <v>08.165.946/0001-10</v>
      </c>
      <c r="H107" s="21" t="s">
        <v>172</v>
      </c>
      <c r="I107" s="21" t="s">
        <v>158</v>
      </c>
      <c r="J107" s="21" t="s">
        <v>159</v>
      </c>
      <c r="K107" s="21" t="s">
        <v>160</v>
      </c>
      <c r="L107" s="21" t="s">
        <v>161</v>
      </c>
      <c r="M107" s="21">
        <v>3027.51</v>
      </c>
      <c r="N107" s="21">
        <v>9005.15</v>
      </c>
      <c r="O107" s="131"/>
      <c r="P107" s="2"/>
      <c r="Q107" s="2"/>
      <c r="R107" s="2"/>
      <c r="S107" s="2"/>
      <c r="T107" s="2"/>
      <c r="U107" s="2"/>
      <c r="V107" s="2"/>
      <c r="W107" s="2"/>
    </row>
    <row r="108" spans="1:23" ht="20.5" thickBot="1">
      <c r="A108" s="21" t="str">
        <f t="shared" si="15"/>
        <v>Suape</v>
      </c>
      <c r="B108" s="21" t="str">
        <f t="shared" si="15"/>
        <v>Suape</v>
      </c>
      <c r="C108" s="21">
        <f t="shared" si="15"/>
        <v>0</v>
      </c>
      <c r="D108" s="21" t="str">
        <f t="shared" si="15"/>
        <v>028</v>
      </c>
      <c r="E108" s="21">
        <f t="shared" si="15"/>
        <v>2017</v>
      </c>
      <c r="F108" s="21" t="str">
        <f t="shared" si="15"/>
        <v>LISERVE</v>
      </c>
      <c r="G108" s="21" t="str">
        <f t="shared" si="15"/>
        <v>08.165.946/0001-10</v>
      </c>
      <c r="H108" s="21" t="s">
        <v>173</v>
      </c>
      <c r="I108" s="21" t="s">
        <v>158</v>
      </c>
      <c r="J108" s="21" t="s">
        <v>159</v>
      </c>
      <c r="K108" s="21" t="s">
        <v>160</v>
      </c>
      <c r="L108" s="21" t="s">
        <v>161</v>
      </c>
      <c r="M108" s="21">
        <v>3027.51</v>
      </c>
      <c r="N108" s="21">
        <v>9005.15</v>
      </c>
      <c r="O108" s="131"/>
      <c r="P108" s="2"/>
      <c r="Q108" s="2"/>
      <c r="R108" s="2"/>
      <c r="S108" s="2"/>
      <c r="T108" s="2"/>
      <c r="U108" s="2"/>
      <c r="V108" s="2"/>
      <c r="W108" s="2"/>
    </row>
    <row r="109" spans="1:23" ht="20.5" thickBot="1">
      <c r="A109" s="21" t="str">
        <f t="shared" si="15"/>
        <v>Suape</v>
      </c>
      <c r="B109" s="21" t="str">
        <f t="shared" si="15"/>
        <v>Suape</v>
      </c>
      <c r="C109" s="21">
        <f t="shared" si="15"/>
        <v>0</v>
      </c>
      <c r="D109" s="21" t="str">
        <f t="shared" si="15"/>
        <v>028</v>
      </c>
      <c r="E109" s="21">
        <f t="shared" si="15"/>
        <v>2017</v>
      </c>
      <c r="F109" s="21" t="str">
        <f t="shared" si="15"/>
        <v>LISERVE</v>
      </c>
      <c r="G109" s="21" t="str">
        <f t="shared" si="15"/>
        <v>08.165.946/0001-10</v>
      </c>
      <c r="H109" s="21" t="s">
        <v>174</v>
      </c>
      <c r="I109" s="21" t="s">
        <v>158</v>
      </c>
      <c r="J109" s="21" t="s">
        <v>159</v>
      </c>
      <c r="K109" s="21" t="s">
        <v>160</v>
      </c>
      <c r="L109" s="21" t="s">
        <v>171</v>
      </c>
      <c r="M109" s="21">
        <v>3027.51</v>
      </c>
      <c r="N109" s="21">
        <v>9081.9500000000007</v>
      </c>
      <c r="O109" s="131"/>
      <c r="P109" s="2"/>
      <c r="Q109" s="2"/>
      <c r="R109" s="2"/>
      <c r="S109" s="2"/>
      <c r="T109" s="2"/>
      <c r="U109" s="2"/>
      <c r="V109" s="2"/>
      <c r="W109" s="2"/>
    </row>
    <row r="110" spans="1:23" ht="20.5" thickBot="1">
      <c r="A110" s="21" t="str">
        <f t="shared" si="15"/>
        <v>Suape</v>
      </c>
      <c r="B110" s="21" t="str">
        <f t="shared" si="15"/>
        <v>Suape</v>
      </c>
      <c r="C110" s="21">
        <f t="shared" si="15"/>
        <v>0</v>
      </c>
      <c r="D110" s="21" t="str">
        <f t="shared" si="15"/>
        <v>028</v>
      </c>
      <c r="E110" s="21">
        <f t="shared" si="15"/>
        <v>2017</v>
      </c>
      <c r="F110" s="21" t="str">
        <f t="shared" si="15"/>
        <v>LISERVE</v>
      </c>
      <c r="G110" s="21" t="str">
        <f t="shared" si="15"/>
        <v>08.165.946/0001-10</v>
      </c>
      <c r="H110" s="21" t="s">
        <v>175</v>
      </c>
      <c r="I110" s="21" t="s">
        <v>158</v>
      </c>
      <c r="J110" s="21" t="s">
        <v>159</v>
      </c>
      <c r="K110" s="21" t="s">
        <v>160</v>
      </c>
      <c r="L110" s="21" t="s">
        <v>161</v>
      </c>
      <c r="M110" s="21">
        <v>3027.51</v>
      </c>
      <c r="N110" s="21">
        <v>9005.15</v>
      </c>
      <c r="O110" s="131"/>
      <c r="P110" s="2"/>
      <c r="Q110" s="2"/>
      <c r="R110" s="2"/>
      <c r="S110" s="2"/>
      <c r="T110" s="2"/>
      <c r="U110" s="2"/>
      <c r="V110" s="2"/>
      <c r="W110" s="2"/>
    </row>
    <row r="111" spans="1:23" ht="20.5" thickBot="1">
      <c r="A111" s="21" t="str">
        <f t="shared" si="15"/>
        <v>Suape</v>
      </c>
      <c r="B111" s="21" t="str">
        <f t="shared" si="15"/>
        <v>Suape</v>
      </c>
      <c r="C111" s="21">
        <f t="shared" si="15"/>
        <v>0</v>
      </c>
      <c r="D111" s="21" t="str">
        <f t="shared" si="15"/>
        <v>028</v>
      </c>
      <c r="E111" s="21">
        <f t="shared" si="15"/>
        <v>2017</v>
      </c>
      <c r="F111" s="21" t="str">
        <f t="shared" si="15"/>
        <v>LISERVE</v>
      </c>
      <c r="G111" s="21" t="str">
        <f t="shared" si="15"/>
        <v>08.165.946/0001-10</v>
      </c>
      <c r="H111" s="21" t="s">
        <v>176</v>
      </c>
      <c r="I111" s="21" t="s">
        <v>158</v>
      </c>
      <c r="J111" s="21" t="s">
        <v>159</v>
      </c>
      <c r="K111" s="21" t="s">
        <v>160</v>
      </c>
      <c r="L111" s="21" t="s">
        <v>161</v>
      </c>
      <c r="M111" s="21">
        <v>3027.51</v>
      </c>
      <c r="N111" s="21">
        <v>9005.15</v>
      </c>
      <c r="O111" s="131"/>
      <c r="P111" s="2"/>
      <c r="Q111" s="2"/>
      <c r="R111" s="2"/>
      <c r="S111" s="2"/>
      <c r="T111" s="2"/>
      <c r="U111" s="2"/>
      <c r="V111" s="2"/>
      <c r="W111" s="2"/>
    </row>
    <row r="112" spans="1:23" ht="20.5" thickBot="1">
      <c r="A112" s="21" t="str">
        <f t="shared" si="15"/>
        <v>Suape</v>
      </c>
      <c r="B112" s="21" t="str">
        <f t="shared" si="15"/>
        <v>Suape</v>
      </c>
      <c r="C112" s="21">
        <f t="shared" si="15"/>
        <v>0</v>
      </c>
      <c r="D112" s="21" t="str">
        <f t="shared" si="15"/>
        <v>028</v>
      </c>
      <c r="E112" s="21">
        <f t="shared" si="15"/>
        <v>2017</v>
      </c>
      <c r="F112" s="21" t="str">
        <f t="shared" si="15"/>
        <v>LISERVE</v>
      </c>
      <c r="G112" s="21" t="str">
        <f t="shared" si="15"/>
        <v>08.165.946/0001-10</v>
      </c>
      <c r="H112" s="21" t="s">
        <v>177</v>
      </c>
      <c r="I112" s="21" t="s">
        <v>158</v>
      </c>
      <c r="J112" s="21" t="s">
        <v>159</v>
      </c>
      <c r="K112" s="21" t="s">
        <v>160</v>
      </c>
      <c r="L112" s="21" t="s">
        <v>161</v>
      </c>
      <c r="M112" s="21">
        <v>3027.51</v>
      </c>
      <c r="N112" s="21">
        <v>9005.15</v>
      </c>
      <c r="O112" s="131"/>
      <c r="P112" s="2"/>
      <c r="Q112" s="2"/>
      <c r="R112" s="2"/>
      <c r="S112" s="2"/>
      <c r="T112" s="2"/>
      <c r="U112" s="2"/>
      <c r="V112" s="2"/>
      <c r="W112" s="2"/>
    </row>
    <row r="113" spans="1:23" ht="20.5" thickBot="1">
      <c r="A113" s="21" t="str">
        <f t="shared" si="15"/>
        <v>Suape</v>
      </c>
      <c r="B113" s="21" t="str">
        <f t="shared" si="15"/>
        <v>Suape</v>
      </c>
      <c r="C113" s="21">
        <f t="shared" si="15"/>
        <v>0</v>
      </c>
      <c r="D113" s="21" t="str">
        <f t="shared" si="15"/>
        <v>028</v>
      </c>
      <c r="E113" s="21">
        <f t="shared" si="15"/>
        <v>2017</v>
      </c>
      <c r="F113" s="21" t="str">
        <f t="shared" si="15"/>
        <v>LISERVE</v>
      </c>
      <c r="G113" s="21" t="str">
        <f t="shared" si="15"/>
        <v>08.165.946/0001-10</v>
      </c>
      <c r="H113" s="21" t="s">
        <v>178</v>
      </c>
      <c r="I113" s="21" t="s">
        <v>158</v>
      </c>
      <c r="J113" s="21" t="s">
        <v>159</v>
      </c>
      <c r="K113" s="21" t="s">
        <v>160</v>
      </c>
      <c r="L113" s="21" t="s">
        <v>161</v>
      </c>
      <c r="M113" s="21">
        <v>3027.51</v>
      </c>
      <c r="N113" s="21">
        <v>9005.15</v>
      </c>
      <c r="O113" s="131"/>
      <c r="P113" s="2"/>
      <c r="Q113" s="2"/>
      <c r="R113" s="2"/>
      <c r="S113" s="2"/>
      <c r="T113" s="2"/>
      <c r="U113" s="2"/>
      <c r="V113" s="2"/>
      <c r="W113" s="2"/>
    </row>
    <row r="114" spans="1:23" ht="20.5" thickBot="1">
      <c r="A114" s="21" t="str">
        <f t="shared" ref="A114:G129" si="16">A113</f>
        <v>Suape</v>
      </c>
      <c r="B114" s="21" t="str">
        <f t="shared" si="16"/>
        <v>Suape</v>
      </c>
      <c r="C114" s="21">
        <f t="shared" si="16"/>
        <v>0</v>
      </c>
      <c r="D114" s="21" t="str">
        <f t="shared" si="16"/>
        <v>028</v>
      </c>
      <c r="E114" s="21">
        <f t="shared" si="16"/>
        <v>2017</v>
      </c>
      <c r="F114" s="21" t="str">
        <f t="shared" si="16"/>
        <v>LISERVE</v>
      </c>
      <c r="G114" s="21" t="str">
        <f t="shared" si="16"/>
        <v>08.165.946/0001-10</v>
      </c>
      <c r="H114" s="21" t="s">
        <v>179</v>
      </c>
      <c r="I114" s="21" t="s">
        <v>158</v>
      </c>
      <c r="J114" s="21" t="s">
        <v>159</v>
      </c>
      <c r="K114" s="21" t="s">
        <v>160</v>
      </c>
      <c r="L114" s="21" t="s">
        <v>161</v>
      </c>
      <c r="M114" s="21">
        <v>3027.51</v>
      </c>
      <c r="N114" s="21">
        <v>9005.15</v>
      </c>
      <c r="O114" s="131"/>
      <c r="P114" s="2"/>
      <c r="Q114" s="2"/>
      <c r="R114" s="2"/>
      <c r="S114" s="2"/>
      <c r="T114" s="2"/>
      <c r="U114" s="2"/>
      <c r="V114" s="2"/>
      <c r="W114" s="2"/>
    </row>
    <row r="115" spans="1:23" ht="20.5" thickBot="1">
      <c r="A115" s="21" t="str">
        <f t="shared" si="16"/>
        <v>Suape</v>
      </c>
      <c r="B115" s="21" t="str">
        <f t="shared" si="16"/>
        <v>Suape</v>
      </c>
      <c r="C115" s="21">
        <f t="shared" si="16"/>
        <v>0</v>
      </c>
      <c r="D115" s="21" t="str">
        <f t="shared" si="16"/>
        <v>028</v>
      </c>
      <c r="E115" s="21">
        <f t="shared" si="16"/>
        <v>2017</v>
      </c>
      <c r="F115" s="21" t="str">
        <f t="shared" si="16"/>
        <v>LISERVE</v>
      </c>
      <c r="G115" s="21" t="str">
        <f t="shared" si="16"/>
        <v>08.165.946/0001-10</v>
      </c>
      <c r="H115" s="21" t="s">
        <v>180</v>
      </c>
      <c r="I115" s="21" t="s">
        <v>158</v>
      </c>
      <c r="J115" s="21" t="s">
        <v>159</v>
      </c>
      <c r="K115" s="21" t="s">
        <v>160</v>
      </c>
      <c r="L115" s="21" t="s">
        <v>161</v>
      </c>
      <c r="M115" s="21">
        <v>3027.51</v>
      </c>
      <c r="N115" s="21">
        <v>9005.15</v>
      </c>
      <c r="O115" s="131"/>
      <c r="P115" s="2"/>
      <c r="Q115" s="2"/>
      <c r="R115" s="2"/>
      <c r="S115" s="2"/>
      <c r="T115" s="2"/>
      <c r="U115" s="2"/>
      <c r="V115" s="2"/>
      <c r="W115" s="2"/>
    </row>
    <row r="116" spans="1:23" ht="20.5" thickBot="1">
      <c r="A116" s="21" t="str">
        <f t="shared" si="16"/>
        <v>Suape</v>
      </c>
      <c r="B116" s="21" t="str">
        <f t="shared" si="16"/>
        <v>Suape</v>
      </c>
      <c r="C116" s="21">
        <f t="shared" si="16"/>
        <v>0</v>
      </c>
      <c r="D116" s="21" t="str">
        <f t="shared" si="16"/>
        <v>028</v>
      </c>
      <c r="E116" s="21">
        <f t="shared" si="16"/>
        <v>2017</v>
      </c>
      <c r="F116" s="21" t="str">
        <f t="shared" si="16"/>
        <v>LISERVE</v>
      </c>
      <c r="G116" s="21" t="str">
        <f t="shared" si="16"/>
        <v>08.165.946/0001-10</v>
      </c>
      <c r="H116" s="21" t="s">
        <v>181</v>
      </c>
      <c r="I116" s="21" t="s">
        <v>158</v>
      </c>
      <c r="J116" s="21" t="s">
        <v>159</v>
      </c>
      <c r="K116" s="21" t="s">
        <v>160</v>
      </c>
      <c r="L116" s="21" t="s">
        <v>161</v>
      </c>
      <c r="M116" s="21">
        <v>3027.51</v>
      </c>
      <c r="N116" s="21">
        <v>9005.15</v>
      </c>
      <c r="O116" s="131"/>
      <c r="P116" s="2"/>
      <c r="Q116" s="2"/>
      <c r="R116" s="2"/>
      <c r="S116" s="2"/>
      <c r="T116" s="2"/>
      <c r="U116" s="2"/>
      <c r="V116" s="2"/>
      <c r="W116" s="2"/>
    </row>
    <row r="117" spans="1:23" ht="20.5" thickBot="1">
      <c r="A117" s="21" t="str">
        <f t="shared" si="16"/>
        <v>Suape</v>
      </c>
      <c r="B117" s="21" t="str">
        <f t="shared" si="16"/>
        <v>Suape</v>
      </c>
      <c r="C117" s="21">
        <f t="shared" si="16"/>
        <v>0</v>
      </c>
      <c r="D117" s="21" t="str">
        <f t="shared" si="16"/>
        <v>028</v>
      </c>
      <c r="E117" s="21">
        <f t="shared" si="16"/>
        <v>2017</v>
      </c>
      <c r="F117" s="21" t="str">
        <f t="shared" si="16"/>
        <v>LISERVE</v>
      </c>
      <c r="G117" s="21" t="str">
        <f t="shared" si="16"/>
        <v>08.165.946/0001-10</v>
      </c>
      <c r="H117" s="21" t="s">
        <v>182</v>
      </c>
      <c r="I117" s="21" t="s">
        <v>158</v>
      </c>
      <c r="J117" s="21" t="s">
        <v>159</v>
      </c>
      <c r="K117" s="21" t="s">
        <v>160</v>
      </c>
      <c r="L117" s="21" t="s">
        <v>171</v>
      </c>
      <c r="M117" s="21">
        <v>3027.51</v>
      </c>
      <c r="N117" s="21">
        <v>9081.9500000000007</v>
      </c>
      <c r="O117" s="131"/>
      <c r="P117" s="2"/>
      <c r="Q117" s="2"/>
      <c r="R117" s="2"/>
      <c r="S117" s="2"/>
      <c r="T117" s="2"/>
      <c r="U117" s="2"/>
      <c r="V117" s="2"/>
      <c r="W117" s="2"/>
    </row>
    <row r="118" spans="1:23" ht="20.5" thickBot="1">
      <c r="A118" s="21" t="str">
        <f t="shared" si="16"/>
        <v>Suape</v>
      </c>
      <c r="B118" s="21" t="str">
        <f t="shared" si="16"/>
        <v>Suape</v>
      </c>
      <c r="C118" s="21">
        <f t="shared" si="16"/>
        <v>0</v>
      </c>
      <c r="D118" s="21" t="str">
        <f t="shared" si="16"/>
        <v>028</v>
      </c>
      <c r="E118" s="21">
        <f t="shared" si="16"/>
        <v>2017</v>
      </c>
      <c r="F118" s="21" t="str">
        <f t="shared" si="16"/>
        <v>LISERVE</v>
      </c>
      <c r="G118" s="21" t="str">
        <f t="shared" si="16"/>
        <v>08.165.946/0001-10</v>
      </c>
      <c r="H118" s="21" t="s">
        <v>183</v>
      </c>
      <c r="I118" s="21" t="s">
        <v>158</v>
      </c>
      <c r="J118" s="21" t="s">
        <v>159</v>
      </c>
      <c r="K118" s="21" t="s">
        <v>160</v>
      </c>
      <c r="L118" s="21" t="s">
        <v>161</v>
      </c>
      <c r="M118" s="21">
        <v>3027.51</v>
      </c>
      <c r="N118" s="21">
        <v>9005.15</v>
      </c>
      <c r="O118" s="131"/>
      <c r="P118" s="2"/>
      <c r="Q118" s="2"/>
      <c r="R118" s="2"/>
      <c r="S118" s="2"/>
      <c r="T118" s="2"/>
      <c r="U118" s="2"/>
      <c r="V118" s="2"/>
      <c r="W118" s="2"/>
    </row>
    <row r="119" spans="1:23" ht="20.5" thickBot="1">
      <c r="A119" s="21" t="str">
        <f t="shared" si="16"/>
        <v>Suape</v>
      </c>
      <c r="B119" s="21" t="str">
        <f t="shared" si="16"/>
        <v>Suape</v>
      </c>
      <c r="C119" s="21">
        <f t="shared" si="16"/>
        <v>0</v>
      </c>
      <c r="D119" s="21" t="str">
        <f t="shared" si="16"/>
        <v>028</v>
      </c>
      <c r="E119" s="21">
        <f t="shared" si="16"/>
        <v>2017</v>
      </c>
      <c r="F119" s="21" t="str">
        <f t="shared" si="16"/>
        <v>LISERVE</v>
      </c>
      <c r="G119" s="21" t="str">
        <f t="shared" si="16"/>
        <v>08.165.946/0001-10</v>
      </c>
      <c r="H119" s="21" t="s">
        <v>184</v>
      </c>
      <c r="I119" s="21" t="s">
        <v>158</v>
      </c>
      <c r="J119" s="21" t="s">
        <v>159</v>
      </c>
      <c r="K119" s="21" t="s">
        <v>160</v>
      </c>
      <c r="L119" s="21" t="s">
        <v>161</v>
      </c>
      <c r="M119" s="21">
        <v>3027.51</v>
      </c>
      <c r="N119" s="21">
        <v>9081.9500000000007</v>
      </c>
      <c r="O119" s="131"/>
      <c r="P119" s="2"/>
      <c r="Q119" s="2"/>
      <c r="R119" s="2"/>
      <c r="S119" s="2"/>
      <c r="T119" s="2"/>
      <c r="U119" s="2"/>
      <c r="V119" s="2"/>
      <c r="W119" s="2"/>
    </row>
    <row r="120" spans="1:23" ht="20.5" thickBot="1">
      <c r="A120" s="21" t="str">
        <f t="shared" si="16"/>
        <v>Suape</v>
      </c>
      <c r="B120" s="21" t="str">
        <f t="shared" si="16"/>
        <v>Suape</v>
      </c>
      <c r="C120" s="21">
        <f t="shared" si="16"/>
        <v>0</v>
      </c>
      <c r="D120" s="21" t="str">
        <f t="shared" si="16"/>
        <v>028</v>
      </c>
      <c r="E120" s="21">
        <f t="shared" si="16"/>
        <v>2017</v>
      </c>
      <c r="F120" s="21" t="str">
        <f t="shared" si="16"/>
        <v>LISERVE</v>
      </c>
      <c r="G120" s="21" t="str">
        <f t="shared" si="16"/>
        <v>08.165.946/0001-10</v>
      </c>
      <c r="H120" s="21" t="s">
        <v>185</v>
      </c>
      <c r="I120" s="21" t="s">
        <v>158</v>
      </c>
      <c r="J120" s="21" t="s">
        <v>159</v>
      </c>
      <c r="K120" s="21" t="s">
        <v>160</v>
      </c>
      <c r="L120" s="21" t="s">
        <v>161</v>
      </c>
      <c r="M120" s="21">
        <v>3027.51</v>
      </c>
      <c r="N120" s="21">
        <v>9005.15</v>
      </c>
      <c r="O120" s="131"/>
      <c r="P120" s="2"/>
      <c r="Q120" s="2"/>
      <c r="R120" s="2"/>
      <c r="S120" s="2"/>
      <c r="T120" s="2"/>
      <c r="U120" s="2"/>
      <c r="V120" s="2"/>
      <c r="W120" s="2"/>
    </row>
    <row r="121" spans="1:23" ht="20.5" thickBot="1">
      <c r="A121" s="21" t="str">
        <f t="shared" si="16"/>
        <v>Suape</v>
      </c>
      <c r="B121" s="21" t="str">
        <f t="shared" si="16"/>
        <v>Suape</v>
      </c>
      <c r="C121" s="21">
        <f t="shared" si="16"/>
        <v>0</v>
      </c>
      <c r="D121" s="21" t="str">
        <f t="shared" si="16"/>
        <v>028</v>
      </c>
      <c r="E121" s="21">
        <f t="shared" si="16"/>
        <v>2017</v>
      </c>
      <c r="F121" s="21" t="str">
        <f t="shared" si="16"/>
        <v>LISERVE</v>
      </c>
      <c r="G121" s="21" t="str">
        <f t="shared" si="16"/>
        <v>08.165.946/0001-10</v>
      </c>
      <c r="H121" s="21" t="s">
        <v>186</v>
      </c>
      <c r="I121" s="21" t="s">
        <v>158</v>
      </c>
      <c r="J121" s="21" t="s">
        <v>159</v>
      </c>
      <c r="K121" s="21" t="s">
        <v>160</v>
      </c>
      <c r="L121" s="21" t="s">
        <v>161</v>
      </c>
      <c r="M121" s="21">
        <v>3027.51</v>
      </c>
      <c r="N121" s="21">
        <v>9005.15</v>
      </c>
      <c r="O121" s="131"/>
      <c r="P121" s="2"/>
      <c r="Q121" s="2"/>
      <c r="R121" s="2"/>
      <c r="S121" s="2"/>
      <c r="T121" s="2"/>
      <c r="U121" s="2"/>
      <c r="V121" s="2"/>
      <c r="W121" s="2"/>
    </row>
    <row r="122" spans="1:23" ht="20.5" thickBot="1">
      <c r="A122" s="21" t="str">
        <f t="shared" si="16"/>
        <v>Suape</v>
      </c>
      <c r="B122" s="21" t="str">
        <f t="shared" si="16"/>
        <v>Suape</v>
      </c>
      <c r="C122" s="21">
        <f t="shared" si="16"/>
        <v>0</v>
      </c>
      <c r="D122" s="21" t="str">
        <f t="shared" si="16"/>
        <v>028</v>
      </c>
      <c r="E122" s="21">
        <f t="shared" si="16"/>
        <v>2017</v>
      </c>
      <c r="F122" s="21" t="str">
        <f t="shared" si="16"/>
        <v>LISERVE</v>
      </c>
      <c r="G122" s="21" t="str">
        <f t="shared" si="16"/>
        <v>08.165.946/0001-10</v>
      </c>
      <c r="H122" s="21" t="s">
        <v>187</v>
      </c>
      <c r="I122" s="21" t="s">
        <v>158</v>
      </c>
      <c r="J122" s="21" t="s">
        <v>159</v>
      </c>
      <c r="K122" s="21" t="s">
        <v>160</v>
      </c>
      <c r="L122" s="21" t="s">
        <v>161</v>
      </c>
      <c r="M122" s="21">
        <v>3027.51</v>
      </c>
      <c r="N122" s="21">
        <v>9005.15</v>
      </c>
      <c r="O122" s="131"/>
      <c r="P122" s="2"/>
      <c r="Q122" s="2"/>
      <c r="R122" s="2"/>
      <c r="S122" s="2"/>
      <c r="T122" s="2"/>
      <c r="U122" s="2"/>
      <c r="V122" s="2"/>
      <c r="W122" s="2"/>
    </row>
    <row r="123" spans="1:23" ht="20.5" thickBot="1">
      <c r="A123" s="21" t="str">
        <f t="shared" si="16"/>
        <v>Suape</v>
      </c>
      <c r="B123" s="21" t="str">
        <f t="shared" si="16"/>
        <v>Suape</v>
      </c>
      <c r="C123" s="21">
        <f t="shared" si="16"/>
        <v>0</v>
      </c>
      <c r="D123" s="21" t="str">
        <f t="shared" si="16"/>
        <v>028</v>
      </c>
      <c r="E123" s="21">
        <f t="shared" si="16"/>
        <v>2017</v>
      </c>
      <c r="F123" s="21" t="str">
        <f t="shared" si="16"/>
        <v>LISERVE</v>
      </c>
      <c r="G123" s="21" t="str">
        <f t="shared" si="16"/>
        <v>08.165.946/0001-10</v>
      </c>
      <c r="H123" s="21" t="s">
        <v>188</v>
      </c>
      <c r="I123" s="21" t="s">
        <v>158</v>
      </c>
      <c r="J123" s="21" t="s">
        <v>159</v>
      </c>
      <c r="K123" s="21" t="s">
        <v>189</v>
      </c>
      <c r="L123" s="21" t="s">
        <v>161</v>
      </c>
      <c r="M123" s="21">
        <v>3027.51</v>
      </c>
      <c r="N123" s="21">
        <v>9005.15</v>
      </c>
      <c r="O123" s="131"/>
      <c r="P123" s="2"/>
      <c r="Q123" s="2"/>
      <c r="R123" s="2"/>
      <c r="S123" s="2"/>
      <c r="T123" s="2"/>
      <c r="U123" s="2"/>
      <c r="V123" s="2"/>
      <c r="W123" s="2"/>
    </row>
    <row r="124" spans="1:23" ht="20.5" thickBot="1">
      <c r="A124" s="21" t="str">
        <f t="shared" si="16"/>
        <v>Suape</v>
      </c>
      <c r="B124" s="21" t="str">
        <f t="shared" si="16"/>
        <v>Suape</v>
      </c>
      <c r="C124" s="21">
        <f t="shared" si="16"/>
        <v>0</v>
      </c>
      <c r="D124" s="21" t="str">
        <f t="shared" si="16"/>
        <v>028</v>
      </c>
      <c r="E124" s="21">
        <f t="shared" si="16"/>
        <v>2017</v>
      </c>
      <c r="F124" s="21" t="str">
        <f t="shared" si="16"/>
        <v>LISERVE</v>
      </c>
      <c r="G124" s="21" t="str">
        <f t="shared" si="16"/>
        <v>08.165.946/0001-10</v>
      </c>
      <c r="H124" s="21" t="s">
        <v>190</v>
      </c>
      <c r="I124" s="21" t="s">
        <v>158</v>
      </c>
      <c r="J124" s="21" t="s">
        <v>159</v>
      </c>
      <c r="K124" s="21" t="s">
        <v>160</v>
      </c>
      <c r="L124" s="21" t="s">
        <v>171</v>
      </c>
      <c r="M124" s="21">
        <v>3027.51</v>
      </c>
      <c r="N124" s="21">
        <v>9005.15</v>
      </c>
      <c r="O124" s="131"/>
      <c r="P124" s="2"/>
      <c r="Q124" s="2"/>
      <c r="R124" s="2"/>
      <c r="S124" s="2"/>
      <c r="T124" s="2"/>
      <c r="U124" s="2"/>
      <c r="V124" s="2"/>
      <c r="W124" s="2"/>
    </row>
    <row r="125" spans="1:23" ht="20.5" thickBot="1">
      <c r="A125" s="21" t="str">
        <f t="shared" si="16"/>
        <v>Suape</v>
      </c>
      <c r="B125" s="21" t="str">
        <f t="shared" si="16"/>
        <v>Suape</v>
      </c>
      <c r="C125" s="21">
        <f t="shared" si="16"/>
        <v>0</v>
      </c>
      <c r="D125" s="21" t="str">
        <f t="shared" si="16"/>
        <v>028</v>
      </c>
      <c r="E125" s="21">
        <f t="shared" si="16"/>
        <v>2017</v>
      </c>
      <c r="F125" s="21" t="str">
        <f t="shared" si="16"/>
        <v>LISERVE</v>
      </c>
      <c r="G125" s="21" t="str">
        <f t="shared" si="16"/>
        <v>08.165.946/0001-10</v>
      </c>
      <c r="H125" s="21" t="s">
        <v>191</v>
      </c>
      <c r="I125" s="21" t="s">
        <v>158</v>
      </c>
      <c r="J125" s="21" t="s">
        <v>159</v>
      </c>
      <c r="K125" s="21" t="s">
        <v>160</v>
      </c>
      <c r="L125" s="21" t="s">
        <v>161</v>
      </c>
      <c r="M125" s="21">
        <v>3027.51</v>
      </c>
      <c r="N125" s="21">
        <v>9005.15</v>
      </c>
      <c r="O125" s="131"/>
      <c r="P125" s="2"/>
      <c r="Q125" s="2"/>
      <c r="R125" s="2"/>
      <c r="S125" s="2"/>
      <c r="T125" s="2"/>
      <c r="U125" s="2"/>
      <c r="V125" s="2"/>
      <c r="W125" s="2"/>
    </row>
    <row r="126" spans="1:23" ht="20.5" thickBot="1">
      <c r="A126" s="21" t="str">
        <f t="shared" si="16"/>
        <v>Suape</v>
      </c>
      <c r="B126" s="21" t="str">
        <f t="shared" si="16"/>
        <v>Suape</v>
      </c>
      <c r="C126" s="21">
        <f t="shared" si="16"/>
        <v>0</v>
      </c>
      <c r="D126" s="21" t="str">
        <f t="shared" si="16"/>
        <v>028</v>
      </c>
      <c r="E126" s="21">
        <f t="shared" si="16"/>
        <v>2017</v>
      </c>
      <c r="F126" s="21" t="str">
        <f t="shared" si="16"/>
        <v>LISERVE</v>
      </c>
      <c r="G126" s="21" t="str">
        <f t="shared" si="16"/>
        <v>08.165.946/0001-10</v>
      </c>
      <c r="H126" s="21" t="s">
        <v>192</v>
      </c>
      <c r="I126" s="21" t="s">
        <v>158</v>
      </c>
      <c r="J126" s="21" t="s">
        <v>159</v>
      </c>
      <c r="K126" s="21" t="s">
        <v>160</v>
      </c>
      <c r="L126" s="21" t="s">
        <v>161</v>
      </c>
      <c r="M126" s="21">
        <v>3027.51</v>
      </c>
      <c r="N126" s="21">
        <v>9005.15</v>
      </c>
      <c r="O126" s="131"/>
      <c r="P126" s="2"/>
      <c r="Q126" s="2"/>
      <c r="R126" s="2"/>
      <c r="S126" s="2"/>
      <c r="T126" s="2"/>
      <c r="U126" s="2"/>
      <c r="V126" s="2"/>
      <c r="W126" s="2"/>
    </row>
    <row r="127" spans="1:23" ht="20.5" thickBot="1">
      <c r="A127" s="21" t="str">
        <f t="shared" si="16"/>
        <v>Suape</v>
      </c>
      <c r="B127" s="21" t="str">
        <f t="shared" si="16"/>
        <v>Suape</v>
      </c>
      <c r="C127" s="21">
        <f t="shared" si="16"/>
        <v>0</v>
      </c>
      <c r="D127" s="21" t="str">
        <f t="shared" si="16"/>
        <v>028</v>
      </c>
      <c r="E127" s="21">
        <f t="shared" si="16"/>
        <v>2017</v>
      </c>
      <c r="F127" s="21" t="str">
        <f t="shared" si="16"/>
        <v>LISERVE</v>
      </c>
      <c r="G127" s="21" t="str">
        <f t="shared" si="16"/>
        <v>08.165.946/0001-10</v>
      </c>
      <c r="H127" s="21" t="s">
        <v>193</v>
      </c>
      <c r="I127" s="21" t="s">
        <v>158</v>
      </c>
      <c r="J127" s="21" t="s">
        <v>159</v>
      </c>
      <c r="K127" s="21" t="s">
        <v>160</v>
      </c>
      <c r="L127" s="21" t="s">
        <v>161</v>
      </c>
      <c r="M127" s="21">
        <v>3027.51</v>
      </c>
      <c r="N127" s="21">
        <v>9005.15</v>
      </c>
      <c r="O127" s="131"/>
      <c r="P127" s="2"/>
      <c r="Q127" s="2"/>
      <c r="R127" s="2"/>
      <c r="S127" s="2"/>
      <c r="T127" s="2"/>
      <c r="U127" s="2"/>
      <c r="V127" s="2"/>
      <c r="W127" s="2"/>
    </row>
    <row r="128" spans="1:23" ht="20.5" thickBot="1">
      <c r="A128" s="21" t="str">
        <f t="shared" si="16"/>
        <v>Suape</v>
      </c>
      <c r="B128" s="21" t="str">
        <f t="shared" si="16"/>
        <v>Suape</v>
      </c>
      <c r="C128" s="21">
        <f t="shared" si="16"/>
        <v>0</v>
      </c>
      <c r="D128" s="21" t="str">
        <f t="shared" si="16"/>
        <v>028</v>
      </c>
      <c r="E128" s="21">
        <f t="shared" si="16"/>
        <v>2017</v>
      </c>
      <c r="F128" s="21" t="str">
        <f t="shared" si="16"/>
        <v>LISERVE</v>
      </c>
      <c r="G128" s="21" t="str">
        <f t="shared" si="16"/>
        <v>08.165.946/0001-10</v>
      </c>
      <c r="H128" s="21" t="s">
        <v>194</v>
      </c>
      <c r="I128" s="21" t="s">
        <v>158</v>
      </c>
      <c r="J128" s="21" t="s">
        <v>159</v>
      </c>
      <c r="K128" s="21" t="s">
        <v>160</v>
      </c>
      <c r="L128" s="21" t="s">
        <v>161</v>
      </c>
      <c r="M128" s="21">
        <v>3027.51</v>
      </c>
      <c r="N128" s="21">
        <v>9005.15</v>
      </c>
      <c r="O128" s="131"/>
      <c r="P128" s="2"/>
      <c r="Q128" s="2"/>
      <c r="R128" s="2"/>
      <c r="S128" s="2"/>
      <c r="T128" s="2"/>
      <c r="U128" s="2"/>
      <c r="V128" s="2"/>
      <c r="W128" s="2"/>
    </row>
    <row r="129" spans="1:23" ht="20.5" thickBot="1">
      <c r="A129" s="21" t="str">
        <f t="shared" si="16"/>
        <v>Suape</v>
      </c>
      <c r="B129" s="21" t="str">
        <f t="shared" si="16"/>
        <v>Suape</v>
      </c>
      <c r="C129" s="21">
        <f t="shared" si="16"/>
        <v>0</v>
      </c>
      <c r="D129" s="21" t="str">
        <f t="shared" si="16"/>
        <v>028</v>
      </c>
      <c r="E129" s="21">
        <f t="shared" si="16"/>
        <v>2017</v>
      </c>
      <c r="F129" s="21" t="str">
        <f t="shared" si="16"/>
        <v>LISERVE</v>
      </c>
      <c r="G129" s="21" t="str">
        <f t="shared" si="16"/>
        <v>08.165.946/0001-10</v>
      </c>
      <c r="H129" s="21" t="s">
        <v>195</v>
      </c>
      <c r="I129" s="21" t="s">
        <v>158</v>
      </c>
      <c r="J129" s="21" t="s">
        <v>196</v>
      </c>
      <c r="K129" s="21" t="s">
        <v>160</v>
      </c>
      <c r="L129" s="21" t="s">
        <v>161</v>
      </c>
      <c r="M129" s="21">
        <v>3942.25</v>
      </c>
      <c r="N129" s="21">
        <v>16452.55</v>
      </c>
      <c r="O129" s="132"/>
      <c r="P129" s="2"/>
      <c r="Q129" s="2"/>
      <c r="R129" s="2"/>
      <c r="S129" s="2"/>
      <c r="T129" s="2"/>
      <c r="U129" s="2"/>
      <c r="V129" s="2"/>
      <c r="W129" s="2"/>
    </row>
    <row r="130" spans="1:23" ht="20.5" thickBot="1">
      <c r="A130" s="21" t="str">
        <f t="shared" ref="A130:G130" si="17">A129</f>
        <v>Suape</v>
      </c>
      <c r="B130" s="21" t="str">
        <f t="shared" si="17"/>
        <v>Suape</v>
      </c>
      <c r="C130" s="21">
        <f t="shared" si="17"/>
        <v>0</v>
      </c>
      <c r="D130" s="21" t="str">
        <f t="shared" si="17"/>
        <v>028</v>
      </c>
      <c r="E130" s="21">
        <f t="shared" si="17"/>
        <v>2017</v>
      </c>
      <c r="F130" s="21" t="str">
        <f t="shared" si="17"/>
        <v>LISERVE</v>
      </c>
      <c r="G130" s="21" t="str">
        <f t="shared" si="17"/>
        <v>08.165.946/0001-10</v>
      </c>
      <c r="H130" s="21" t="s">
        <v>197</v>
      </c>
      <c r="I130" s="21" t="s">
        <v>158</v>
      </c>
      <c r="J130" s="21" t="s">
        <v>196</v>
      </c>
      <c r="K130" s="21" t="s">
        <v>160</v>
      </c>
      <c r="L130" s="21" t="s">
        <v>161</v>
      </c>
      <c r="M130" s="21">
        <v>3942.25</v>
      </c>
      <c r="N130" s="21">
        <v>16452.55</v>
      </c>
      <c r="O130" s="133"/>
      <c r="P130" s="2"/>
      <c r="Q130" s="2"/>
      <c r="R130" s="2"/>
      <c r="S130" s="2"/>
      <c r="T130" s="2"/>
      <c r="U130" s="2"/>
      <c r="V130" s="2"/>
      <c r="W130" s="2"/>
    </row>
    <row r="131" spans="1:23" ht="30">
      <c r="A131" s="7" t="s">
        <v>18</v>
      </c>
      <c r="B131" s="7" t="s">
        <v>18</v>
      </c>
      <c r="C131" s="7" t="s">
        <v>198</v>
      </c>
      <c r="D131" s="7" t="s">
        <v>199</v>
      </c>
      <c r="E131" s="7">
        <v>2021</v>
      </c>
      <c r="F131" s="7" t="s">
        <v>200</v>
      </c>
      <c r="G131" s="7" t="s">
        <v>201</v>
      </c>
      <c r="H131" s="7" t="s">
        <v>202</v>
      </c>
      <c r="I131" s="7" t="s">
        <v>203</v>
      </c>
      <c r="J131" s="7" t="s">
        <v>25</v>
      </c>
      <c r="K131" s="7" t="s">
        <v>204</v>
      </c>
      <c r="L131" s="7" t="s">
        <v>27</v>
      </c>
      <c r="M131" s="7">
        <v>1236.43</v>
      </c>
      <c r="N131" s="7">
        <v>2975.94</v>
      </c>
      <c r="O131" s="130"/>
      <c r="P131" s="2"/>
      <c r="Q131" s="2"/>
      <c r="R131" s="2"/>
      <c r="S131" s="2"/>
      <c r="T131" s="2"/>
      <c r="U131" s="2"/>
      <c r="V131" s="2"/>
      <c r="W131" s="2"/>
    </row>
    <row r="132" spans="1:23" ht="30">
      <c r="A132" s="7" t="str">
        <f t="shared" ref="A132:G132" si="18">A131</f>
        <v>Suape</v>
      </c>
      <c r="B132" s="7" t="str">
        <f t="shared" si="18"/>
        <v>Suape</v>
      </c>
      <c r="C132" s="7" t="str">
        <f t="shared" si="18"/>
        <v>Auxiliares de Apoio à serviço de Campo</v>
      </c>
      <c r="D132" s="7" t="str">
        <f t="shared" si="18"/>
        <v>048</v>
      </c>
      <c r="E132" s="7">
        <f t="shared" si="18"/>
        <v>2021</v>
      </c>
      <c r="F132" s="7" t="str">
        <f t="shared" si="18"/>
        <v>ATIVA SERVIÇOS DE APOIO ADMINISTRATIVO EIRELI</v>
      </c>
      <c r="G132" s="7" t="str">
        <f t="shared" si="18"/>
        <v>22.778.636/0001-00</v>
      </c>
      <c r="H132" s="7" t="s">
        <v>205</v>
      </c>
      <c r="I132" s="7" t="str">
        <f>I131</f>
        <v>SUAPE/DFP</v>
      </c>
      <c r="J132" s="7" t="s">
        <v>25</v>
      </c>
      <c r="K132" s="7" t="s">
        <v>204</v>
      </c>
      <c r="L132" s="7" t="s">
        <v>27</v>
      </c>
      <c r="M132" s="7">
        <v>1236.43</v>
      </c>
      <c r="N132" s="7">
        <v>2975.94</v>
      </c>
      <c r="O132" s="130"/>
      <c r="P132" s="2"/>
      <c r="Q132" s="2"/>
      <c r="R132" s="2"/>
      <c r="S132" s="2"/>
      <c r="T132" s="2"/>
      <c r="U132" s="2"/>
      <c r="V132" s="2"/>
      <c r="W132" s="2"/>
    </row>
    <row r="133" spans="1:23" ht="30">
      <c r="A133" s="7" t="str">
        <f t="shared" ref="A133:G134" si="19">A131</f>
        <v>Suape</v>
      </c>
      <c r="B133" s="7" t="str">
        <f t="shared" si="19"/>
        <v>Suape</v>
      </c>
      <c r="C133" s="7" t="str">
        <f t="shared" si="19"/>
        <v>Auxiliares de Apoio à serviço de Campo</v>
      </c>
      <c r="D133" s="7" t="str">
        <f t="shared" si="19"/>
        <v>048</v>
      </c>
      <c r="E133" s="7">
        <f t="shared" si="19"/>
        <v>2021</v>
      </c>
      <c r="F133" s="7" t="str">
        <f t="shared" si="19"/>
        <v>ATIVA SERVIÇOS DE APOIO ADMINISTRATIVO EIRELI</v>
      </c>
      <c r="G133" s="7" t="str">
        <f t="shared" si="19"/>
        <v>22.778.636/0001-00</v>
      </c>
      <c r="H133" s="7" t="s">
        <v>206</v>
      </c>
      <c r="I133" s="7" t="str">
        <f>I131</f>
        <v>SUAPE/DFP</v>
      </c>
      <c r="J133" s="7" t="s">
        <v>25</v>
      </c>
      <c r="K133" s="7" t="s">
        <v>204</v>
      </c>
      <c r="L133" s="7" t="s">
        <v>27</v>
      </c>
      <c r="M133" s="7">
        <v>1236.43</v>
      </c>
      <c r="N133" s="7">
        <v>2975.94</v>
      </c>
      <c r="O133" s="130"/>
      <c r="P133" s="2"/>
      <c r="Q133" s="2"/>
      <c r="R133" s="2"/>
      <c r="S133" s="2"/>
      <c r="T133" s="2"/>
      <c r="U133" s="2"/>
      <c r="V133" s="2"/>
      <c r="W133" s="2"/>
    </row>
    <row r="134" spans="1:23" ht="30">
      <c r="A134" s="7" t="str">
        <f t="shared" si="19"/>
        <v>Suape</v>
      </c>
      <c r="B134" s="7" t="str">
        <f t="shared" si="19"/>
        <v>Suape</v>
      </c>
      <c r="C134" s="7" t="str">
        <f t="shared" si="19"/>
        <v>Auxiliares de Apoio à serviço de Campo</v>
      </c>
      <c r="D134" s="7" t="str">
        <f t="shared" si="19"/>
        <v>048</v>
      </c>
      <c r="E134" s="7">
        <f t="shared" si="19"/>
        <v>2021</v>
      </c>
      <c r="F134" s="7" t="str">
        <f t="shared" si="19"/>
        <v>ATIVA SERVIÇOS DE APOIO ADMINISTRATIVO EIRELI</v>
      </c>
      <c r="G134" s="7" t="str">
        <f t="shared" si="19"/>
        <v>22.778.636/0001-00</v>
      </c>
      <c r="H134" s="7" t="s">
        <v>207</v>
      </c>
      <c r="I134" s="7" t="str">
        <f>I132</f>
        <v>SUAPE/DFP</v>
      </c>
      <c r="J134" s="7" t="s">
        <v>25</v>
      </c>
      <c r="K134" s="7" t="s">
        <v>204</v>
      </c>
      <c r="L134" s="7" t="s">
        <v>27</v>
      </c>
      <c r="M134" s="7">
        <v>1236.43</v>
      </c>
      <c r="N134" s="7">
        <v>2975.94</v>
      </c>
      <c r="O134" s="130"/>
      <c r="P134" s="2"/>
      <c r="Q134" s="2"/>
      <c r="R134" s="2"/>
      <c r="S134" s="2"/>
      <c r="T134" s="2"/>
      <c r="U134" s="2"/>
      <c r="V134" s="2"/>
      <c r="W134" s="2"/>
    </row>
    <row r="135" spans="1:23" ht="30">
      <c r="A135" s="21" t="s">
        <v>18</v>
      </c>
      <c r="B135" s="21" t="s">
        <v>18</v>
      </c>
      <c r="C135" s="21" t="s">
        <v>208</v>
      </c>
      <c r="D135" s="21" t="s">
        <v>209</v>
      </c>
      <c r="E135" s="21">
        <v>2018</v>
      </c>
      <c r="F135" s="21" t="s">
        <v>210</v>
      </c>
      <c r="G135" s="21" t="s">
        <v>211</v>
      </c>
      <c r="H135" s="21" t="s">
        <v>212</v>
      </c>
      <c r="I135" s="21" t="s">
        <v>692</v>
      </c>
      <c r="J135" s="21" t="s">
        <v>216</v>
      </c>
      <c r="K135" s="21" t="s">
        <v>26</v>
      </c>
      <c r="L135" s="21" t="s">
        <v>217</v>
      </c>
      <c r="M135" s="21">
        <v>2337.65</v>
      </c>
      <c r="N135" s="21">
        <v>4779.6377900000007</v>
      </c>
      <c r="O135" s="99"/>
      <c r="P135" s="2"/>
      <c r="Q135" s="2"/>
      <c r="R135" s="2"/>
      <c r="S135" s="2"/>
      <c r="T135" s="2"/>
      <c r="U135" s="2"/>
      <c r="V135" s="2"/>
      <c r="W135" s="2"/>
    </row>
    <row r="136" spans="1:23" ht="30">
      <c r="A136" s="21" t="str">
        <f t="shared" ref="A136:G147" si="20">A135</f>
        <v>Suape</v>
      </c>
      <c r="B136" s="21" t="str">
        <f t="shared" si="20"/>
        <v>Suape</v>
      </c>
      <c r="C136" s="21" t="str">
        <f t="shared" si="20"/>
        <v>Operação e manutenção de Centro de Prontidão Ambiental</v>
      </c>
      <c r="D136" s="21" t="str">
        <f t="shared" si="20"/>
        <v>023</v>
      </c>
      <c r="E136" s="21">
        <f t="shared" si="20"/>
        <v>2018</v>
      </c>
      <c r="F136" s="21" t="str">
        <f t="shared" si="20"/>
        <v>BRASBUNKER PARTICIPAÇÕES S/A</v>
      </c>
      <c r="G136" s="21" t="str">
        <f t="shared" si="20"/>
        <v>04.931.019/0001-02</v>
      </c>
      <c r="H136" s="21" t="s">
        <v>215</v>
      </c>
      <c r="I136" s="21" t="s">
        <v>692</v>
      </c>
      <c r="J136" s="21" t="s">
        <v>697</v>
      </c>
      <c r="K136" s="21" t="s">
        <v>26</v>
      </c>
      <c r="L136" s="21" t="s">
        <v>27</v>
      </c>
      <c r="M136" s="21">
        <v>9645.4500000000007</v>
      </c>
      <c r="N136" s="21">
        <v>17130.582870000002</v>
      </c>
      <c r="O136" s="99"/>
      <c r="P136" s="2"/>
      <c r="Q136" s="2"/>
      <c r="R136" s="2"/>
      <c r="S136" s="2"/>
      <c r="T136" s="2"/>
      <c r="U136" s="2"/>
      <c r="V136" s="2"/>
      <c r="W136" s="2"/>
    </row>
    <row r="137" spans="1:23" ht="30">
      <c r="A137" s="21" t="str">
        <f t="shared" si="20"/>
        <v>Suape</v>
      </c>
      <c r="B137" s="21" t="str">
        <f t="shared" si="20"/>
        <v>Suape</v>
      </c>
      <c r="C137" s="21" t="str">
        <f t="shared" si="20"/>
        <v>Operação e manutenção de Centro de Prontidão Ambiental</v>
      </c>
      <c r="D137" s="21" t="str">
        <f t="shared" si="20"/>
        <v>023</v>
      </c>
      <c r="E137" s="21">
        <f t="shared" si="20"/>
        <v>2018</v>
      </c>
      <c r="F137" s="21" t="str">
        <f t="shared" si="20"/>
        <v>BRASBUNKER PARTICIPAÇÕES S/A</v>
      </c>
      <c r="G137" s="21" t="str">
        <f t="shared" si="20"/>
        <v>04.931.019/0001-02</v>
      </c>
      <c r="H137" s="21" t="s">
        <v>218</v>
      </c>
      <c r="I137" s="21" t="s">
        <v>692</v>
      </c>
      <c r="J137" s="21" t="s">
        <v>216</v>
      </c>
      <c r="K137" s="21" t="s">
        <v>26</v>
      </c>
      <c r="L137" s="21" t="s">
        <v>217</v>
      </c>
      <c r="M137" s="21">
        <v>2385.92</v>
      </c>
      <c r="N137" s="21">
        <v>4848.6941120000001</v>
      </c>
      <c r="O137" s="99"/>
      <c r="P137" s="2"/>
      <c r="Q137" s="2"/>
      <c r="R137" s="2"/>
      <c r="S137" s="2"/>
      <c r="T137" s="2"/>
      <c r="U137" s="2"/>
      <c r="V137" s="2"/>
      <c r="W137" s="2"/>
    </row>
    <row r="138" spans="1:23" ht="30">
      <c r="A138" s="21" t="str">
        <f t="shared" si="20"/>
        <v>Suape</v>
      </c>
      <c r="B138" s="21" t="str">
        <f t="shared" si="20"/>
        <v>Suape</v>
      </c>
      <c r="C138" s="21" t="str">
        <f t="shared" si="20"/>
        <v>Operação e manutenção de Centro de Prontidão Ambiental</v>
      </c>
      <c r="D138" s="21" t="str">
        <f t="shared" si="20"/>
        <v>023</v>
      </c>
      <c r="E138" s="21">
        <f t="shared" si="20"/>
        <v>2018</v>
      </c>
      <c r="F138" s="21" t="str">
        <f t="shared" si="20"/>
        <v>BRASBUNKER PARTICIPAÇÕES S/A</v>
      </c>
      <c r="G138" s="21" t="str">
        <f t="shared" si="20"/>
        <v>04.931.019/0001-02</v>
      </c>
      <c r="H138" s="21" t="s">
        <v>220</v>
      </c>
      <c r="I138" s="21" t="s">
        <v>692</v>
      </c>
      <c r="J138" s="21" t="s">
        <v>233</v>
      </c>
      <c r="K138" s="21" t="s">
        <v>26</v>
      </c>
      <c r="L138" s="21" t="s">
        <v>27</v>
      </c>
      <c r="M138" s="21">
        <v>2162.9899999999998</v>
      </c>
      <c r="N138" s="21">
        <v>4505.6661139999997</v>
      </c>
      <c r="O138" s="99"/>
      <c r="P138" s="2"/>
      <c r="Q138" s="2"/>
      <c r="R138" s="2"/>
      <c r="S138" s="2"/>
      <c r="T138" s="2"/>
      <c r="U138" s="2"/>
      <c r="V138" s="2"/>
      <c r="W138" s="2"/>
    </row>
    <row r="139" spans="1:23" ht="30">
      <c r="A139" s="21" t="str">
        <f t="shared" si="20"/>
        <v>Suape</v>
      </c>
      <c r="B139" s="21" t="str">
        <f t="shared" si="20"/>
        <v>Suape</v>
      </c>
      <c r="C139" s="21" t="str">
        <f t="shared" si="20"/>
        <v>Operação e manutenção de Centro de Prontidão Ambiental</v>
      </c>
      <c r="D139" s="21" t="str">
        <f t="shared" si="20"/>
        <v>023</v>
      </c>
      <c r="E139" s="21">
        <f t="shared" si="20"/>
        <v>2018</v>
      </c>
      <c r="F139" s="21" t="str">
        <f t="shared" si="20"/>
        <v>BRASBUNKER PARTICIPAÇÕES S/A</v>
      </c>
      <c r="G139" s="21" t="str">
        <f t="shared" si="20"/>
        <v>04.931.019/0001-02</v>
      </c>
      <c r="H139" s="21" t="s">
        <v>221</v>
      </c>
      <c r="I139" s="21" t="s">
        <v>692</v>
      </c>
      <c r="J139" s="21" t="s">
        <v>216</v>
      </c>
      <c r="K139" s="21" t="s">
        <v>26</v>
      </c>
      <c r="L139" s="21" t="s">
        <v>217</v>
      </c>
      <c r="M139" s="21">
        <v>2180.31</v>
      </c>
      <c r="N139" s="21">
        <v>4532.8342659999998</v>
      </c>
      <c r="O139" s="99"/>
      <c r="P139" s="2"/>
      <c r="Q139" s="2"/>
      <c r="R139" s="2"/>
      <c r="S139" s="2"/>
      <c r="T139" s="2"/>
      <c r="U139" s="2"/>
      <c r="V139" s="2"/>
      <c r="W139" s="2"/>
    </row>
    <row r="140" spans="1:23" ht="30">
      <c r="A140" s="21" t="str">
        <f t="shared" si="20"/>
        <v>Suape</v>
      </c>
      <c r="B140" s="21" t="str">
        <f t="shared" si="20"/>
        <v>Suape</v>
      </c>
      <c r="C140" s="21" t="str">
        <f t="shared" si="20"/>
        <v>Operação e manutenção de Centro de Prontidão Ambiental</v>
      </c>
      <c r="D140" s="21" t="str">
        <f t="shared" si="20"/>
        <v>023</v>
      </c>
      <c r="E140" s="21">
        <f t="shared" si="20"/>
        <v>2018</v>
      </c>
      <c r="F140" s="21" t="str">
        <f t="shared" si="20"/>
        <v>BRASBUNKER PARTICIPAÇÕES S/A</v>
      </c>
      <c r="G140" s="21" t="str">
        <f t="shared" si="20"/>
        <v>04.931.019/0001-02</v>
      </c>
      <c r="H140" s="21" t="s">
        <v>222</v>
      </c>
      <c r="I140" s="21" t="s">
        <v>692</v>
      </c>
      <c r="J140" s="21" t="s">
        <v>698</v>
      </c>
      <c r="K140" s="21" t="s">
        <v>26</v>
      </c>
      <c r="L140" s="21" t="s">
        <v>217</v>
      </c>
      <c r="M140" s="21">
        <v>2030.82</v>
      </c>
      <c r="N140" s="21">
        <v>4266.5842519999997</v>
      </c>
      <c r="O140" s="99"/>
      <c r="P140" s="2"/>
      <c r="Q140" s="2"/>
      <c r="R140" s="2"/>
      <c r="S140" s="2"/>
      <c r="T140" s="2"/>
      <c r="U140" s="2"/>
      <c r="V140" s="2"/>
      <c r="W140" s="2"/>
    </row>
    <row r="141" spans="1:23" ht="30">
      <c r="A141" s="21" t="str">
        <f t="shared" si="20"/>
        <v>Suape</v>
      </c>
      <c r="B141" s="21" t="str">
        <f t="shared" si="20"/>
        <v>Suape</v>
      </c>
      <c r="C141" s="21" t="str">
        <f t="shared" si="20"/>
        <v>Operação e manutenção de Centro de Prontidão Ambiental</v>
      </c>
      <c r="D141" s="21" t="str">
        <f t="shared" si="20"/>
        <v>023</v>
      </c>
      <c r="E141" s="21">
        <f t="shared" si="20"/>
        <v>2018</v>
      </c>
      <c r="F141" s="21" t="str">
        <f t="shared" si="20"/>
        <v>BRASBUNKER PARTICIPAÇÕES S/A</v>
      </c>
      <c r="G141" s="21" t="str">
        <f t="shared" si="20"/>
        <v>04.931.019/0001-02</v>
      </c>
      <c r="H141" s="21" t="s">
        <v>223</v>
      </c>
      <c r="I141" s="21" t="s">
        <v>692</v>
      </c>
      <c r="J141" s="21" t="s">
        <v>216</v>
      </c>
      <c r="K141" s="21" t="s">
        <v>26</v>
      </c>
      <c r="L141" s="21" t="s">
        <v>217</v>
      </c>
      <c r="M141" s="21">
        <v>2180.31</v>
      </c>
      <c r="N141" s="21">
        <v>4532.8342659999998</v>
      </c>
      <c r="O141" s="99"/>
      <c r="P141" s="2"/>
      <c r="Q141" s="2"/>
      <c r="R141" s="2"/>
      <c r="S141" s="2"/>
      <c r="T141" s="2"/>
      <c r="U141" s="2"/>
      <c r="V141" s="2"/>
      <c r="W141" s="2"/>
    </row>
    <row r="142" spans="1:23" ht="30">
      <c r="A142" s="21" t="str">
        <f t="shared" si="20"/>
        <v>Suape</v>
      </c>
      <c r="B142" s="21" t="str">
        <f t="shared" si="20"/>
        <v>Suape</v>
      </c>
      <c r="C142" s="21" t="str">
        <f t="shared" si="20"/>
        <v>Operação e manutenção de Centro de Prontidão Ambiental</v>
      </c>
      <c r="D142" s="21" t="str">
        <f t="shared" si="20"/>
        <v>023</v>
      </c>
      <c r="E142" s="21">
        <f t="shared" si="20"/>
        <v>2018</v>
      </c>
      <c r="F142" s="21" t="str">
        <f t="shared" si="20"/>
        <v>BRASBUNKER PARTICIPAÇÕES S/A</v>
      </c>
      <c r="G142" s="21" t="str">
        <f t="shared" si="20"/>
        <v>04.931.019/0001-02</v>
      </c>
      <c r="H142" s="21" t="s">
        <v>224</v>
      </c>
      <c r="I142" s="21" t="s">
        <v>692</v>
      </c>
      <c r="J142" s="21" t="s">
        <v>216</v>
      </c>
      <c r="K142" s="21" t="s">
        <v>26</v>
      </c>
      <c r="L142" s="21" t="s">
        <v>217</v>
      </c>
      <c r="M142" s="21">
        <v>2180.31</v>
      </c>
      <c r="N142" s="21">
        <v>3699.8342659999998</v>
      </c>
      <c r="O142" s="99"/>
      <c r="P142" s="2"/>
      <c r="Q142" s="2"/>
      <c r="R142" s="2"/>
      <c r="S142" s="2"/>
      <c r="T142" s="2"/>
      <c r="U142" s="2"/>
      <c r="V142" s="2"/>
      <c r="W142" s="2"/>
    </row>
    <row r="143" spans="1:23" ht="30">
      <c r="A143" s="21" t="str">
        <f t="shared" si="20"/>
        <v>Suape</v>
      </c>
      <c r="B143" s="21" t="str">
        <f t="shared" si="20"/>
        <v>Suape</v>
      </c>
      <c r="C143" s="21" t="str">
        <f t="shared" si="20"/>
        <v>Operação e manutenção de Centro de Prontidão Ambiental</v>
      </c>
      <c r="D143" s="21" t="str">
        <f t="shared" si="20"/>
        <v>023</v>
      </c>
      <c r="E143" s="21">
        <f t="shared" si="20"/>
        <v>2018</v>
      </c>
      <c r="F143" s="21" t="str">
        <f t="shared" si="20"/>
        <v>BRASBUNKER PARTICIPAÇÕES S/A</v>
      </c>
      <c r="G143" s="21" t="str">
        <f t="shared" si="20"/>
        <v>04.931.019/0001-02</v>
      </c>
      <c r="H143" s="21" t="s">
        <v>225</v>
      </c>
      <c r="I143" s="21" t="s">
        <v>692</v>
      </c>
      <c r="J143" s="21" t="s">
        <v>216</v>
      </c>
      <c r="K143" s="21" t="s">
        <v>26</v>
      </c>
      <c r="L143" s="21" t="s">
        <v>217</v>
      </c>
      <c r="M143" s="21">
        <v>2180.31</v>
      </c>
      <c r="N143" s="21">
        <v>4532.8342659999998</v>
      </c>
      <c r="O143" s="99"/>
      <c r="P143" s="2"/>
      <c r="Q143" s="2"/>
      <c r="R143" s="2"/>
      <c r="S143" s="2"/>
      <c r="T143" s="2"/>
      <c r="U143" s="2"/>
      <c r="V143" s="2"/>
      <c r="W143" s="2"/>
    </row>
    <row r="144" spans="1:23" ht="30">
      <c r="A144" s="21" t="str">
        <f t="shared" si="20"/>
        <v>Suape</v>
      </c>
      <c r="B144" s="21" t="str">
        <f t="shared" si="20"/>
        <v>Suape</v>
      </c>
      <c r="C144" s="21" t="str">
        <f t="shared" si="20"/>
        <v>Operação e manutenção de Centro de Prontidão Ambiental</v>
      </c>
      <c r="D144" s="21" t="str">
        <f t="shared" si="20"/>
        <v>023</v>
      </c>
      <c r="E144" s="21">
        <f t="shared" si="20"/>
        <v>2018</v>
      </c>
      <c r="F144" s="21" t="str">
        <f t="shared" si="20"/>
        <v>BRASBUNKER PARTICIPAÇÕES S/A</v>
      </c>
      <c r="G144" s="21" t="str">
        <f t="shared" si="20"/>
        <v>04.931.019/0001-02</v>
      </c>
      <c r="H144" s="21" t="s">
        <v>226</v>
      </c>
      <c r="I144" s="21" t="s">
        <v>692</v>
      </c>
      <c r="J144" s="21" t="s">
        <v>216</v>
      </c>
      <c r="K144" s="21" t="s">
        <v>26</v>
      </c>
      <c r="L144" s="21" t="s">
        <v>217</v>
      </c>
      <c r="M144" s="21">
        <v>2180.31</v>
      </c>
      <c r="N144" s="21">
        <v>4532.8342659999998</v>
      </c>
      <c r="O144" s="99"/>
      <c r="P144" s="2"/>
      <c r="Q144" s="2"/>
      <c r="R144" s="2"/>
      <c r="S144" s="2"/>
      <c r="T144" s="2"/>
      <c r="U144" s="2"/>
      <c r="V144" s="2"/>
      <c r="W144" s="2"/>
    </row>
    <row r="145" spans="1:23" ht="30">
      <c r="A145" s="21" t="str">
        <f t="shared" si="20"/>
        <v>Suape</v>
      </c>
      <c r="B145" s="21" t="str">
        <f t="shared" si="20"/>
        <v>Suape</v>
      </c>
      <c r="C145" s="21" t="str">
        <f t="shared" si="20"/>
        <v>Operação e manutenção de Centro de Prontidão Ambiental</v>
      </c>
      <c r="D145" s="21" t="str">
        <f t="shared" si="20"/>
        <v>023</v>
      </c>
      <c r="E145" s="21">
        <f t="shared" si="20"/>
        <v>2018</v>
      </c>
      <c r="F145" s="21" t="str">
        <f t="shared" si="20"/>
        <v>BRASBUNKER PARTICIPAÇÕES S/A</v>
      </c>
      <c r="G145" s="21" t="str">
        <f t="shared" si="20"/>
        <v>04.931.019/0001-02</v>
      </c>
      <c r="H145" s="21" t="s">
        <v>227</v>
      </c>
      <c r="I145" s="21" t="s">
        <v>692</v>
      </c>
      <c r="J145" s="21" t="s">
        <v>216</v>
      </c>
      <c r="K145" s="21" t="s">
        <v>26</v>
      </c>
      <c r="L145" s="21" t="s">
        <v>217</v>
      </c>
      <c r="M145" s="21">
        <v>2180.31</v>
      </c>
      <c r="N145" s="21">
        <v>4532.8342659999998</v>
      </c>
      <c r="O145" s="99"/>
      <c r="P145" s="2"/>
      <c r="Q145" s="2"/>
      <c r="R145" s="2"/>
      <c r="S145" s="2"/>
      <c r="T145" s="2"/>
      <c r="U145" s="2"/>
      <c r="V145" s="2"/>
      <c r="W145" s="2"/>
    </row>
    <row r="146" spans="1:23" ht="30">
      <c r="A146" s="21" t="str">
        <f t="shared" si="20"/>
        <v>Suape</v>
      </c>
      <c r="B146" s="21" t="str">
        <f t="shared" si="20"/>
        <v>Suape</v>
      </c>
      <c r="C146" s="21" t="str">
        <f t="shared" si="20"/>
        <v>Operação e manutenção de Centro de Prontidão Ambiental</v>
      </c>
      <c r="D146" s="21" t="str">
        <f t="shared" si="20"/>
        <v>023</v>
      </c>
      <c r="E146" s="21">
        <f t="shared" si="20"/>
        <v>2018</v>
      </c>
      <c r="F146" s="21" t="str">
        <f t="shared" si="20"/>
        <v>BRASBUNKER PARTICIPAÇÕES S/A</v>
      </c>
      <c r="G146" s="21" t="str">
        <f t="shared" si="20"/>
        <v>04.931.019/0001-02</v>
      </c>
      <c r="H146" s="21" t="s">
        <v>228</v>
      </c>
      <c r="I146" s="21" t="s">
        <v>692</v>
      </c>
      <c r="J146" s="21" t="s">
        <v>216</v>
      </c>
      <c r="K146" s="21" t="s">
        <v>26</v>
      </c>
      <c r="L146" s="21" t="s">
        <v>217</v>
      </c>
      <c r="M146" s="21">
        <v>2180.31</v>
      </c>
      <c r="N146" s="21">
        <v>4532.8342659999998</v>
      </c>
      <c r="O146" s="99"/>
      <c r="P146" s="2"/>
      <c r="Q146" s="2"/>
      <c r="R146" s="2"/>
      <c r="S146" s="2"/>
      <c r="T146" s="2"/>
      <c r="U146" s="2"/>
      <c r="V146" s="2"/>
      <c r="W146" s="2"/>
    </row>
    <row r="147" spans="1:23" ht="30">
      <c r="A147" s="21"/>
      <c r="B147" s="21" t="str">
        <f t="shared" si="20"/>
        <v>Suape</v>
      </c>
      <c r="C147" s="21" t="str">
        <f t="shared" si="20"/>
        <v>Operação e manutenção de Centro de Prontidão Ambiental</v>
      </c>
      <c r="D147" s="21" t="str">
        <f t="shared" si="20"/>
        <v>023</v>
      </c>
      <c r="E147" s="21">
        <f t="shared" si="20"/>
        <v>2018</v>
      </c>
      <c r="F147" s="21" t="str">
        <f t="shared" si="20"/>
        <v>BRASBUNKER PARTICIPAÇÕES S/A</v>
      </c>
      <c r="G147" s="21" t="str">
        <f t="shared" si="20"/>
        <v>04.931.019/0001-02</v>
      </c>
      <c r="H147" s="21" t="s">
        <v>229</v>
      </c>
      <c r="I147" s="21" t="s">
        <v>692</v>
      </c>
      <c r="J147" s="21" t="s">
        <v>698</v>
      </c>
      <c r="K147" s="21" t="s">
        <v>26</v>
      </c>
      <c r="L147" s="21" t="s">
        <v>217</v>
      </c>
      <c r="M147" s="21">
        <v>2030.82</v>
      </c>
      <c r="N147" s="21">
        <v>4521.6742519999998</v>
      </c>
      <c r="O147" s="99"/>
      <c r="P147" s="2"/>
      <c r="Q147" s="2"/>
      <c r="R147" s="2"/>
      <c r="S147" s="2"/>
      <c r="T147" s="2"/>
      <c r="U147" s="2"/>
      <c r="V147" s="2"/>
      <c r="W147" s="2"/>
    </row>
    <row r="148" spans="1:23" ht="30">
      <c r="A148" s="21" t="str">
        <f t="shared" ref="A148:G148" si="21">A146</f>
        <v>Suape</v>
      </c>
      <c r="B148" s="21" t="str">
        <f t="shared" si="21"/>
        <v>Suape</v>
      </c>
      <c r="C148" s="21" t="str">
        <f t="shared" si="21"/>
        <v>Operação e manutenção de Centro de Prontidão Ambiental</v>
      </c>
      <c r="D148" s="21" t="str">
        <f t="shared" si="21"/>
        <v>023</v>
      </c>
      <c r="E148" s="21">
        <f t="shared" si="21"/>
        <v>2018</v>
      </c>
      <c r="F148" s="21" t="str">
        <f t="shared" si="21"/>
        <v>BRASBUNKER PARTICIPAÇÕES S/A</v>
      </c>
      <c r="G148" s="21" t="str">
        <f t="shared" si="21"/>
        <v>04.931.019/0001-02</v>
      </c>
      <c r="H148" s="21" t="s">
        <v>230</v>
      </c>
      <c r="I148" s="21" t="s">
        <v>692</v>
      </c>
      <c r="J148" s="21" t="s">
        <v>216</v>
      </c>
      <c r="K148" s="21" t="s">
        <v>26</v>
      </c>
      <c r="L148" s="21" t="s">
        <v>217</v>
      </c>
      <c r="M148" s="21">
        <v>2180.31</v>
      </c>
      <c r="N148" s="21">
        <v>4533.7342659999995</v>
      </c>
      <c r="O148" s="99"/>
      <c r="P148" s="2"/>
      <c r="Q148" s="2"/>
      <c r="R148" s="2"/>
      <c r="S148" s="2"/>
      <c r="T148" s="2"/>
      <c r="U148" s="2"/>
      <c r="V148" s="2"/>
      <c r="W148" s="2"/>
    </row>
    <row r="149" spans="1:23" ht="30">
      <c r="A149" s="21" t="str">
        <f t="shared" ref="A149:G151" si="22">A148</f>
        <v>Suape</v>
      </c>
      <c r="B149" s="21" t="str">
        <f t="shared" si="22"/>
        <v>Suape</v>
      </c>
      <c r="C149" s="21" t="str">
        <f t="shared" si="22"/>
        <v>Operação e manutenção de Centro de Prontidão Ambiental</v>
      </c>
      <c r="D149" s="21" t="str">
        <f t="shared" si="22"/>
        <v>023</v>
      </c>
      <c r="E149" s="21">
        <f t="shared" si="22"/>
        <v>2018</v>
      </c>
      <c r="F149" s="21" t="str">
        <f t="shared" si="22"/>
        <v>BRASBUNKER PARTICIPAÇÕES S/A</v>
      </c>
      <c r="G149" s="21" t="str">
        <f t="shared" si="22"/>
        <v>04.931.019/0001-02</v>
      </c>
      <c r="H149" s="21" t="s">
        <v>231</v>
      </c>
      <c r="I149" s="21" t="s">
        <v>692</v>
      </c>
      <c r="J149" s="21" t="s">
        <v>216</v>
      </c>
      <c r="K149" s="21" t="s">
        <v>26</v>
      </c>
      <c r="L149" s="21" t="s">
        <v>217</v>
      </c>
      <c r="M149" s="21">
        <v>2180.31</v>
      </c>
      <c r="N149" s="21">
        <v>4532.8342659999998</v>
      </c>
      <c r="O149" s="99"/>
      <c r="P149" s="2"/>
      <c r="Q149" s="2"/>
      <c r="R149" s="2"/>
      <c r="S149" s="2"/>
      <c r="T149" s="2"/>
      <c r="U149" s="2"/>
      <c r="V149" s="2"/>
      <c r="W149" s="2"/>
    </row>
    <row r="150" spans="1:23" ht="30">
      <c r="A150" s="21" t="str">
        <f t="shared" si="22"/>
        <v>Suape</v>
      </c>
      <c r="B150" s="21" t="str">
        <f t="shared" si="22"/>
        <v>Suape</v>
      </c>
      <c r="C150" s="21" t="str">
        <f t="shared" si="22"/>
        <v>Operação e manutenção de Centro de Prontidão Ambiental</v>
      </c>
      <c r="D150" s="21" t="str">
        <f t="shared" si="22"/>
        <v>023</v>
      </c>
      <c r="E150" s="21">
        <f t="shared" si="22"/>
        <v>2018</v>
      </c>
      <c r="F150" s="21" t="str">
        <f t="shared" si="22"/>
        <v>BRASBUNKER PARTICIPAÇÕES S/A</v>
      </c>
      <c r="G150" s="21" t="str">
        <f t="shared" si="22"/>
        <v>04.931.019/0001-02</v>
      </c>
      <c r="H150" s="21" t="s">
        <v>232</v>
      </c>
      <c r="I150" s="21" t="s">
        <v>692</v>
      </c>
      <c r="J150" s="21" t="s">
        <v>216</v>
      </c>
      <c r="K150" s="21" t="s">
        <v>26</v>
      </c>
      <c r="L150" s="21" t="s">
        <v>217</v>
      </c>
      <c r="M150" s="21">
        <v>2180.31</v>
      </c>
      <c r="N150" s="21">
        <v>4533.7342659999995</v>
      </c>
      <c r="O150" s="99"/>
      <c r="P150" s="2"/>
      <c r="Q150" s="2"/>
      <c r="R150" s="2"/>
      <c r="S150" s="2"/>
      <c r="T150" s="2"/>
      <c r="U150" s="2"/>
      <c r="V150" s="2"/>
      <c r="W150" s="2"/>
    </row>
    <row r="151" spans="1:23" ht="30">
      <c r="A151" s="21" t="str">
        <f t="shared" si="22"/>
        <v>Suape</v>
      </c>
      <c r="B151" s="21" t="str">
        <f t="shared" si="22"/>
        <v>Suape</v>
      </c>
      <c r="C151" s="21" t="str">
        <f t="shared" si="22"/>
        <v>Operação e manutenção de Centro de Prontidão Ambiental</v>
      </c>
      <c r="D151" s="21" t="str">
        <f t="shared" si="22"/>
        <v>023</v>
      </c>
      <c r="E151" s="21">
        <f t="shared" si="22"/>
        <v>2018</v>
      </c>
      <c r="F151" s="21" t="str">
        <f t="shared" si="22"/>
        <v>BRASBUNKER PARTICIPAÇÕES S/A</v>
      </c>
      <c r="G151" s="21" t="str">
        <f t="shared" si="22"/>
        <v>04.931.019/0001-02</v>
      </c>
      <c r="H151" s="21" t="s">
        <v>715</v>
      </c>
      <c r="I151" s="21" t="s">
        <v>692</v>
      </c>
      <c r="J151" s="21" t="s">
        <v>698</v>
      </c>
      <c r="K151" s="21" t="s">
        <v>26</v>
      </c>
      <c r="L151" s="21" t="s">
        <v>217</v>
      </c>
      <c r="M151" s="21">
        <v>2030.82</v>
      </c>
      <c r="N151" s="21">
        <v>4266.5842519999997</v>
      </c>
      <c r="O151" s="99"/>
      <c r="P151" s="2"/>
      <c r="Q151" s="2"/>
      <c r="R151" s="2"/>
      <c r="S151" s="2"/>
      <c r="T151" s="2"/>
      <c r="U151" s="2"/>
      <c r="V151" s="2"/>
      <c r="W151" s="2"/>
    </row>
    <row r="152" spans="1:23" ht="90">
      <c r="A152" s="29" t="str">
        <f>A150</f>
        <v>Suape</v>
      </c>
      <c r="B152" s="29" t="str">
        <f>B150</f>
        <v>Suape</v>
      </c>
      <c r="C152" s="29" t="s">
        <v>234</v>
      </c>
      <c r="D152" s="29" t="s">
        <v>235</v>
      </c>
      <c r="E152" s="29">
        <v>2020</v>
      </c>
      <c r="F152" s="29" t="s">
        <v>236</v>
      </c>
      <c r="G152" s="29" t="s">
        <v>237</v>
      </c>
      <c r="H152" s="29" t="s">
        <v>238</v>
      </c>
      <c r="I152" s="29" t="s">
        <v>239</v>
      </c>
      <c r="J152" s="29" t="s">
        <v>240</v>
      </c>
      <c r="K152" s="29" t="s">
        <v>241</v>
      </c>
      <c r="L152" s="29" t="s">
        <v>27</v>
      </c>
      <c r="M152" s="29">
        <v>1780.87</v>
      </c>
      <c r="N152" s="29">
        <v>4716.63</v>
      </c>
      <c r="O152" s="129"/>
      <c r="P152" s="2"/>
      <c r="Q152" s="2"/>
      <c r="R152" s="2"/>
      <c r="S152" s="2"/>
      <c r="T152" s="2"/>
      <c r="U152" s="2"/>
      <c r="V152" s="2"/>
      <c r="W152" s="2"/>
    </row>
    <row r="153" spans="1:23" ht="90">
      <c r="A153" s="7" t="str">
        <f t="shared" ref="A153:G167" si="23">A152</f>
        <v>Suape</v>
      </c>
      <c r="B153" s="7" t="str">
        <f t="shared" si="23"/>
        <v>Suape</v>
      </c>
      <c r="C153" s="7" t="str">
        <f t="shared" si="23"/>
        <v>SERVIÇO DE PONTIDÃO PARA ATENDIMENTO A VÍTIMAS DE ACIDENTES E MAL SUBTO, NA ÁREA PORTUÁRIA DE SUAPE, COM AMBULÂNCIA E EQUIPE, COMPOSTA POR CONDUTOR E TÉCNICO  24H.</v>
      </c>
      <c r="D153" s="7" t="str">
        <f t="shared" si="23"/>
        <v>046</v>
      </c>
      <c r="E153" s="7">
        <f t="shared" si="23"/>
        <v>2020</v>
      </c>
      <c r="F153" s="7" t="str">
        <f t="shared" si="23"/>
        <v>MED MAIS SOLUÇÕES EM SERVIÇOS ESPECIAIS EIRELI</v>
      </c>
      <c r="G153" s="7" t="str">
        <f t="shared" si="23"/>
        <v>09.557.452/0001-43</v>
      </c>
      <c r="H153" s="7" t="s">
        <v>242</v>
      </c>
      <c r="I153" s="7" t="str">
        <f t="shared" ref="I153:I159" si="24">I152</f>
        <v xml:space="preserve"> SUAPE/DMS</v>
      </c>
      <c r="J153" s="7" t="s">
        <v>243</v>
      </c>
      <c r="K153" s="7" t="s">
        <v>241</v>
      </c>
      <c r="L153" s="7" t="s">
        <v>27</v>
      </c>
      <c r="M153" s="7">
        <v>1892.4</v>
      </c>
      <c r="N153" s="7">
        <v>5084.5</v>
      </c>
      <c r="O153" s="129"/>
      <c r="P153" s="2"/>
      <c r="Q153" s="2"/>
      <c r="R153" s="2"/>
      <c r="S153" s="2"/>
      <c r="T153" s="2"/>
      <c r="U153" s="2"/>
      <c r="V153" s="2"/>
      <c r="W153" s="2"/>
    </row>
    <row r="154" spans="1:23" ht="90">
      <c r="A154" s="7" t="str">
        <f t="shared" si="23"/>
        <v>Suape</v>
      </c>
      <c r="B154" s="7" t="str">
        <f t="shared" si="23"/>
        <v>Suape</v>
      </c>
      <c r="C154" s="7" t="str">
        <f t="shared" si="23"/>
        <v>SERVIÇO DE PONTIDÃO PARA ATENDIMENTO A VÍTIMAS DE ACIDENTES E MAL SUBTO, NA ÁREA PORTUÁRIA DE SUAPE, COM AMBULÂNCIA E EQUIPE, COMPOSTA POR CONDUTOR E TÉCNICO  24H.</v>
      </c>
      <c r="D154" s="7" t="str">
        <f t="shared" si="23"/>
        <v>046</v>
      </c>
      <c r="E154" s="7">
        <f t="shared" si="23"/>
        <v>2020</v>
      </c>
      <c r="F154" s="7" t="str">
        <f t="shared" si="23"/>
        <v>MED MAIS SOLUÇÕES EM SERVIÇOS ESPECIAIS EIRELI</v>
      </c>
      <c r="G154" s="7" t="str">
        <f t="shared" si="23"/>
        <v>09.557.452/0001-43</v>
      </c>
      <c r="H154" s="7" t="s">
        <v>244</v>
      </c>
      <c r="I154" s="7" t="str">
        <f t="shared" si="24"/>
        <v xml:space="preserve"> SUAPE/DMS</v>
      </c>
      <c r="J154" s="7" t="s">
        <v>243</v>
      </c>
      <c r="K154" s="7" t="s">
        <v>241</v>
      </c>
      <c r="L154" s="7" t="s">
        <v>245</v>
      </c>
      <c r="M154" s="7">
        <v>5485.89</v>
      </c>
      <c r="N154" s="7">
        <v>5738.08</v>
      </c>
      <c r="O154" s="129"/>
      <c r="P154" s="2"/>
      <c r="Q154" s="2"/>
      <c r="R154" s="2"/>
      <c r="S154" s="2"/>
      <c r="T154" s="2"/>
      <c r="U154" s="2"/>
      <c r="V154" s="2"/>
      <c r="W154" s="2"/>
    </row>
    <row r="155" spans="1:23" ht="90">
      <c r="A155" s="7" t="str">
        <f t="shared" si="23"/>
        <v>Suape</v>
      </c>
      <c r="B155" s="7" t="str">
        <f t="shared" si="23"/>
        <v>Suape</v>
      </c>
      <c r="C155" s="7" t="str">
        <f t="shared" si="23"/>
        <v>SERVIÇO DE PONTIDÃO PARA ATENDIMENTO A VÍTIMAS DE ACIDENTES E MAL SUBTO, NA ÁREA PORTUÁRIA DE SUAPE, COM AMBULÂNCIA E EQUIPE, COMPOSTA POR CONDUTOR E TÉCNICO  24H.</v>
      </c>
      <c r="D155" s="7" t="str">
        <f t="shared" si="23"/>
        <v>046</v>
      </c>
      <c r="E155" s="7">
        <f t="shared" si="23"/>
        <v>2020</v>
      </c>
      <c r="F155" s="7" t="str">
        <f t="shared" si="23"/>
        <v>MED MAIS SOLUÇÕES EM SERVIÇOS ESPECIAIS EIRELI</v>
      </c>
      <c r="G155" s="7" t="str">
        <f t="shared" si="23"/>
        <v>09.557.452/0001-43</v>
      </c>
      <c r="H155" s="7" t="s">
        <v>246</v>
      </c>
      <c r="I155" s="7" t="str">
        <f t="shared" si="24"/>
        <v xml:space="preserve"> SUAPE/DMS</v>
      </c>
      <c r="J155" s="7" t="s">
        <v>240</v>
      </c>
      <c r="K155" s="7" t="s">
        <v>241</v>
      </c>
      <c r="L155" s="7" t="s">
        <v>27</v>
      </c>
      <c r="M155" s="7">
        <v>2242.4</v>
      </c>
      <c r="N155" s="7">
        <v>4716.63</v>
      </c>
      <c r="O155" s="129"/>
      <c r="P155" s="2"/>
      <c r="Q155" s="2"/>
      <c r="R155" s="2"/>
      <c r="S155" s="2"/>
      <c r="T155" s="2"/>
      <c r="U155" s="2"/>
      <c r="V155" s="2"/>
      <c r="W155" s="2"/>
    </row>
    <row r="156" spans="1:23" ht="90">
      <c r="A156" s="7" t="str">
        <f t="shared" si="23"/>
        <v>Suape</v>
      </c>
      <c r="B156" s="7" t="str">
        <f t="shared" si="23"/>
        <v>Suape</v>
      </c>
      <c r="C156" s="7" t="str">
        <f t="shared" si="23"/>
        <v>SERVIÇO DE PONTIDÃO PARA ATENDIMENTO A VÍTIMAS DE ACIDENTES E MAL SUBTO, NA ÁREA PORTUÁRIA DE SUAPE, COM AMBULÂNCIA E EQUIPE, COMPOSTA POR CONDUTOR E TÉCNICO  24H.</v>
      </c>
      <c r="D156" s="7" t="str">
        <f t="shared" si="23"/>
        <v>046</v>
      </c>
      <c r="E156" s="7">
        <f t="shared" si="23"/>
        <v>2020</v>
      </c>
      <c r="F156" s="7" t="str">
        <f t="shared" si="23"/>
        <v>MED MAIS SOLUÇÕES EM SERVIÇOS ESPECIAIS EIRELI</v>
      </c>
      <c r="G156" s="7" t="str">
        <f t="shared" si="23"/>
        <v>09.557.452/0001-43</v>
      </c>
      <c r="H156" s="7" t="s">
        <v>247</v>
      </c>
      <c r="I156" s="7" t="str">
        <f t="shared" si="24"/>
        <v xml:space="preserve"> SUAPE/DMS</v>
      </c>
      <c r="J156" s="7" t="s">
        <v>243</v>
      </c>
      <c r="K156" s="7" t="s">
        <v>241</v>
      </c>
      <c r="L156" s="7" t="s">
        <v>27</v>
      </c>
      <c r="M156" s="7">
        <v>1547.93</v>
      </c>
      <c r="N156" s="7">
        <v>5084.5</v>
      </c>
      <c r="O156" s="129"/>
      <c r="P156" s="2"/>
      <c r="Q156" s="2"/>
      <c r="R156" s="2"/>
      <c r="S156" s="2"/>
      <c r="T156" s="2"/>
      <c r="U156" s="2"/>
      <c r="V156" s="2"/>
      <c r="W156" s="2"/>
    </row>
    <row r="157" spans="1:23" ht="90">
      <c r="A157" s="7" t="str">
        <f t="shared" si="23"/>
        <v>Suape</v>
      </c>
      <c r="B157" s="7" t="str">
        <f t="shared" si="23"/>
        <v>Suape</v>
      </c>
      <c r="C157" s="7" t="str">
        <f t="shared" si="23"/>
        <v>SERVIÇO DE PONTIDÃO PARA ATENDIMENTO A VÍTIMAS DE ACIDENTES E MAL SUBTO, NA ÁREA PORTUÁRIA DE SUAPE, COM AMBULÂNCIA E EQUIPE, COMPOSTA POR CONDUTOR E TÉCNICO  24H.</v>
      </c>
      <c r="D157" s="7" t="str">
        <f t="shared" si="23"/>
        <v>046</v>
      </c>
      <c r="E157" s="7">
        <f t="shared" si="23"/>
        <v>2020</v>
      </c>
      <c r="F157" s="7" t="str">
        <f t="shared" si="23"/>
        <v>MED MAIS SOLUÇÕES EM SERVIÇOS ESPECIAIS EIRELI</v>
      </c>
      <c r="G157" s="7" t="str">
        <f t="shared" si="23"/>
        <v>09.557.452/0001-43</v>
      </c>
      <c r="H157" s="7" t="s">
        <v>248</v>
      </c>
      <c r="I157" s="7" t="str">
        <f t="shared" si="24"/>
        <v xml:space="preserve"> SUAPE/DMS</v>
      </c>
      <c r="J157" s="7" t="s">
        <v>240</v>
      </c>
      <c r="K157" s="7" t="s">
        <v>241</v>
      </c>
      <c r="L157" s="7" t="s">
        <v>245</v>
      </c>
      <c r="M157" s="7">
        <v>1687.1</v>
      </c>
      <c r="N157" s="7">
        <v>5294.01</v>
      </c>
      <c r="O157" s="129"/>
      <c r="P157" s="2"/>
      <c r="Q157" s="2"/>
      <c r="R157" s="2"/>
      <c r="S157" s="2"/>
      <c r="T157" s="2"/>
      <c r="U157" s="2"/>
      <c r="V157" s="2"/>
      <c r="W157" s="2"/>
    </row>
    <row r="158" spans="1:23" ht="90">
      <c r="A158" s="7" t="str">
        <f t="shared" si="23"/>
        <v>Suape</v>
      </c>
      <c r="B158" s="7" t="str">
        <f t="shared" si="23"/>
        <v>Suape</v>
      </c>
      <c r="C158" s="7" t="str">
        <f t="shared" si="23"/>
        <v>SERVIÇO DE PONTIDÃO PARA ATENDIMENTO A VÍTIMAS DE ACIDENTES E MAL SUBTO, NA ÁREA PORTUÁRIA DE SUAPE, COM AMBULÂNCIA E EQUIPE, COMPOSTA POR CONDUTOR E TÉCNICO  24H.</v>
      </c>
      <c r="D158" s="7" t="str">
        <f t="shared" si="23"/>
        <v>046</v>
      </c>
      <c r="E158" s="7">
        <f t="shared" si="23"/>
        <v>2020</v>
      </c>
      <c r="F158" s="7" t="str">
        <f t="shared" si="23"/>
        <v>MED MAIS SOLUÇÕES EM SERVIÇOS ESPECIAIS EIRELI</v>
      </c>
      <c r="G158" s="7" t="str">
        <f t="shared" si="23"/>
        <v>09.557.452/0001-43</v>
      </c>
      <c r="H158" s="7" t="s">
        <v>249</v>
      </c>
      <c r="I158" s="7" t="str">
        <f t="shared" si="24"/>
        <v xml:space="preserve"> SUAPE/DMS</v>
      </c>
      <c r="J158" s="7" t="s">
        <v>240</v>
      </c>
      <c r="K158" s="7" t="s">
        <v>241</v>
      </c>
      <c r="L158" s="7" t="s">
        <v>245</v>
      </c>
      <c r="M158" s="7">
        <v>1985.04</v>
      </c>
      <c r="N158" s="7">
        <v>5084.5</v>
      </c>
      <c r="O158" s="129"/>
      <c r="P158" s="2"/>
      <c r="Q158" s="2"/>
      <c r="R158" s="2"/>
      <c r="S158" s="2"/>
      <c r="T158" s="2"/>
      <c r="U158" s="2"/>
      <c r="V158" s="2"/>
      <c r="W158" s="2"/>
    </row>
    <row r="159" spans="1:23" ht="90.5" thickBot="1">
      <c r="A159" s="7" t="str">
        <f t="shared" si="23"/>
        <v>Suape</v>
      </c>
      <c r="B159" s="7" t="str">
        <f t="shared" si="23"/>
        <v>Suape</v>
      </c>
      <c r="C159" s="7" t="str">
        <f t="shared" si="23"/>
        <v>SERVIÇO DE PONTIDÃO PARA ATENDIMENTO A VÍTIMAS DE ACIDENTES E MAL SUBTO, NA ÁREA PORTUÁRIA DE SUAPE, COM AMBULÂNCIA E EQUIPE, COMPOSTA POR CONDUTOR E TÉCNICO  24H.</v>
      </c>
      <c r="D159" s="7" t="str">
        <f t="shared" si="23"/>
        <v>046</v>
      </c>
      <c r="E159" s="7">
        <f t="shared" si="23"/>
        <v>2020</v>
      </c>
      <c r="F159" s="7" t="str">
        <f t="shared" si="23"/>
        <v>MED MAIS SOLUÇÕES EM SERVIÇOS ESPECIAIS EIRELI</v>
      </c>
      <c r="G159" s="7" t="str">
        <f t="shared" si="23"/>
        <v>09.557.452/0001-43</v>
      </c>
      <c r="H159" s="7" t="s">
        <v>250</v>
      </c>
      <c r="I159" s="7" t="str">
        <f t="shared" si="24"/>
        <v xml:space="preserve"> SUAPE/DMS</v>
      </c>
      <c r="J159" s="7" t="s">
        <v>243</v>
      </c>
      <c r="K159" s="7" t="s">
        <v>241</v>
      </c>
      <c r="L159" s="7" t="s">
        <v>245</v>
      </c>
      <c r="M159" s="7">
        <v>2083.6</v>
      </c>
      <c r="N159" s="7">
        <v>5738.08</v>
      </c>
      <c r="O159" s="128"/>
      <c r="P159" s="2"/>
      <c r="Q159" s="2"/>
      <c r="R159" s="2"/>
      <c r="S159" s="2"/>
      <c r="T159" s="2"/>
      <c r="U159" s="2"/>
      <c r="V159" s="2"/>
      <c r="W159" s="2"/>
    </row>
    <row r="160" spans="1:23" ht="60">
      <c r="A160" s="21" t="str">
        <f t="shared" si="23"/>
        <v>Suape</v>
      </c>
      <c r="B160" s="21" t="str">
        <f t="shared" si="23"/>
        <v>Suape</v>
      </c>
      <c r="C160" s="21" t="s">
        <v>251</v>
      </c>
      <c r="D160" s="21" t="s">
        <v>252</v>
      </c>
      <c r="E160" s="21">
        <v>2019</v>
      </c>
      <c r="F160" s="21" t="s">
        <v>210</v>
      </c>
      <c r="G160" s="21" t="s">
        <v>211</v>
      </c>
      <c r="H160" s="21" t="s">
        <v>253</v>
      </c>
      <c r="I160" s="21" t="s">
        <v>692</v>
      </c>
      <c r="J160" s="21" t="s">
        <v>685</v>
      </c>
      <c r="K160" s="21" t="s">
        <v>26</v>
      </c>
      <c r="L160" s="21" t="s">
        <v>27</v>
      </c>
      <c r="M160" s="21">
        <v>4596.38</v>
      </c>
      <c r="N160" s="21">
        <v>8322.6816679999993</v>
      </c>
      <c r="O160" s="99"/>
      <c r="P160" s="2"/>
      <c r="Q160" s="2"/>
      <c r="R160" s="2"/>
      <c r="S160" s="2"/>
      <c r="T160" s="2"/>
      <c r="U160" s="2"/>
      <c r="V160" s="2"/>
      <c r="W160" s="2"/>
    </row>
    <row r="161" spans="1:23" ht="60">
      <c r="A161" s="21" t="str">
        <f t="shared" si="23"/>
        <v>Suape</v>
      </c>
      <c r="B161" s="21" t="str">
        <f t="shared" si="23"/>
        <v>Suape</v>
      </c>
      <c r="C161" s="21" t="str">
        <f t="shared" si="23"/>
        <v>Prontidão dedicado a primeira resposta em cenários emergencias e atividades proativas/preventivas em terra.</v>
      </c>
      <c r="D161" s="21" t="str">
        <f t="shared" si="23"/>
        <v>088</v>
      </c>
      <c r="E161" s="21">
        <f t="shared" si="23"/>
        <v>2019</v>
      </c>
      <c r="F161" s="21" t="str">
        <f t="shared" si="23"/>
        <v>BRASBUNKER PARTICIPAÇÕES S/A</v>
      </c>
      <c r="G161" s="21" t="str">
        <f t="shared" si="23"/>
        <v>04.931.019/0001-02</v>
      </c>
      <c r="H161" s="21" t="s">
        <v>255</v>
      </c>
      <c r="I161" s="21" t="s">
        <v>692</v>
      </c>
      <c r="J161" s="21" t="s">
        <v>216</v>
      </c>
      <c r="K161" s="21" t="s">
        <v>257</v>
      </c>
      <c r="L161" s="21" t="s">
        <v>258</v>
      </c>
      <c r="M161" s="21">
        <v>2180.31</v>
      </c>
      <c r="N161" s="21">
        <v>4532.8342659999998</v>
      </c>
      <c r="O161" s="99"/>
      <c r="P161" s="2"/>
      <c r="Q161" s="2"/>
      <c r="R161" s="2"/>
      <c r="S161" s="2"/>
      <c r="T161" s="2"/>
      <c r="U161" s="2"/>
      <c r="V161" s="2"/>
      <c r="W161" s="2"/>
    </row>
    <row r="162" spans="1:23" ht="60">
      <c r="A162" s="21" t="str">
        <f t="shared" si="23"/>
        <v>Suape</v>
      </c>
      <c r="B162" s="21" t="str">
        <f t="shared" si="23"/>
        <v>Suape</v>
      </c>
      <c r="C162" s="21" t="str">
        <f t="shared" si="23"/>
        <v>Prontidão dedicado a primeira resposta em cenários emergencias e atividades proativas/preventivas em terra.</v>
      </c>
      <c r="D162" s="21" t="str">
        <f t="shared" si="23"/>
        <v>088</v>
      </c>
      <c r="E162" s="21">
        <f t="shared" si="23"/>
        <v>2019</v>
      </c>
      <c r="F162" s="21" t="str">
        <f t="shared" si="23"/>
        <v>BRASBUNKER PARTICIPAÇÕES S/A</v>
      </c>
      <c r="G162" s="21" t="str">
        <f t="shared" si="23"/>
        <v>04.931.019/0001-02</v>
      </c>
      <c r="H162" s="21" t="s">
        <v>259</v>
      </c>
      <c r="I162" s="21" t="s">
        <v>692</v>
      </c>
      <c r="J162" s="21" t="s">
        <v>216</v>
      </c>
      <c r="K162" s="21" t="s">
        <v>257</v>
      </c>
      <c r="L162" s="21" t="s">
        <v>258</v>
      </c>
      <c r="M162" s="21">
        <v>2180.31</v>
      </c>
      <c r="N162" s="21">
        <v>4532.8342659999998</v>
      </c>
      <c r="O162" s="99"/>
      <c r="P162" s="2"/>
      <c r="Q162" s="2"/>
      <c r="R162" s="2"/>
      <c r="S162" s="2"/>
      <c r="T162" s="2"/>
      <c r="U162" s="2"/>
      <c r="V162" s="2"/>
      <c r="W162" s="2"/>
    </row>
    <row r="163" spans="1:23" ht="60">
      <c r="A163" s="21" t="str">
        <f t="shared" si="23"/>
        <v>Suape</v>
      </c>
      <c r="B163" s="21" t="str">
        <f t="shared" si="23"/>
        <v>Suape</v>
      </c>
      <c r="C163" s="21" t="str">
        <f t="shared" si="23"/>
        <v>Prontidão dedicado a primeira resposta em cenários emergencias e atividades proativas/preventivas em terra.</v>
      </c>
      <c r="D163" s="21" t="str">
        <f t="shared" si="23"/>
        <v>088</v>
      </c>
      <c r="E163" s="21">
        <f t="shared" si="23"/>
        <v>2019</v>
      </c>
      <c r="F163" s="21" t="str">
        <f t="shared" si="23"/>
        <v>BRASBUNKER PARTICIPAÇÕES S/A</v>
      </c>
      <c r="G163" s="21" t="str">
        <f t="shared" si="23"/>
        <v>04.931.019/0001-02</v>
      </c>
      <c r="H163" s="21" t="s">
        <v>260</v>
      </c>
      <c r="I163" s="21" t="s">
        <v>692</v>
      </c>
      <c r="J163" s="21" t="s">
        <v>216</v>
      </c>
      <c r="K163" s="21" t="s">
        <v>257</v>
      </c>
      <c r="L163" s="21" t="s">
        <v>258</v>
      </c>
      <c r="M163" s="21">
        <v>2180.31</v>
      </c>
      <c r="N163" s="21">
        <v>4532.8342659999998</v>
      </c>
      <c r="O163" s="99"/>
      <c r="P163" s="2"/>
      <c r="Q163" s="2"/>
      <c r="R163" s="2"/>
      <c r="S163" s="2"/>
      <c r="T163" s="2"/>
      <c r="U163" s="2"/>
      <c r="V163" s="2"/>
      <c r="W163" s="2"/>
    </row>
    <row r="164" spans="1:23" ht="60">
      <c r="A164" s="21" t="str">
        <f t="shared" si="23"/>
        <v>Suape</v>
      </c>
      <c r="B164" s="21" t="str">
        <f t="shared" si="23"/>
        <v>Suape</v>
      </c>
      <c r="C164" s="21" t="str">
        <f t="shared" si="23"/>
        <v>Prontidão dedicado a primeira resposta em cenários emergencias e atividades proativas/preventivas em terra.</v>
      </c>
      <c r="D164" s="21" t="str">
        <f t="shared" si="23"/>
        <v>088</v>
      </c>
      <c r="E164" s="21">
        <f t="shared" si="23"/>
        <v>2019</v>
      </c>
      <c r="F164" s="21" t="str">
        <f t="shared" si="23"/>
        <v>BRASBUNKER PARTICIPAÇÕES S/A</v>
      </c>
      <c r="G164" s="21" t="str">
        <f t="shared" si="23"/>
        <v>04.931.019/0001-02</v>
      </c>
      <c r="H164" s="21" t="s">
        <v>261</v>
      </c>
      <c r="I164" s="21" t="s">
        <v>692</v>
      </c>
      <c r="J164" s="21" t="s">
        <v>216</v>
      </c>
      <c r="K164" s="21" t="s">
        <v>257</v>
      </c>
      <c r="L164" s="21" t="s">
        <v>258</v>
      </c>
      <c r="M164" s="21">
        <v>2180.31</v>
      </c>
      <c r="N164" s="21">
        <v>4532.8342659999998</v>
      </c>
      <c r="O164" s="99"/>
      <c r="P164" s="2"/>
      <c r="Q164" s="2"/>
      <c r="R164" s="2"/>
      <c r="S164" s="2"/>
      <c r="T164" s="2"/>
      <c r="U164" s="2"/>
      <c r="V164" s="2"/>
      <c r="W164" s="2"/>
    </row>
    <row r="165" spans="1:23" ht="60">
      <c r="A165" s="21" t="str">
        <f t="shared" si="23"/>
        <v>Suape</v>
      </c>
      <c r="B165" s="21" t="str">
        <f t="shared" si="23"/>
        <v>Suape</v>
      </c>
      <c r="C165" s="21" t="str">
        <f t="shared" si="23"/>
        <v>Prontidão dedicado a primeira resposta em cenários emergencias e atividades proativas/preventivas em terra.</v>
      </c>
      <c r="D165" s="21" t="str">
        <f t="shared" si="23"/>
        <v>088</v>
      </c>
      <c r="E165" s="21">
        <f t="shared" si="23"/>
        <v>2019</v>
      </c>
      <c r="F165" s="21" t="str">
        <f t="shared" si="23"/>
        <v>BRASBUNKER PARTICIPAÇÕES S/A</v>
      </c>
      <c r="G165" s="21" t="str">
        <f t="shared" si="23"/>
        <v>04.931.019/0001-02</v>
      </c>
      <c r="H165" s="21" t="s">
        <v>262</v>
      </c>
      <c r="I165" s="21" t="s">
        <v>692</v>
      </c>
      <c r="J165" s="21" t="s">
        <v>216</v>
      </c>
      <c r="K165" s="21" t="s">
        <v>257</v>
      </c>
      <c r="L165" s="21" t="s">
        <v>258</v>
      </c>
      <c r="M165" s="21">
        <v>2180.31</v>
      </c>
      <c r="N165" s="21">
        <v>4532.8342659999998</v>
      </c>
      <c r="O165" s="99"/>
      <c r="P165" s="2"/>
      <c r="Q165" s="2"/>
      <c r="R165" s="2"/>
      <c r="S165" s="2"/>
      <c r="T165" s="2"/>
      <c r="U165" s="2"/>
      <c r="V165" s="2"/>
      <c r="W165" s="2"/>
    </row>
    <row r="166" spans="1:23" ht="60">
      <c r="A166" s="21" t="str">
        <f t="shared" si="23"/>
        <v>Suape</v>
      </c>
      <c r="B166" s="21" t="str">
        <f t="shared" si="23"/>
        <v>Suape</v>
      </c>
      <c r="C166" s="21" t="str">
        <f t="shared" si="23"/>
        <v>Prontidão dedicado a primeira resposta em cenários emergencias e atividades proativas/preventivas em terra.</v>
      </c>
      <c r="D166" s="21" t="str">
        <f t="shared" si="23"/>
        <v>088</v>
      </c>
      <c r="E166" s="21">
        <f t="shared" si="23"/>
        <v>2019</v>
      </c>
      <c r="F166" s="21" t="str">
        <f t="shared" si="23"/>
        <v>BRASBUNKER PARTICIPAÇÕES S/A</v>
      </c>
      <c r="G166" s="21" t="str">
        <f t="shared" si="23"/>
        <v>04.931.019/0001-02</v>
      </c>
      <c r="H166" s="21" t="s">
        <v>263</v>
      </c>
      <c r="I166" s="21" t="s">
        <v>692</v>
      </c>
      <c r="J166" s="21" t="s">
        <v>216</v>
      </c>
      <c r="K166" s="21" t="s">
        <v>257</v>
      </c>
      <c r="L166" s="21" t="s">
        <v>258</v>
      </c>
      <c r="M166" s="21">
        <v>2180.31</v>
      </c>
      <c r="N166" s="21">
        <v>4532.8342659999998</v>
      </c>
      <c r="O166" s="99"/>
      <c r="P166" s="2"/>
      <c r="Q166" s="2"/>
      <c r="R166" s="2"/>
      <c r="S166" s="2"/>
      <c r="T166" s="2"/>
      <c r="U166" s="2"/>
      <c r="V166" s="2"/>
      <c r="W166" s="2"/>
    </row>
    <row r="167" spans="1:23" ht="60">
      <c r="A167" s="21" t="str">
        <f t="shared" si="23"/>
        <v>Suape</v>
      </c>
      <c r="B167" s="21" t="str">
        <f t="shared" si="23"/>
        <v>Suape</v>
      </c>
      <c r="C167" s="21" t="str">
        <f t="shared" si="23"/>
        <v>Prontidão dedicado a primeira resposta em cenários emergencias e atividades proativas/preventivas em terra.</v>
      </c>
      <c r="D167" s="21" t="str">
        <f t="shared" si="23"/>
        <v>088</v>
      </c>
      <c r="E167" s="21">
        <f t="shared" si="23"/>
        <v>2019</v>
      </c>
      <c r="F167" s="21" t="str">
        <f t="shared" si="23"/>
        <v>BRASBUNKER PARTICIPAÇÕES S/A</v>
      </c>
      <c r="G167" s="21" t="str">
        <f t="shared" si="23"/>
        <v>04.931.019/0001-02</v>
      </c>
      <c r="H167" s="21" t="s">
        <v>264</v>
      </c>
      <c r="I167" s="21" t="s">
        <v>692</v>
      </c>
      <c r="J167" s="21" t="s">
        <v>216</v>
      </c>
      <c r="K167" s="21" t="s">
        <v>257</v>
      </c>
      <c r="L167" s="21" t="s">
        <v>258</v>
      </c>
      <c r="M167" s="21">
        <v>2180.31</v>
      </c>
      <c r="N167" s="21">
        <v>4532.8342659999998</v>
      </c>
      <c r="O167" s="99"/>
      <c r="P167" s="2"/>
      <c r="Q167" s="2"/>
      <c r="R167" s="2"/>
      <c r="S167" s="2"/>
      <c r="T167" s="2"/>
      <c r="U167" s="2"/>
      <c r="V167" s="2"/>
      <c r="W167" s="2"/>
    </row>
    <row r="168" spans="1:23" ht="60">
      <c r="A168" s="21" t="str">
        <f t="shared" ref="A168:G169" si="25">A166</f>
        <v>Suape</v>
      </c>
      <c r="B168" s="21" t="str">
        <f t="shared" si="25"/>
        <v>Suape</v>
      </c>
      <c r="C168" s="21" t="str">
        <f t="shared" si="25"/>
        <v>Prontidão dedicado a primeira resposta em cenários emergencias e atividades proativas/preventivas em terra.</v>
      </c>
      <c r="D168" s="21" t="str">
        <f t="shared" si="25"/>
        <v>088</v>
      </c>
      <c r="E168" s="21">
        <f t="shared" si="25"/>
        <v>2019</v>
      </c>
      <c r="F168" s="21" t="str">
        <f t="shared" si="25"/>
        <v>BRASBUNKER PARTICIPAÇÕES S/A</v>
      </c>
      <c r="G168" s="21" t="str">
        <f t="shared" si="25"/>
        <v>04.931.019/0001-02</v>
      </c>
      <c r="H168" s="21" t="s">
        <v>265</v>
      </c>
      <c r="I168" s="21" t="s">
        <v>692</v>
      </c>
      <c r="J168" s="21" t="s">
        <v>216</v>
      </c>
      <c r="K168" s="21" t="s">
        <v>257</v>
      </c>
      <c r="L168" s="21" t="s">
        <v>258</v>
      </c>
      <c r="M168" s="21">
        <v>2180.31</v>
      </c>
      <c r="N168" s="21">
        <v>4524.2742660000004</v>
      </c>
      <c r="O168" s="99"/>
      <c r="P168" s="2"/>
      <c r="Q168" s="2"/>
      <c r="R168" s="2"/>
      <c r="S168" s="2"/>
      <c r="T168" s="2"/>
      <c r="U168" s="2"/>
      <c r="V168" s="2"/>
      <c r="W168" s="2"/>
    </row>
    <row r="169" spans="1:23" ht="60">
      <c r="A169" s="21" t="str">
        <f t="shared" si="25"/>
        <v>Suape</v>
      </c>
      <c r="B169" s="21" t="str">
        <f t="shared" si="25"/>
        <v>Suape</v>
      </c>
      <c r="C169" s="21" t="str">
        <f t="shared" si="25"/>
        <v>Prontidão dedicado a primeira resposta em cenários emergencias e atividades proativas/preventivas em terra.</v>
      </c>
      <c r="D169" s="21" t="str">
        <f t="shared" si="25"/>
        <v>088</v>
      </c>
      <c r="E169" s="21">
        <f t="shared" si="25"/>
        <v>2019</v>
      </c>
      <c r="F169" s="21" t="str">
        <f t="shared" si="25"/>
        <v>BRASBUNKER PARTICIPAÇÕES S/A</v>
      </c>
      <c r="G169" s="21" t="str">
        <f t="shared" si="25"/>
        <v>04.931.019/0001-02</v>
      </c>
      <c r="H169" s="21" t="s">
        <v>266</v>
      </c>
      <c r="I169" s="21" t="s">
        <v>692</v>
      </c>
      <c r="J169" s="21" t="s">
        <v>216</v>
      </c>
      <c r="K169" s="21" t="s">
        <v>257</v>
      </c>
      <c r="L169" s="21" t="s">
        <v>258</v>
      </c>
      <c r="M169" s="21">
        <v>2180.31</v>
      </c>
      <c r="N169" s="21">
        <v>4351.8342659999998</v>
      </c>
      <c r="O169" s="99"/>
      <c r="P169" s="2"/>
      <c r="Q169" s="2"/>
      <c r="R169" s="2"/>
      <c r="S169" s="2"/>
      <c r="T169" s="2"/>
      <c r="U169" s="2"/>
      <c r="V169" s="2"/>
      <c r="W169" s="2"/>
    </row>
    <row r="170" spans="1:23" ht="30">
      <c r="A170" s="7" t="str">
        <f t="shared" ref="A170:C185" si="26">A169</f>
        <v>Suape</v>
      </c>
      <c r="B170" s="7" t="str">
        <f t="shared" si="26"/>
        <v>Suape</v>
      </c>
      <c r="C170" s="29" t="s">
        <v>268</v>
      </c>
      <c r="D170" s="29" t="s">
        <v>269</v>
      </c>
      <c r="E170" s="29">
        <v>2021</v>
      </c>
      <c r="F170" s="29" t="s">
        <v>270</v>
      </c>
      <c r="G170" s="29" t="s">
        <v>271</v>
      </c>
      <c r="H170" s="29" t="s">
        <v>272</v>
      </c>
      <c r="I170" s="29" t="s">
        <v>239</v>
      </c>
      <c r="J170" s="29" t="s">
        <v>273</v>
      </c>
      <c r="K170" s="29" t="s">
        <v>258</v>
      </c>
      <c r="L170" s="29" t="s">
        <v>274</v>
      </c>
      <c r="M170" s="29">
        <v>1865.07</v>
      </c>
      <c r="N170" s="29">
        <v>4567.55</v>
      </c>
      <c r="O170" s="120"/>
      <c r="P170" s="2"/>
      <c r="Q170" s="2"/>
      <c r="R170" s="2"/>
      <c r="S170" s="2"/>
      <c r="T170" s="2"/>
      <c r="U170" s="2"/>
      <c r="V170" s="2"/>
      <c r="W170" s="2"/>
    </row>
    <row r="171" spans="1:23" ht="30">
      <c r="A171" s="7" t="str">
        <f t="shared" si="26"/>
        <v>Suape</v>
      </c>
      <c r="B171" s="7" t="str">
        <f t="shared" si="26"/>
        <v>Suape</v>
      </c>
      <c r="C171" s="7" t="str">
        <f t="shared" si="26"/>
        <v>PRESTAÇÃO DE SERVIÇO CONTINUADO DE VIGILÂNCIA ARMADA</v>
      </c>
      <c r="D171" s="7" t="s">
        <v>269</v>
      </c>
      <c r="E171" s="7">
        <v>2021</v>
      </c>
      <c r="F171" s="7" t="s">
        <v>270</v>
      </c>
      <c r="G171" s="7" t="str">
        <f t="shared" ref="G171:G234" si="27">G170</f>
        <v>15.195.617/0001-87</v>
      </c>
      <c r="H171" s="7" t="s">
        <v>275</v>
      </c>
      <c r="I171" s="7" t="str">
        <f t="shared" ref="I171:I234" si="28">I170</f>
        <v xml:space="preserve"> SUAPE/DMS</v>
      </c>
      <c r="J171" s="7" t="s">
        <v>273</v>
      </c>
      <c r="K171" s="7" t="s">
        <v>258</v>
      </c>
      <c r="L171" s="7" t="s">
        <v>274</v>
      </c>
      <c r="M171" s="7">
        <v>1865.07</v>
      </c>
      <c r="N171" s="7">
        <v>4567.55</v>
      </c>
      <c r="O171" s="120"/>
      <c r="P171" s="2"/>
      <c r="Q171" s="2"/>
      <c r="R171" s="2"/>
      <c r="S171" s="2"/>
      <c r="T171" s="2"/>
      <c r="U171" s="2"/>
      <c r="V171" s="2"/>
      <c r="W171" s="2"/>
    </row>
    <row r="172" spans="1:23" ht="30">
      <c r="A172" s="7" t="str">
        <f t="shared" si="26"/>
        <v>Suape</v>
      </c>
      <c r="B172" s="7" t="str">
        <f t="shared" si="26"/>
        <v>Suape</v>
      </c>
      <c r="C172" s="7" t="str">
        <f t="shared" si="26"/>
        <v>PRESTAÇÃO DE SERVIÇO CONTINUADO DE VIGILÂNCIA ARMADA</v>
      </c>
      <c r="D172" s="7" t="s">
        <v>269</v>
      </c>
      <c r="E172" s="7">
        <v>2021</v>
      </c>
      <c r="F172" s="7" t="s">
        <v>270</v>
      </c>
      <c r="G172" s="7" t="str">
        <f t="shared" si="27"/>
        <v>15.195.617/0001-87</v>
      </c>
      <c r="H172" s="7" t="s">
        <v>277</v>
      </c>
      <c r="I172" s="7" t="str">
        <f t="shared" si="28"/>
        <v xml:space="preserve"> SUAPE/DMS</v>
      </c>
      <c r="J172" s="7" t="s">
        <v>273</v>
      </c>
      <c r="K172" s="7" t="s">
        <v>258</v>
      </c>
      <c r="L172" s="7" t="s">
        <v>278</v>
      </c>
      <c r="M172" s="7">
        <v>2069.0700000000002</v>
      </c>
      <c r="N172" s="7">
        <v>4941.18</v>
      </c>
      <c r="O172" s="120"/>
      <c r="P172" s="2"/>
      <c r="Q172" s="2"/>
      <c r="R172" s="2"/>
      <c r="S172" s="2"/>
      <c r="T172" s="2"/>
      <c r="U172" s="2"/>
      <c r="V172" s="2"/>
      <c r="W172" s="2"/>
    </row>
    <row r="173" spans="1:23" ht="30">
      <c r="A173" s="7" t="str">
        <f t="shared" si="26"/>
        <v>Suape</v>
      </c>
      <c r="B173" s="7" t="str">
        <f t="shared" si="26"/>
        <v>Suape</v>
      </c>
      <c r="C173" s="7" t="str">
        <f t="shared" si="26"/>
        <v>PRESTAÇÃO DE SERVIÇO CONTINUADO DE VIGILÂNCIA ARMADA</v>
      </c>
      <c r="D173" s="7" t="s">
        <v>269</v>
      </c>
      <c r="E173" s="7">
        <v>2021</v>
      </c>
      <c r="F173" s="7" t="s">
        <v>270</v>
      </c>
      <c r="G173" s="7" t="str">
        <f t="shared" si="27"/>
        <v>15.195.617/0001-87</v>
      </c>
      <c r="H173" s="7" t="s">
        <v>280</v>
      </c>
      <c r="I173" s="7" t="str">
        <f t="shared" si="28"/>
        <v xml:space="preserve"> SUAPE/DMS</v>
      </c>
      <c r="J173" s="7" t="s">
        <v>273</v>
      </c>
      <c r="K173" s="7" t="s">
        <v>258</v>
      </c>
      <c r="L173" s="7" t="s">
        <v>278</v>
      </c>
      <c r="M173" s="7">
        <v>2069.0700000000002</v>
      </c>
      <c r="N173" s="7">
        <v>4941.18</v>
      </c>
      <c r="O173" s="120"/>
      <c r="P173" s="2"/>
      <c r="Q173" s="2"/>
      <c r="R173" s="2"/>
      <c r="S173" s="2"/>
      <c r="T173" s="2"/>
      <c r="U173" s="2"/>
      <c r="V173" s="2"/>
      <c r="W173" s="2"/>
    </row>
    <row r="174" spans="1:23" ht="30">
      <c r="A174" s="7" t="str">
        <f t="shared" si="26"/>
        <v>Suape</v>
      </c>
      <c r="B174" s="7" t="str">
        <f t="shared" si="26"/>
        <v>Suape</v>
      </c>
      <c r="C174" s="7" t="str">
        <f t="shared" si="26"/>
        <v>PRESTAÇÃO DE SERVIÇO CONTINUADO DE VIGILÂNCIA ARMADA</v>
      </c>
      <c r="D174" s="7" t="s">
        <v>269</v>
      </c>
      <c r="E174" s="7">
        <v>2021</v>
      </c>
      <c r="F174" s="7" t="s">
        <v>270</v>
      </c>
      <c r="G174" s="7" t="str">
        <f t="shared" si="27"/>
        <v>15.195.617/0001-87</v>
      </c>
      <c r="H174" s="7" t="s">
        <v>282</v>
      </c>
      <c r="I174" s="7" t="str">
        <f t="shared" si="28"/>
        <v xml:space="preserve"> SUAPE/DMS</v>
      </c>
      <c r="J174" s="7" t="s">
        <v>273</v>
      </c>
      <c r="K174" s="7" t="s">
        <v>258</v>
      </c>
      <c r="L174" s="7" t="s">
        <v>278</v>
      </c>
      <c r="M174" s="7">
        <v>2069.0700000000002</v>
      </c>
      <c r="N174" s="7">
        <v>4941.18</v>
      </c>
      <c r="O174" s="120"/>
      <c r="P174" s="2"/>
      <c r="Q174" s="2"/>
      <c r="R174" s="2"/>
      <c r="S174" s="2"/>
      <c r="T174" s="2"/>
      <c r="U174" s="2"/>
      <c r="V174" s="2"/>
      <c r="W174" s="2"/>
    </row>
    <row r="175" spans="1:23" ht="30">
      <c r="A175" s="7" t="str">
        <f t="shared" si="26"/>
        <v>Suape</v>
      </c>
      <c r="B175" s="7" t="str">
        <f t="shared" si="26"/>
        <v>Suape</v>
      </c>
      <c r="C175" s="7" t="str">
        <f t="shared" si="26"/>
        <v>PRESTAÇÃO DE SERVIÇO CONTINUADO DE VIGILÂNCIA ARMADA</v>
      </c>
      <c r="D175" s="7" t="s">
        <v>269</v>
      </c>
      <c r="E175" s="7">
        <v>2021</v>
      </c>
      <c r="F175" s="7" t="s">
        <v>270</v>
      </c>
      <c r="G175" s="7" t="str">
        <f t="shared" si="27"/>
        <v>15.195.617/0001-87</v>
      </c>
      <c r="H175" s="7" t="s">
        <v>284</v>
      </c>
      <c r="I175" s="7" t="str">
        <f t="shared" si="28"/>
        <v xml:space="preserve"> SUAPE/DMS</v>
      </c>
      <c r="J175" s="7" t="s">
        <v>273</v>
      </c>
      <c r="K175" s="7" t="s">
        <v>258</v>
      </c>
      <c r="L175" s="7" t="s">
        <v>274</v>
      </c>
      <c r="M175" s="7">
        <v>1865.07</v>
      </c>
      <c r="N175" s="7">
        <v>4567.55</v>
      </c>
      <c r="O175" s="120"/>
      <c r="P175" s="2"/>
      <c r="Q175" s="2"/>
      <c r="R175" s="2"/>
      <c r="S175" s="2"/>
      <c r="T175" s="2"/>
      <c r="U175" s="2"/>
      <c r="V175" s="2"/>
      <c r="W175" s="2"/>
    </row>
    <row r="176" spans="1:23" ht="30">
      <c r="A176" s="7" t="str">
        <f t="shared" si="26"/>
        <v>Suape</v>
      </c>
      <c r="B176" s="7" t="str">
        <f t="shared" si="26"/>
        <v>Suape</v>
      </c>
      <c r="C176" s="7" t="str">
        <f t="shared" si="26"/>
        <v>PRESTAÇÃO DE SERVIÇO CONTINUADO DE VIGILÂNCIA ARMADA</v>
      </c>
      <c r="D176" s="7" t="s">
        <v>269</v>
      </c>
      <c r="E176" s="7">
        <v>2021</v>
      </c>
      <c r="F176" s="7" t="s">
        <v>270</v>
      </c>
      <c r="G176" s="7" t="str">
        <f t="shared" si="27"/>
        <v>15.195.617/0001-87</v>
      </c>
      <c r="H176" s="7" t="s">
        <v>286</v>
      </c>
      <c r="I176" s="7" t="str">
        <f t="shared" si="28"/>
        <v xml:space="preserve"> SUAPE/DMS</v>
      </c>
      <c r="J176" s="7" t="s">
        <v>273</v>
      </c>
      <c r="K176" s="7" t="s">
        <v>258</v>
      </c>
      <c r="L176" s="7" t="s">
        <v>274</v>
      </c>
      <c r="M176" s="7">
        <v>1865.07</v>
      </c>
      <c r="N176" s="7">
        <v>4567.55</v>
      </c>
      <c r="O176" s="120"/>
      <c r="P176" s="2"/>
      <c r="Q176" s="2"/>
      <c r="R176" s="2"/>
      <c r="S176" s="2"/>
      <c r="T176" s="2"/>
      <c r="U176" s="2"/>
      <c r="V176" s="2"/>
      <c r="W176" s="2"/>
    </row>
    <row r="177" spans="1:23" ht="30">
      <c r="A177" s="7" t="str">
        <f t="shared" si="26"/>
        <v>Suape</v>
      </c>
      <c r="B177" s="7" t="str">
        <f t="shared" si="26"/>
        <v>Suape</v>
      </c>
      <c r="C177" s="7" t="str">
        <f t="shared" si="26"/>
        <v>PRESTAÇÃO DE SERVIÇO CONTINUADO DE VIGILÂNCIA ARMADA</v>
      </c>
      <c r="D177" s="7" t="s">
        <v>269</v>
      </c>
      <c r="E177" s="7">
        <v>2021</v>
      </c>
      <c r="F177" s="7" t="s">
        <v>270</v>
      </c>
      <c r="G177" s="7" t="str">
        <f t="shared" si="27"/>
        <v>15.195.617/0001-87</v>
      </c>
      <c r="H177" s="7" t="s">
        <v>288</v>
      </c>
      <c r="I177" s="7" t="str">
        <f t="shared" si="28"/>
        <v xml:space="preserve"> SUAPE/DMS</v>
      </c>
      <c r="J177" s="7" t="s">
        <v>273</v>
      </c>
      <c r="K177" s="7" t="s">
        <v>258</v>
      </c>
      <c r="L177" s="7" t="s">
        <v>278</v>
      </c>
      <c r="M177" s="7">
        <v>2069.0700000000002</v>
      </c>
      <c r="N177" s="7">
        <v>4941.18</v>
      </c>
      <c r="O177" s="120"/>
      <c r="P177" s="2"/>
      <c r="Q177" s="2"/>
      <c r="R177" s="2"/>
      <c r="S177" s="2"/>
      <c r="T177" s="2"/>
      <c r="U177" s="2"/>
      <c r="V177" s="2"/>
      <c r="W177" s="2"/>
    </row>
    <row r="178" spans="1:23" ht="30">
      <c r="A178" s="7" t="str">
        <f t="shared" si="26"/>
        <v>Suape</v>
      </c>
      <c r="B178" s="7" t="str">
        <f t="shared" si="26"/>
        <v>Suape</v>
      </c>
      <c r="C178" s="7" t="str">
        <f t="shared" si="26"/>
        <v>PRESTAÇÃO DE SERVIÇO CONTINUADO DE VIGILÂNCIA ARMADA</v>
      </c>
      <c r="D178" s="7" t="s">
        <v>269</v>
      </c>
      <c r="E178" s="7">
        <v>2021</v>
      </c>
      <c r="F178" s="7" t="s">
        <v>270</v>
      </c>
      <c r="G178" s="7" t="str">
        <f t="shared" si="27"/>
        <v>15.195.617/0001-87</v>
      </c>
      <c r="H178" s="7" t="s">
        <v>290</v>
      </c>
      <c r="I178" s="7" t="str">
        <f t="shared" si="28"/>
        <v xml:space="preserve"> SUAPE/DMS</v>
      </c>
      <c r="J178" s="7" t="s">
        <v>273</v>
      </c>
      <c r="K178" s="7" t="s">
        <v>258</v>
      </c>
      <c r="L178" s="7" t="s">
        <v>274</v>
      </c>
      <c r="M178" s="7">
        <v>1865.07</v>
      </c>
      <c r="N178" s="7">
        <v>4567.55</v>
      </c>
      <c r="O178" s="120"/>
      <c r="P178" s="2"/>
      <c r="Q178" s="2"/>
      <c r="R178" s="2"/>
      <c r="S178" s="2"/>
      <c r="T178" s="2"/>
      <c r="U178" s="2"/>
      <c r="V178" s="2"/>
      <c r="W178" s="2"/>
    </row>
    <row r="179" spans="1:23" ht="30">
      <c r="A179" s="7" t="str">
        <f t="shared" si="26"/>
        <v>Suape</v>
      </c>
      <c r="B179" s="7" t="str">
        <f t="shared" si="26"/>
        <v>Suape</v>
      </c>
      <c r="C179" s="7" t="str">
        <f t="shared" si="26"/>
        <v>PRESTAÇÃO DE SERVIÇO CONTINUADO DE VIGILÂNCIA ARMADA</v>
      </c>
      <c r="D179" s="7" t="s">
        <v>269</v>
      </c>
      <c r="E179" s="7">
        <v>2021</v>
      </c>
      <c r="F179" s="7" t="s">
        <v>270</v>
      </c>
      <c r="G179" s="7" t="str">
        <f t="shared" si="27"/>
        <v>15.195.617/0001-87</v>
      </c>
      <c r="H179" s="7" t="s">
        <v>292</v>
      </c>
      <c r="I179" s="7" t="str">
        <f t="shared" si="28"/>
        <v xml:space="preserve"> SUAPE/DMS</v>
      </c>
      <c r="J179" s="7" t="s">
        <v>273</v>
      </c>
      <c r="K179" s="7" t="s">
        <v>258</v>
      </c>
      <c r="L179" s="7" t="s">
        <v>278</v>
      </c>
      <c r="M179" s="7">
        <v>2069.0700000000002</v>
      </c>
      <c r="N179" s="7">
        <v>4941.18</v>
      </c>
      <c r="O179" s="120"/>
      <c r="P179" s="2"/>
      <c r="Q179" s="2"/>
      <c r="R179" s="2"/>
      <c r="S179" s="2"/>
      <c r="T179" s="2"/>
      <c r="U179" s="2"/>
      <c r="V179" s="2"/>
      <c r="W179" s="2"/>
    </row>
    <row r="180" spans="1:23" ht="30">
      <c r="A180" s="7" t="str">
        <f t="shared" si="26"/>
        <v>Suape</v>
      </c>
      <c r="B180" s="7" t="str">
        <f t="shared" si="26"/>
        <v>Suape</v>
      </c>
      <c r="C180" s="7" t="str">
        <f t="shared" si="26"/>
        <v>PRESTAÇÃO DE SERVIÇO CONTINUADO DE VIGILÂNCIA ARMADA</v>
      </c>
      <c r="D180" s="7" t="s">
        <v>269</v>
      </c>
      <c r="E180" s="7">
        <v>2021</v>
      </c>
      <c r="F180" s="7" t="s">
        <v>270</v>
      </c>
      <c r="G180" s="7" t="str">
        <f t="shared" si="27"/>
        <v>15.195.617/0001-87</v>
      </c>
      <c r="H180" s="7" t="s">
        <v>294</v>
      </c>
      <c r="I180" s="7" t="str">
        <f t="shared" si="28"/>
        <v xml:space="preserve"> SUAPE/DMS</v>
      </c>
      <c r="J180" s="7" t="s">
        <v>273</v>
      </c>
      <c r="K180" s="7" t="s">
        <v>258</v>
      </c>
      <c r="L180" s="7" t="s">
        <v>278</v>
      </c>
      <c r="M180" s="7">
        <v>2069.0700000000002</v>
      </c>
      <c r="N180" s="7">
        <v>4941.18</v>
      </c>
      <c r="O180" s="120"/>
      <c r="P180" s="2"/>
      <c r="Q180" s="2"/>
      <c r="R180" s="2"/>
      <c r="S180" s="2"/>
      <c r="T180" s="2"/>
      <c r="U180" s="2"/>
      <c r="V180" s="2"/>
      <c r="W180" s="2"/>
    </row>
    <row r="181" spans="1:23" ht="30">
      <c r="A181" s="7" t="str">
        <f t="shared" si="26"/>
        <v>Suape</v>
      </c>
      <c r="B181" s="7" t="str">
        <f t="shared" si="26"/>
        <v>Suape</v>
      </c>
      <c r="C181" s="7" t="str">
        <f t="shared" si="26"/>
        <v>PRESTAÇÃO DE SERVIÇO CONTINUADO DE VIGILÂNCIA ARMADA</v>
      </c>
      <c r="D181" s="7" t="s">
        <v>269</v>
      </c>
      <c r="E181" s="7">
        <v>2021</v>
      </c>
      <c r="F181" s="7" t="s">
        <v>270</v>
      </c>
      <c r="G181" s="7" t="str">
        <f t="shared" si="27"/>
        <v>15.195.617/0001-87</v>
      </c>
      <c r="H181" s="7" t="s">
        <v>296</v>
      </c>
      <c r="I181" s="7" t="str">
        <f t="shared" si="28"/>
        <v xml:space="preserve"> SUAPE/DMS</v>
      </c>
      <c r="J181" s="7" t="s">
        <v>273</v>
      </c>
      <c r="K181" s="7" t="s">
        <v>258</v>
      </c>
      <c r="L181" s="7" t="s">
        <v>274</v>
      </c>
      <c r="M181" s="7">
        <v>1865.07</v>
      </c>
      <c r="N181" s="7">
        <v>4567.55</v>
      </c>
      <c r="O181" s="120"/>
      <c r="P181" s="2"/>
      <c r="Q181" s="2"/>
      <c r="R181" s="2"/>
      <c r="S181" s="2"/>
      <c r="T181" s="2"/>
      <c r="U181" s="2"/>
      <c r="V181" s="2"/>
      <c r="W181" s="2"/>
    </row>
    <row r="182" spans="1:23" ht="30">
      <c r="A182" s="7" t="str">
        <f t="shared" si="26"/>
        <v>Suape</v>
      </c>
      <c r="B182" s="7" t="str">
        <f t="shared" si="26"/>
        <v>Suape</v>
      </c>
      <c r="C182" s="7" t="str">
        <f t="shared" si="26"/>
        <v>PRESTAÇÃO DE SERVIÇO CONTINUADO DE VIGILÂNCIA ARMADA</v>
      </c>
      <c r="D182" s="7" t="s">
        <v>269</v>
      </c>
      <c r="E182" s="7">
        <v>2021</v>
      </c>
      <c r="F182" s="7" t="s">
        <v>270</v>
      </c>
      <c r="G182" s="7" t="str">
        <f t="shared" si="27"/>
        <v>15.195.617/0001-87</v>
      </c>
      <c r="H182" s="7" t="s">
        <v>298</v>
      </c>
      <c r="I182" s="7" t="str">
        <f t="shared" si="28"/>
        <v xml:space="preserve"> SUAPE/DMS</v>
      </c>
      <c r="J182" s="7" t="s">
        <v>273</v>
      </c>
      <c r="K182" s="7" t="s">
        <v>258</v>
      </c>
      <c r="L182" s="7" t="s">
        <v>274</v>
      </c>
      <c r="M182" s="7">
        <v>1865.07</v>
      </c>
      <c r="N182" s="7">
        <v>4567.55</v>
      </c>
      <c r="O182" s="120"/>
      <c r="P182" s="2"/>
      <c r="Q182" s="2"/>
      <c r="R182" s="2"/>
      <c r="S182" s="2"/>
      <c r="T182" s="2"/>
      <c r="U182" s="2"/>
      <c r="V182" s="2"/>
      <c r="W182" s="2"/>
    </row>
    <row r="183" spans="1:23" ht="30">
      <c r="A183" s="7" t="str">
        <f t="shared" si="26"/>
        <v>Suape</v>
      </c>
      <c r="B183" s="7" t="str">
        <f t="shared" si="26"/>
        <v>Suape</v>
      </c>
      <c r="C183" s="7" t="str">
        <f t="shared" si="26"/>
        <v>PRESTAÇÃO DE SERVIÇO CONTINUADO DE VIGILÂNCIA ARMADA</v>
      </c>
      <c r="D183" s="7" t="s">
        <v>269</v>
      </c>
      <c r="E183" s="7">
        <v>2021</v>
      </c>
      <c r="F183" s="7" t="s">
        <v>270</v>
      </c>
      <c r="G183" s="7" t="str">
        <f t="shared" si="27"/>
        <v>15.195.617/0001-87</v>
      </c>
      <c r="H183" s="7" t="s">
        <v>300</v>
      </c>
      <c r="I183" s="7" t="str">
        <f t="shared" si="28"/>
        <v xml:space="preserve"> SUAPE/DMS</v>
      </c>
      <c r="J183" s="7" t="s">
        <v>273</v>
      </c>
      <c r="K183" s="7" t="s">
        <v>258</v>
      </c>
      <c r="L183" s="7" t="s">
        <v>278</v>
      </c>
      <c r="M183" s="7">
        <v>2069.0700000000002</v>
      </c>
      <c r="N183" s="7">
        <v>4941.18</v>
      </c>
      <c r="O183" s="120"/>
      <c r="P183" s="2"/>
      <c r="Q183" s="2"/>
      <c r="R183" s="2"/>
      <c r="S183" s="2"/>
      <c r="T183" s="2"/>
      <c r="U183" s="2"/>
      <c r="V183" s="2"/>
      <c r="W183" s="2"/>
    </row>
    <row r="184" spans="1:23" ht="30">
      <c r="A184" s="7" t="str">
        <f t="shared" si="26"/>
        <v>Suape</v>
      </c>
      <c r="B184" s="7" t="str">
        <f t="shared" si="26"/>
        <v>Suape</v>
      </c>
      <c r="C184" s="7" t="str">
        <f t="shared" si="26"/>
        <v>PRESTAÇÃO DE SERVIÇO CONTINUADO DE VIGILÂNCIA ARMADA</v>
      </c>
      <c r="D184" s="7" t="s">
        <v>269</v>
      </c>
      <c r="E184" s="7">
        <v>2021</v>
      </c>
      <c r="F184" s="7" t="s">
        <v>270</v>
      </c>
      <c r="G184" s="7" t="str">
        <f t="shared" si="27"/>
        <v>15.195.617/0001-87</v>
      </c>
      <c r="H184" s="7" t="s">
        <v>302</v>
      </c>
      <c r="I184" s="7" t="str">
        <f t="shared" si="28"/>
        <v xml:space="preserve"> SUAPE/DMS</v>
      </c>
      <c r="J184" s="7" t="s">
        <v>273</v>
      </c>
      <c r="K184" s="7" t="s">
        <v>258</v>
      </c>
      <c r="L184" s="7" t="s">
        <v>278</v>
      </c>
      <c r="M184" s="7">
        <v>1865.07</v>
      </c>
      <c r="N184" s="7">
        <v>4941.18</v>
      </c>
      <c r="O184" s="120"/>
      <c r="P184" s="2"/>
      <c r="Q184" s="2"/>
      <c r="R184" s="2"/>
      <c r="S184" s="2"/>
      <c r="T184" s="2"/>
      <c r="U184" s="2"/>
      <c r="V184" s="2"/>
      <c r="W184" s="2"/>
    </row>
    <row r="185" spans="1:23" ht="30">
      <c r="A185" s="7" t="str">
        <f t="shared" si="26"/>
        <v>Suape</v>
      </c>
      <c r="B185" s="7" t="str">
        <f t="shared" si="26"/>
        <v>Suape</v>
      </c>
      <c r="C185" s="7" t="str">
        <f t="shared" si="26"/>
        <v>PRESTAÇÃO DE SERVIÇO CONTINUADO DE VIGILÂNCIA ARMADA</v>
      </c>
      <c r="D185" s="7" t="s">
        <v>269</v>
      </c>
      <c r="E185" s="7">
        <v>2021</v>
      </c>
      <c r="F185" s="7" t="s">
        <v>270</v>
      </c>
      <c r="G185" s="7" t="str">
        <f t="shared" si="27"/>
        <v>15.195.617/0001-87</v>
      </c>
      <c r="H185" s="7" t="s">
        <v>304</v>
      </c>
      <c r="I185" s="7" t="str">
        <f t="shared" si="28"/>
        <v xml:space="preserve"> SUAPE/DMS</v>
      </c>
      <c r="J185" s="7" t="s">
        <v>273</v>
      </c>
      <c r="K185" s="7" t="s">
        <v>258</v>
      </c>
      <c r="L185" s="7" t="s">
        <v>278</v>
      </c>
      <c r="M185" s="7">
        <v>2069.0700000000002</v>
      </c>
      <c r="N185" s="7">
        <v>4941.18</v>
      </c>
      <c r="O185" s="120"/>
      <c r="P185" s="2"/>
      <c r="Q185" s="2"/>
      <c r="R185" s="2"/>
      <c r="S185" s="2"/>
      <c r="T185" s="2"/>
      <c r="U185" s="2"/>
      <c r="V185" s="2"/>
      <c r="W185" s="2"/>
    </row>
    <row r="186" spans="1:23" ht="30">
      <c r="A186" s="7" t="str">
        <f t="shared" ref="A186:C201" si="29">A185</f>
        <v>Suape</v>
      </c>
      <c r="B186" s="7" t="str">
        <f t="shared" si="29"/>
        <v>Suape</v>
      </c>
      <c r="C186" s="7" t="str">
        <f t="shared" si="29"/>
        <v>PRESTAÇÃO DE SERVIÇO CONTINUADO DE VIGILÂNCIA ARMADA</v>
      </c>
      <c r="D186" s="7" t="s">
        <v>269</v>
      </c>
      <c r="E186" s="7">
        <v>2021</v>
      </c>
      <c r="F186" s="7" t="s">
        <v>270</v>
      </c>
      <c r="G186" s="7" t="str">
        <f t="shared" si="27"/>
        <v>15.195.617/0001-87</v>
      </c>
      <c r="H186" s="7" t="s">
        <v>306</v>
      </c>
      <c r="I186" s="7" t="str">
        <f t="shared" si="28"/>
        <v xml:space="preserve"> SUAPE/DMS</v>
      </c>
      <c r="J186" s="7" t="s">
        <v>273</v>
      </c>
      <c r="K186" s="7" t="s">
        <v>258</v>
      </c>
      <c r="L186" s="7" t="s">
        <v>278</v>
      </c>
      <c r="M186" s="7">
        <v>2069.0700000000002</v>
      </c>
      <c r="N186" s="7">
        <v>4941.18</v>
      </c>
      <c r="O186" s="120"/>
      <c r="P186" s="2"/>
      <c r="Q186" s="2"/>
      <c r="R186" s="2"/>
      <c r="S186" s="2"/>
      <c r="T186" s="2"/>
      <c r="U186" s="2"/>
      <c r="V186" s="2"/>
      <c r="W186" s="2"/>
    </row>
    <row r="187" spans="1:23" ht="30">
      <c r="A187" s="7" t="str">
        <f t="shared" si="29"/>
        <v>Suape</v>
      </c>
      <c r="B187" s="7" t="str">
        <f t="shared" si="29"/>
        <v>Suape</v>
      </c>
      <c r="C187" s="7" t="str">
        <f t="shared" si="29"/>
        <v>PRESTAÇÃO DE SERVIÇO CONTINUADO DE VIGILÂNCIA ARMADA</v>
      </c>
      <c r="D187" s="7" t="s">
        <v>269</v>
      </c>
      <c r="E187" s="7">
        <v>2021</v>
      </c>
      <c r="F187" s="7" t="s">
        <v>270</v>
      </c>
      <c r="G187" s="7" t="str">
        <f t="shared" si="27"/>
        <v>15.195.617/0001-87</v>
      </c>
      <c r="H187" s="7" t="s">
        <v>308</v>
      </c>
      <c r="I187" s="7" t="str">
        <f t="shared" si="28"/>
        <v xml:space="preserve"> SUAPE/DMS</v>
      </c>
      <c r="J187" s="7" t="s">
        <v>273</v>
      </c>
      <c r="K187" s="7" t="s">
        <v>258</v>
      </c>
      <c r="L187" s="7" t="s">
        <v>278</v>
      </c>
      <c r="M187" s="7">
        <v>2069.0700000000002</v>
      </c>
      <c r="N187" s="7">
        <v>4941.18</v>
      </c>
      <c r="O187" s="120"/>
      <c r="P187" s="2"/>
      <c r="Q187" s="2"/>
      <c r="R187" s="2"/>
      <c r="S187" s="2"/>
      <c r="T187" s="2"/>
      <c r="U187" s="2"/>
      <c r="V187" s="2"/>
      <c r="W187" s="2"/>
    </row>
    <row r="188" spans="1:23" ht="30">
      <c r="A188" s="7" t="str">
        <f t="shared" si="29"/>
        <v>Suape</v>
      </c>
      <c r="B188" s="7" t="str">
        <f t="shared" si="29"/>
        <v>Suape</v>
      </c>
      <c r="C188" s="7" t="str">
        <f t="shared" si="29"/>
        <v>PRESTAÇÃO DE SERVIÇO CONTINUADO DE VIGILÂNCIA ARMADA</v>
      </c>
      <c r="D188" s="7" t="s">
        <v>269</v>
      </c>
      <c r="E188" s="7">
        <v>2021</v>
      </c>
      <c r="F188" s="7" t="s">
        <v>270</v>
      </c>
      <c r="G188" s="7" t="str">
        <f t="shared" si="27"/>
        <v>15.195.617/0001-87</v>
      </c>
      <c r="H188" s="7" t="s">
        <v>310</v>
      </c>
      <c r="I188" s="7" t="str">
        <f t="shared" si="28"/>
        <v xml:space="preserve"> SUAPE/DMS</v>
      </c>
      <c r="J188" s="7" t="s">
        <v>273</v>
      </c>
      <c r="K188" s="7" t="s">
        <v>258</v>
      </c>
      <c r="L188" s="7" t="s">
        <v>274</v>
      </c>
      <c r="M188" s="7">
        <v>1865.07</v>
      </c>
      <c r="N188" s="7">
        <v>4567.55</v>
      </c>
      <c r="O188" s="120"/>
      <c r="P188" s="2"/>
      <c r="Q188" s="2"/>
      <c r="R188" s="2"/>
      <c r="S188" s="2"/>
      <c r="T188" s="2"/>
      <c r="U188" s="2"/>
      <c r="V188" s="2"/>
      <c r="W188" s="2"/>
    </row>
    <row r="189" spans="1:23" ht="30">
      <c r="A189" s="7" t="str">
        <f t="shared" si="29"/>
        <v>Suape</v>
      </c>
      <c r="B189" s="7" t="str">
        <f t="shared" si="29"/>
        <v>Suape</v>
      </c>
      <c r="C189" s="7" t="str">
        <f t="shared" si="29"/>
        <v>PRESTAÇÃO DE SERVIÇO CONTINUADO DE VIGILÂNCIA ARMADA</v>
      </c>
      <c r="D189" s="7" t="s">
        <v>269</v>
      </c>
      <c r="E189" s="7">
        <v>2021</v>
      </c>
      <c r="F189" s="7" t="s">
        <v>270</v>
      </c>
      <c r="G189" s="7" t="str">
        <f t="shared" si="27"/>
        <v>15.195.617/0001-87</v>
      </c>
      <c r="H189" s="7" t="s">
        <v>312</v>
      </c>
      <c r="I189" s="7" t="str">
        <f t="shared" si="28"/>
        <v xml:space="preserve"> SUAPE/DMS</v>
      </c>
      <c r="J189" s="7" t="s">
        <v>273</v>
      </c>
      <c r="K189" s="7" t="s">
        <v>258</v>
      </c>
      <c r="L189" s="7" t="s">
        <v>278</v>
      </c>
      <c r="M189" s="7">
        <v>2069.0700000000002</v>
      </c>
      <c r="N189" s="7">
        <v>4941.18</v>
      </c>
      <c r="O189" s="120"/>
      <c r="P189" s="2"/>
      <c r="Q189" s="2"/>
      <c r="R189" s="2"/>
      <c r="S189" s="2"/>
      <c r="T189" s="2"/>
      <c r="U189" s="2"/>
      <c r="V189" s="2"/>
      <c r="W189" s="2"/>
    </row>
    <row r="190" spans="1:23" ht="30">
      <c r="A190" s="7" t="str">
        <f t="shared" si="29"/>
        <v>Suape</v>
      </c>
      <c r="B190" s="7" t="str">
        <f t="shared" si="29"/>
        <v>Suape</v>
      </c>
      <c r="C190" s="7" t="str">
        <f t="shared" si="29"/>
        <v>PRESTAÇÃO DE SERVIÇO CONTINUADO DE VIGILÂNCIA ARMADA</v>
      </c>
      <c r="D190" s="7" t="s">
        <v>269</v>
      </c>
      <c r="E190" s="7">
        <v>2021</v>
      </c>
      <c r="F190" s="7" t="s">
        <v>270</v>
      </c>
      <c r="G190" s="7" t="str">
        <f t="shared" si="27"/>
        <v>15.195.617/0001-87</v>
      </c>
      <c r="H190" s="7" t="s">
        <v>314</v>
      </c>
      <c r="I190" s="7" t="str">
        <f t="shared" si="28"/>
        <v xml:space="preserve"> SUAPE/DMS</v>
      </c>
      <c r="J190" s="7" t="s">
        <v>273</v>
      </c>
      <c r="K190" s="7" t="s">
        <v>258</v>
      </c>
      <c r="L190" s="7" t="s">
        <v>278</v>
      </c>
      <c r="M190" s="7">
        <v>2069.0700000000002</v>
      </c>
      <c r="N190" s="7">
        <v>4941.18</v>
      </c>
      <c r="O190" s="120"/>
      <c r="P190" s="2"/>
      <c r="Q190" s="2"/>
      <c r="R190" s="2"/>
      <c r="S190" s="2"/>
      <c r="T190" s="2"/>
      <c r="U190" s="2"/>
      <c r="V190" s="2"/>
      <c r="W190" s="2"/>
    </row>
    <row r="191" spans="1:23" ht="30">
      <c r="A191" s="7" t="str">
        <f t="shared" si="29"/>
        <v>Suape</v>
      </c>
      <c r="B191" s="7" t="str">
        <f t="shared" si="29"/>
        <v>Suape</v>
      </c>
      <c r="C191" s="7" t="str">
        <f t="shared" si="29"/>
        <v>PRESTAÇÃO DE SERVIÇO CONTINUADO DE VIGILÂNCIA ARMADA</v>
      </c>
      <c r="D191" s="7" t="s">
        <v>269</v>
      </c>
      <c r="E191" s="7">
        <v>2021</v>
      </c>
      <c r="F191" s="7" t="s">
        <v>270</v>
      </c>
      <c r="G191" s="7" t="str">
        <f t="shared" si="27"/>
        <v>15.195.617/0001-87</v>
      </c>
      <c r="H191" s="7" t="s">
        <v>316</v>
      </c>
      <c r="I191" s="7" t="str">
        <f t="shared" si="28"/>
        <v xml:space="preserve"> SUAPE/DMS</v>
      </c>
      <c r="J191" s="7" t="s">
        <v>273</v>
      </c>
      <c r="K191" s="7" t="s">
        <v>258</v>
      </c>
      <c r="L191" s="7" t="s">
        <v>274</v>
      </c>
      <c r="M191" s="7">
        <v>1865.07</v>
      </c>
      <c r="N191" s="7">
        <v>4567.55</v>
      </c>
      <c r="O191" s="120"/>
      <c r="P191" s="2"/>
      <c r="Q191" s="2"/>
      <c r="R191" s="2"/>
      <c r="S191" s="2"/>
      <c r="T191" s="2"/>
      <c r="U191" s="2"/>
      <c r="V191" s="2"/>
      <c r="W191" s="2"/>
    </row>
    <row r="192" spans="1:23" ht="30">
      <c r="A192" s="7" t="str">
        <f t="shared" si="29"/>
        <v>Suape</v>
      </c>
      <c r="B192" s="7" t="str">
        <f t="shared" si="29"/>
        <v>Suape</v>
      </c>
      <c r="C192" s="7" t="str">
        <f t="shared" si="29"/>
        <v>PRESTAÇÃO DE SERVIÇO CONTINUADO DE VIGILÂNCIA ARMADA</v>
      </c>
      <c r="D192" s="7" t="s">
        <v>269</v>
      </c>
      <c r="E192" s="7">
        <v>2021</v>
      </c>
      <c r="F192" s="7" t="s">
        <v>270</v>
      </c>
      <c r="G192" s="7" t="str">
        <f t="shared" si="27"/>
        <v>15.195.617/0001-87</v>
      </c>
      <c r="H192" s="7" t="s">
        <v>318</v>
      </c>
      <c r="I192" s="7" t="str">
        <f t="shared" si="28"/>
        <v xml:space="preserve"> SUAPE/DMS</v>
      </c>
      <c r="J192" s="7" t="s">
        <v>273</v>
      </c>
      <c r="K192" s="7" t="s">
        <v>258</v>
      </c>
      <c r="L192" s="7" t="s">
        <v>278</v>
      </c>
      <c r="M192" s="7">
        <v>2069.0700000000002</v>
      </c>
      <c r="N192" s="7">
        <v>4941.18</v>
      </c>
      <c r="O192" s="120"/>
      <c r="P192" s="2"/>
      <c r="Q192" s="2"/>
      <c r="R192" s="2"/>
      <c r="S192" s="2"/>
      <c r="T192" s="2"/>
      <c r="U192" s="2"/>
      <c r="V192" s="2"/>
      <c r="W192" s="2"/>
    </row>
    <row r="193" spans="1:23" ht="30">
      <c r="A193" s="7" t="str">
        <f t="shared" si="29"/>
        <v>Suape</v>
      </c>
      <c r="B193" s="7" t="str">
        <f t="shared" si="29"/>
        <v>Suape</v>
      </c>
      <c r="C193" s="7" t="str">
        <f t="shared" si="29"/>
        <v>PRESTAÇÃO DE SERVIÇO CONTINUADO DE VIGILÂNCIA ARMADA</v>
      </c>
      <c r="D193" s="7" t="s">
        <v>269</v>
      </c>
      <c r="E193" s="7">
        <v>2021</v>
      </c>
      <c r="F193" s="7" t="s">
        <v>270</v>
      </c>
      <c r="G193" s="7" t="str">
        <f t="shared" si="27"/>
        <v>15.195.617/0001-87</v>
      </c>
      <c r="H193" s="7" t="s">
        <v>320</v>
      </c>
      <c r="I193" s="7" t="str">
        <f t="shared" si="28"/>
        <v xml:space="preserve"> SUAPE/DMS</v>
      </c>
      <c r="J193" s="7" t="s">
        <v>273</v>
      </c>
      <c r="K193" s="7" t="s">
        <v>258</v>
      </c>
      <c r="L193" s="7" t="s">
        <v>274</v>
      </c>
      <c r="M193" s="7">
        <v>1865.07</v>
      </c>
      <c r="N193" s="7">
        <v>4567.55</v>
      </c>
      <c r="O193" s="120"/>
      <c r="P193" s="2"/>
      <c r="Q193" s="2"/>
      <c r="R193" s="2"/>
      <c r="S193" s="2"/>
      <c r="T193" s="2"/>
      <c r="U193" s="2"/>
      <c r="V193" s="2"/>
      <c r="W193" s="2"/>
    </row>
    <row r="194" spans="1:23" ht="30">
      <c r="A194" s="7" t="str">
        <f t="shared" si="29"/>
        <v>Suape</v>
      </c>
      <c r="B194" s="7" t="str">
        <f t="shared" si="29"/>
        <v>Suape</v>
      </c>
      <c r="C194" s="7" t="str">
        <f t="shared" si="29"/>
        <v>PRESTAÇÃO DE SERVIÇO CONTINUADO DE VIGILÂNCIA ARMADA</v>
      </c>
      <c r="D194" s="7" t="s">
        <v>269</v>
      </c>
      <c r="E194" s="7">
        <v>2021</v>
      </c>
      <c r="F194" s="7" t="s">
        <v>270</v>
      </c>
      <c r="G194" s="7" t="str">
        <f t="shared" si="27"/>
        <v>15.195.617/0001-87</v>
      </c>
      <c r="H194" s="7" t="s">
        <v>322</v>
      </c>
      <c r="I194" s="7" t="str">
        <f t="shared" si="28"/>
        <v xml:space="preserve"> SUAPE/DMS</v>
      </c>
      <c r="J194" s="7" t="s">
        <v>273</v>
      </c>
      <c r="K194" s="7" t="s">
        <v>258</v>
      </c>
      <c r="L194" s="7" t="s">
        <v>274</v>
      </c>
      <c r="M194" s="7">
        <v>1865.07</v>
      </c>
      <c r="N194" s="7">
        <v>4567.55</v>
      </c>
      <c r="O194" s="120"/>
      <c r="P194" s="2"/>
      <c r="Q194" s="2"/>
      <c r="R194" s="2"/>
      <c r="S194" s="2"/>
      <c r="T194" s="2"/>
      <c r="U194" s="2"/>
      <c r="V194" s="2"/>
      <c r="W194" s="2"/>
    </row>
    <row r="195" spans="1:23" ht="30">
      <c r="A195" s="7" t="str">
        <f t="shared" si="29"/>
        <v>Suape</v>
      </c>
      <c r="B195" s="7" t="str">
        <f t="shared" si="29"/>
        <v>Suape</v>
      </c>
      <c r="C195" s="7" t="str">
        <f t="shared" si="29"/>
        <v>PRESTAÇÃO DE SERVIÇO CONTINUADO DE VIGILÂNCIA ARMADA</v>
      </c>
      <c r="D195" s="7" t="s">
        <v>269</v>
      </c>
      <c r="E195" s="7">
        <v>2021</v>
      </c>
      <c r="F195" s="7" t="s">
        <v>270</v>
      </c>
      <c r="G195" s="7" t="str">
        <f t="shared" si="27"/>
        <v>15.195.617/0001-87</v>
      </c>
      <c r="H195" s="7" t="s">
        <v>324</v>
      </c>
      <c r="I195" s="7" t="str">
        <f t="shared" si="28"/>
        <v xml:space="preserve"> SUAPE/DMS</v>
      </c>
      <c r="J195" s="7" t="s">
        <v>273</v>
      </c>
      <c r="K195" s="7" t="s">
        <v>258</v>
      </c>
      <c r="L195" s="7" t="s">
        <v>278</v>
      </c>
      <c r="M195" s="7">
        <v>2069.0700000000002</v>
      </c>
      <c r="N195" s="7">
        <v>4941.18</v>
      </c>
      <c r="O195" s="120"/>
      <c r="P195" s="2"/>
      <c r="Q195" s="2"/>
      <c r="R195" s="2"/>
      <c r="S195" s="2"/>
      <c r="T195" s="2"/>
      <c r="U195" s="2"/>
      <c r="V195" s="2"/>
      <c r="W195" s="2"/>
    </row>
    <row r="196" spans="1:23" ht="30">
      <c r="A196" s="7" t="str">
        <f t="shared" si="29"/>
        <v>Suape</v>
      </c>
      <c r="B196" s="7" t="str">
        <f t="shared" si="29"/>
        <v>Suape</v>
      </c>
      <c r="C196" s="7" t="str">
        <f t="shared" si="29"/>
        <v>PRESTAÇÃO DE SERVIÇO CONTINUADO DE VIGILÂNCIA ARMADA</v>
      </c>
      <c r="D196" s="7" t="s">
        <v>269</v>
      </c>
      <c r="E196" s="7">
        <v>2021</v>
      </c>
      <c r="F196" s="7" t="s">
        <v>270</v>
      </c>
      <c r="G196" s="7" t="str">
        <f t="shared" si="27"/>
        <v>15.195.617/0001-87</v>
      </c>
      <c r="H196" s="7" t="s">
        <v>326</v>
      </c>
      <c r="I196" s="7" t="str">
        <f t="shared" si="28"/>
        <v xml:space="preserve"> SUAPE/DMS</v>
      </c>
      <c r="J196" s="7" t="s">
        <v>273</v>
      </c>
      <c r="K196" s="7" t="s">
        <v>258</v>
      </c>
      <c r="L196" s="7" t="s">
        <v>278</v>
      </c>
      <c r="M196" s="7">
        <v>2069.0700000000002</v>
      </c>
      <c r="N196" s="7">
        <v>4941.18</v>
      </c>
      <c r="O196" s="120"/>
      <c r="P196" s="2"/>
      <c r="Q196" s="2"/>
      <c r="R196" s="2"/>
      <c r="S196" s="2"/>
      <c r="T196" s="2"/>
      <c r="U196" s="2"/>
      <c r="V196" s="2"/>
      <c r="W196" s="2"/>
    </row>
    <row r="197" spans="1:23" ht="30">
      <c r="A197" s="7" t="str">
        <f t="shared" si="29"/>
        <v>Suape</v>
      </c>
      <c r="B197" s="7" t="str">
        <f t="shared" si="29"/>
        <v>Suape</v>
      </c>
      <c r="C197" s="7" t="str">
        <f t="shared" si="29"/>
        <v>PRESTAÇÃO DE SERVIÇO CONTINUADO DE VIGILÂNCIA ARMADA</v>
      </c>
      <c r="D197" s="7" t="s">
        <v>269</v>
      </c>
      <c r="E197" s="7">
        <v>2021</v>
      </c>
      <c r="F197" s="7" t="s">
        <v>270</v>
      </c>
      <c r="G197" s="7" t="str">
        <f t="shared" si="27"/>
        <v>15.195.617/0001-87</v>
      </c>
      <c r="H197" s="7" t="s">
        <v>328</v>
      </c>
      <c r="I197" s="7" t="str">
        <f t="shared" si="28"/>
        <v xml:space="preserve"> SUAPE/DMS</v>
      </c>
      <c r="J197" s="7" t="s">
        <v>273</v>
      </c>
      <c r="K197" s="7" t="s">
        <v>258</v>
      </c>
      <c r="L197" s="7" t="s">
        <v>274</v>
      </c>
      <c r="M197" s="7">
        <v>1865.07</v>
      </c>
      <c r="N197" s="7">
        <v>4567.55</v>
      </c>
      <c r="O197" s="120"/>
      <c r="P197" s="2"/>
      <c r="Q197" s="2"/>
      <c r="R197" s="2"/>
      <c r="S197" s="2"/>
      <c r="T197" s="2"/>
      <c r="U197" s="2"/>
      <c r="V197" s="2"/>
      <c r="W197" s="2"/>
    </row>
    <row r="198" spans="1:23" ht="30">
      <c r="A198" s="7" t="str">
        <f t="shared" si="29"/>
        <v>Suape</v>
      </c>
      <c r="B198" s="7" t="str">
        <f t="shared" si="29"/>
        <v>Suape</v>
      </c>
      <c r="C198" s="7" t="str">
        <f t="shared" si="29"/>
        <v>PRESTAÇÃO DE SERVIÇO CONTINUADO DE VIGILÂNCIA ARMADA</v>
      </c>
      <c r="D198" s="7" t="s">
        <v>269</v>
      </c>
      <c r="E198" s="7">
        <v>2021</v>
      </c>
      <c r="F198" s="7" t="s">
        <v>270</v>
      </c>
      <c r="G198" s="7" t="str">
        <f t="shared" si="27"/>
        <v>15.195.617/0001-87</v>
      </c>
      <c r="H198" s="7" t="s">
        <v>330</v>
      </c>
      <c r="I198" s="7" t="str">
        <f t="shared" si="28"/>
        <v xml:space="preserve"> SUAPE/DMS</v>
      </c>
      <c r="J198" s="7" t="s">
        <v>273</v>
      </c>
      <c r="K198" s="7" t="s">
        <v>258</v>
      </c>
      <c r="L198" s="7" t="s">
        <v>278</v>
      </c>
      <c r="M198" s="7">
        <v>2069.0700000000002</v>
      </c>
      <c r="N198" s="7">
        <v>4941.18</v>
      </c>
      <c r="O198" s="120"/>
      <c r="P198" s="2"/>
      <c r="Q198" s="2"/>
      <c r="R198" s="2"/>
      <c r="S198" s="2"/>
      <c r="T198" s="2"/>
      <c r="U198" s="2"/>
      <c r="V198" s="2"/>
      <c r="W198" s="2"/>
    </row>
    <row r="199" spans="1:23" ht="30">
      <c r="A199" s="7" t="str">
        <f t="shared" si="29"/>
        <v>Suape</v>
      </c>
      <c r="B199" s="7" t="str">
        <f t="shared" si="29"/>
        <v>Suape</v>
      </c>
      <c r="C199" s="7" t="str">
        <f t="shared" si="29"/>
        <v>PRESTAÇÃO DE SERVIÇO CONTINUADO DE VIGILÂNCIA ARMADA</v>
      </c>
      <c r="D199" s="7" t="s">
        <v>269</v>
      </c>
      <c r="E199" s="7">
        <v>2021</v>
      </c>
      <c r="F199" s="7" t="s">
        <v>270</v>
      </c>
      <c r="G199" s="7" t="str">
        <f t="shared" si="27"/>
        <v>15.195.617/0001-87</v>
      </c>
      <c r="H199" s="7" t="s">
        <v>332</v>
      </c>
      <c r="I199" s="7" t="str">
        <f t="shared" si="28"/>
        <v xml:space="preserve"> SUAPE/DMS</v>
      </c>
      <c r="J199" s="7" t="s">
        <v>273</v>
      </c>
      <c r="K199" s="7" t="s">
        <v>258</v>
      </c>
      <c r="L199" s="7" t="s">
        <v>274</v>
      </c>
      <c r="M199" s="7">
        <v>1865.07</v>
      </c>
      <c r="N199" s="7">
        <v>4567.55</v>
      </c>
      <c r="O199" s="120"/>
      <c r="P199" s="2"/>
      <c r="Q199" s="2"/>
      <c r="R199" s="2"/>
      <c r="S199" s="2"/>
      <c r="T199" s="2"/>
      <c r="U199" s="2"/>
      <c r="V199" s="2"/>
      <c r="W199" s="2"/>
    </row>
    <row r="200" spans="1:23" ht="30">
      <c r="A200" s="7" t="str">
        <f t="shared" si="29"/>
        <v>Suape</v>
      </c>
      <c r="B200" s="7" t="str">
        <f t="shared" si="29"/>
        <v>Suape</v>
      </c>
      <c r="C200" s="7" t="str">
        <f t="shared" si="29"/>
        <v>PRESTAÇÃO DE SERVIÇO CONTINUADO DE VIGILÂNCIA ARMADA</v>
      </c>
      <c r="D200" s="7" t="s">
        <v>269</v>
      </c>
      <c r="E200" s="7">
        <v>2021</v>
      </c>
      <c r="F200" s="7" t="s">
        <v>270</v>
      </c>
      <c r="G200" s="7" t="str">
        <f t="shared" si="27"/>
        <v>15.195.617/0001-87</v>
      </c>
      <c r="H200" s="7" t="s">
        <v>334</v>
      </c>
      <c r="I200" s="7" t="str">
        <f t="shared" si="28"/>
        <v xml:space="preserve"> SUAPE/DMS</v>
      </c>
      <c r="J200" s="7" t="s">
        <v>273</v>
      </c>
      <c r="K200" s="7" t="s">
        <v>258</v>
      </c>
      <c r="L200" s="7" t="s">
        <v>278</v>
      </c>
      <c r="M200" s="7">
        <v>2069.0700000000002</v>
      </c>
      <c r="N200" s="7">
        <v>4941.18</v>
      </c>
      <c r="O200" s="120"/>
      <c r="P200" s="2"/>
      <c r="Q200" s="2"/>
      <c r="R200" s="2"/>
      <c r="S200" s="2"/>
      <c r="T200" s="2"/>
      <c r="U200" s="2"/>
      <c r="V200" s="2"/>
      <c r="W200" s="2"/>
    </row>
    <row r="201" spans="1:23" ht="30">
      <c r="A201" s="7" t="str">
        <f t="shared" si="29"/>
        <v>Suape</v>
      </c>
      <c r="B201" s="7" t="str">
        <f t="shared" si="29"/>
        <v>Suape</v>
      </c>
      <c r="C201" s="7" t="str">
        <f t="shared" si="29"/>
        <v>PRESTAÇÃO DE SERVIÇO CONTINUADO DE VIGILÂNCIA ARMADA</v>
      </c>
      <c r="D201" s="7" t="s">
        <v>269</v>
      </c>
      <c r="E201" s="7">
        <v>2021</v>
      </c>
      <c r="F201" s="7" t="s">
        <v>270</v>
      </c>
      <c r="G201" s="7" t="str">
        <f t="shared" si="27"/>
        <v>15.195.617/0001-87</v>
      </c>
      <c r="H201" s="7" t="s">
        <v>336</v>
      </c>
      <c r="I201" s="7" t="str">
        <f t="shared" si="28"/>
        <v xml:space="preserve"> SUAPE/DMS</v>
      </c>
      <c r="J201" s="7" t="s">
        <v>273</v>
      </c>
      <c r="K201" s="7" t="s">
        <v>258</v>
      </c>
      <c r="L201" s="7" t="s">
        <v>278</v>
      </c>
      <c r="M201" s="7">
        <v>2069.0700000000002</v>
      </c>
      <c r="N201" s="7">
        <v>4941.18</v>
      </c>
      <c r="O201" s="120"/>
      <c r="P201" s="2"/>
      <c r="Q201" s="2"/>
      <c r="R201" s="2"/>
      <c r="S201" s="2"/>
      <c r="T201" s="2"/>
      <c r="U201" s="2"/>
      <c r="V201" s="2"/>
      <c r="W201" s="2"/>
    </row>
    <row r="202" spans="1:23" ht="30">
      <c r="A202" s="7" t="str">
        <f t="shared" ref="A202:C217" si="30">A201</f>
        <v>Suape</v>
      </c>
      <c r="B202" s="7" t="str">
        <f t="shared" si="30"/>
        <v>Suape</v>
      </c>
      <c r="C202" s="7" t="str">
        <f t="shared" si="30"/>
        <v>PRESTAÇÃO DE SERVIÇO CONTINUADO DE VIGILÂNCIA ARMADA</v>
      </c>
      <c r="D202" s="7" t="s">
        <v>269</v>
      </c>
      <c r="E202" s="7">
        <v>2021</v>
      </c>
      <c r="F202" s="7" t="s">
        <v>270</v>
      </c>
      <c r="G202" s="7" t="str">
        <f t="shared" si="27"/>
        <v>15.195.617/0001-87</v>
      </c>
      <c r="H202" s="7" t="s">
        <v>338</v>
      </c>
      <c r="I202" s="7" t="str">
        <f t="shared" si="28"/>
        <v xml:space="preserve"> SUAPE/DMS</v>
      </c>
      <c r="J202" s="7" t="s">
        <v>273</v>
      </c>
      <c r="K202" s="7" t="s">
        <v>258</v>
      </c>
      <c r="L202" s="7" t="s">
        <v>274</v>
      </c>
      <c r="M202" s="7">
        <v>1865.07</v>
      </c>
      <c r="N202" s="7">
        <v>4567.55</v>
      </c>
      <c r="O202" s="120"/>
      <c r="P202" s="2"/>
      <c r="Q202" s="2"/>
      <c r="R202" s="2"/>
      <c r="S202" s="2"/>
      <c r="T202" s="2"/>
      <c r="U202" s="2"/>
      <c r="V202" s="2"/>
      <c r="W202" s="2"/>
    </row>
    <row r="203" spans="1:23" ht="30">
      <c r="A203" s="7" t="str">
        <f t="shared" si="30"/>
        <v>Suape</v>
      </c>
      <c r="B203" s="7" t="str">
        <f t="shared" si="30"/>
        <v>Suape</v>
      </c>
      <c r="C203" s="7" t="str">
        <f t="shared" si="30"/>
        <v>PRESTAÇÃO DE SERVIÇO CONTINUADO DE VIGILÂNCIA ARMADA</v>
      </c>
      <c r="D203" s="7" t="s">
        <v>269</v>
      </c>
      <c r="E203" s="7">
        <v>2021</v>
      </c>
      <c r="F203" s="7" t="s">
        <v>270</v>
      </c>
      <c r="G203" s="7" t="str">
        <f t="shared" si="27"/>
        <v>15.195.617/0001-87</v>
      </c>
      <c r="H203" s="7" t="s">
        <v>340</v>
      </c>
      <c r="I203" s="7" t="str">
        <f t="shared" si="28"/>
        <v xml:space="preserve"> SUAPE/DMS</v>
      </c>
      <c r="J203" s="7" t="s">
        <v>273</v>
      </c>
      <c r="K203" s="7" t="s">
        <v>258</v>
      </c>
      <c r="L203" s="7" t="s">
        <v>274</v>
      </c>
      <c r="M203" s="7">
        <v>1865.07</v>
      </c>
      <c r="N203" s="7">
        <v>4567.55</v>
      </c>
      <c r="O203" s="120"/>
      <c r="P203" s="2"/>
      <c r="Q203" s="2"/>
      <c r="R203" s="2"/>
      <c r="S203" s="2"/>
      <c r="T203" s="2"/>
      <c r="U203" s="2"/>
      <c r="V203" s="2"/>
      <c r="W203" s="2"/>
    </row>
    <row r="204" spans="1:23" ht="30">
      <c r="A204" s="7" t="str">
        <f t="shared" si="30"/>
        <v>Suape</v>
      </c>
      <c r="B204" s="7" t="str">
        <f t="shared" si="30"/>
        <v>Suape</v>
      </c>
      <c r="C204" s="7" t="str">
        <f t="shared" si="30"/>
        <v>PRESTAÇÃO DE SERVIÇO CONTINUADO DE VIGILÂNCIA ARMADA</v>
      </c>
      <c r="D204" s="7" t="s">
        <v>269</v>
      </c>
      <c r="E204" s="7">
        <v>2021</v>
      </c>
      <c r="F204" s="7" t="s">
        <v>270</v>
      </c>
      <c r="G204" s="7" t="str">
        <f t="shared" si="27"/>
        <v>15.195.617/0001-87</v>
      </c>
      <c r="H204" s="7" t="s">
        <v>342</v>
      </c>
      <c r="I204" s="7" t="str">
        <f t="shared" si="28"/>
        <v xml:space="preserve"> SUAPE/DMS</v>
      </c>
      <c r="J204" s="7" t="s">
        <v>273</v>
      </c>
      <c r="K204" s="7" t="s">
        <v>258</v>
      </c>
      <c r="L204" s="7" t="s">
        <v>274</v>
      </c>
      <c r="M204" s="7">
        <v>1865.07</v>
      </c>
      <c r="N204" s="7">
        <v>4567.55</v>
      </c>
      <c r="O204" s="120"/>
      <c r="P204" s="2"/>
      <c r="Q204" s="2"/>
      <c r="R204" s="2"/>
      <c r="S204" s="2"/>
      <c r="T204" s="2"/>
      <c r="U204" s="2"/>
      <c r="V204" s="2"/>
      <c r="W204" s="2"/>
    </row>
    <row r="205" spans="1:23" ht="30">
      <c r="A205" s="7" t="str">
        <f t="shared" si="30"/>
        <v>Suape</v>
      </c>
      <c r="B205" s="7" t="str">
        <f t="shared" si="30"/>
        <v>Suape</v>
      </c>
      <c r="C205" s="7" t="str">
        <f t="shared" si="30"/>
        <v>PRESTAÇÃO DE SERVIÇO CONTINUADO DE VIGILÂNCIA ARMADA</v>
      </c>
      <c r="D205" s="7" t="s">
        <v>269</v>
      </c>
      <c r="E205" s="7">
        <v>2021</v>
      </c>
      <c r="F205" s="7" t="s">
        <v>270</v>
      </c>
      <c r="G205" s="7" t="str">
        <f t="shared" si="27"/>
        <v>15.195.617/0001-87</v>
      </c>
      <c r="H205" s="7" t="s">
        <v>344</v>
      </c>
      <c r="I205" s="7" t="str">
        <f t="shared" si="28"/>
        <v xml:space="preserve"> SUAPE/DMS</v>
      </c>
      <c r="J205" s="7" t="s">
        <v>273</v>
      </c>
      <c r="K205" s="7" t="s">
        <v>258</v>
      </c>
      <c r="L205" s="7" t="s">
        <v>274</v>
      </c>
      <c r="M205" s="7">
        <v>1865.07</v>
      </c>
      <c r="N205" s="7">
        <v>4567.55</v>
      </c>
      <c r="O205" s="120"/>
      <c r="P205" s="2"/>
      <c r="Q205" s="2"/>
      <c r="R205" s="2"/>
      <c r="S205" s="2"/>
      <c r="T205" s="2"/>
      <c r="U205" s="2"/>
      <c r="V205" s="2"/>
      <c r="W205" s="2"/>
    </row>
    <row r="206" spans="1:23" ht="30">
      <c r="A206" s="7" t="str">
        <f t="shared" si="30"/>
        <v>Suape</v>
      </c>
      <c r="B206" s="7" t="str">
        <f t="shared" si="30"/>
        <v>Suape</v>
      </c>
      <c r="C206" s="7" t="str">
        <f t="shared" si="30"/>
        <v>PRESTAÇÃO DE SERVIÇO CONTINUADO DE VIGILÂNCIA ARMADA</v>
      </c>
      <c r="D206" s="7" t="s">
        <v>269</v>
      </c>
      <c r="E206" s="7">
        <v>2021</v>
      </c>
      <c r="F206" s="7" t="s">
        <v>270</v>
      </c>
      <c r="G206" s="7" t="str">
        <f t="shared" si="27"/>
        <v>15.195.617/0001-87</v>
      </c>
      <c r="H206" s="7" t="s">
        <v>346</v>
      </c>
      <c r="I206" s="7" t="str">
        <f t="shared" si="28"/>
        <v xml:space="preserve"> SUAPE/DMS</v>
      </c>
      <c r="J206" s="7" t="s">
        <v>273</v>
      </c>
      <c r="K206" s="7" t="s">
        <v>258</v>
      </c>
      <c r="L206" s="7" t="s">
        <v>278</v>
      </c>
      <c r="M206" s="7">
        <v>2069.0700000000002</v>
      </c>
      <c r="N206" s="7">
        <v>4941.18</v>
      </c>
      <c r="O206" s="120"/>
      <c r="P206" s="2"/>
      <c r="Q206" s="2"/>
      <c r="R206" s="2"/>
      <c r="S206" s="2"/>
      <c r="T206" s="2"/>
      <c r="U206" s="2"/>
      <c r="V206" s="2"/>
      <c r="W206" s="2"/>
    </row>
    <row r="207" spans="1:23" ht="30">
      <c r="A207" s="7" t="str">
        <f t="shared" si="30"/>
        <v>Suape</v>
      </c>
      <c r="B207" s="7" t="str">
        <f t="shared" si="30"/>
        <v>Suape</v>
      </c>
      <c r="C207" s="7" t="str">
        <f t="shared" si="30"/>
        <v>PRESTAÇÃO DE SERVIÇO CONTINUADO DE VIGILÂNCIA ARMADA</v>
      </c>
      <c r="D207" s="7" t="s">
        <v>269</v>
      </c>
      <c r="E207" s="7">
        <v>2021</v>
      </c>
      <c r="F207" s="7" t="s">
        <v>270</v>
      </c>
      <c r="G207" s="7" t="str">
        <f t="shared" si="27"/>
        <v>15.195.617/0001-87</v>
      </c>
      <c r="H207" s="7" t="s">
        <v>348</v>
      </c>
      <c r="I207" s="7" t="str">
        <f t="shared" si="28"/>
        <v xml:space="preserve"> SUAPE/DMS</v>
      </c>
      <c r="J207" s="7" t="s">
        <v>273</v>
      </c>
      <c r="K207" s="7" t="s">
        <v>258</v>
      </c>
      <c r="L207" s="7" t="s">
        <v>274</v>
      </c>
      <c r="M207" s="7">
        <v>1865.07</v>
      </c>
      <c r="N207" s="7">
        <v>4567.55</v>
      </c>
      <c r="O207" s="120"/>
      <c r="P207" s="2"/>
      <c r="Q207" s="2"/>
      <c r="R207" s="2"/>
      <c r="S207" s="2"/>
      <c r="T207" s="2"/>
      <c r="U207" s="2"/>
      <c r="V207" s="2"/>
      <c r="W207" s="2"/>
    </row>
    <row r="208" spans="1:23" ht="30">
      <c r="A208" s="7" t="str">
        <f t="shared" si="30"/>
        <v>Suape</v>
      </c>
      <c r="B208" s="7" t="str">
        <f t="shared" si="30"/>
        <v>Suape</v>
      </c>
      <c r="C208" s="7" t="str">
        <f t="shared" si="30"/>
        <v>PRESTAÇÃO DE SERVIÇO CONTINUADO DE VIGILÂNCIA ARMADA</v>
      </c>
      <c r="D208" s="7" t="s">
        <v>269</v>
      </c>
      <c r="E208" s="7">
        <v>2021</v>
      </c>
      <c r="F208" s="7" t="s">
        <v>270</v>
      </c>
      <c r="G208" s="7" t="str">
        <f t="shared" si="27"/>
        <v>15.195.617/0001-87</v>
      </c>
      <c r="H208" s="7" t="s">
        <v>350</v>
      </c>
      <c r="I208" s="7" t="str">
        <f t="shared" si="28"/>
        <v xml:space="preserve"> SUAPE/DMS</v>
      </c>
      <c r="J208" s="7" t="s">
        <v>273</v>
      </c>
      <c r="K208" s="7" t="s">
        <v>258</v>
      </c>
      <c r="L208" s="7" t="s">
        <v>278</v>
      </c>
      <c r="M208" s="7">
        <v>2069.0700000000002</v>
      </c>
      <c r="N208" s="7">
        <v>4941.18</v>
      </c>
      <c r="O208" s="120"/>
      <c r="P208" s="2"/>
      <c r="Q208" s="2"/>
      <c r="R208" s="2"/>
      <c r="S208" s="2"/>
      <c r="T208" s="2"/>
      <c r="U208" s="2"/>
      <c r="V208" s="2"/>
      <c r="W208" s="2"/>
    </row>
    <row r="209" spans="1:23" ht="30">
      <c r="A209" s="7" t="str">
        <f t="shared" si="30"/>
        <v>Suape</v>
      </c>
      <c r="B209" s="7" t="str">
        <f t="shared" si="30"/>
        <v>Suape</v>
      </c>
      <c r="C209" s="7" t="str">
        <f t="shared" si="30"/>
        <v>PRESTAÇÃO DE SERVIÇO CONTINUADO DE VIGILÂNCIA ARMADA</v>
      </c>
      <c r="D209" s="7" t="s">
        <v>269</v>
      </c>
      <c r="E209" s="7">
        <v>2021</v>
      </c>
      <c r="F209" s="7" t="s">
        <v>270</v>
      </c>
      <c r="G209" s="7" t="str">
        <f t="shared" si="27"/>
        <v>15.195.617/0001-87</v>
      </c>
      <c r="H209" s="7" t="s">
        <v>352</v>
      </c>
      <c r="I209" s="7" t="str">
        <f t="shared" si="28"/>
        <v xml:space="preserve"> SUAPE/DMS</v>
      </c>
      <c r="J209" s="7" t="s">
        <v>273</v>
      </c>
      <c r="K209" s="7" t="s">
        <v>258</v>
      </c>
      <c r="L209" s="7" t="s">
        <v>278</v>
      </c>
      <c r="M209" s="7">
        <v>2069.0700000000002</v>
      </c>
      <c r="N209" s="7">
        <v>4941.18</v>
      </c>
      <c r="O209" s="120"/>
      <c r="P209" s="2"/>
      <c r="Q209" s="2"/>
      <c r="R209" s="2"/>
      <c r="S209" s="2"/>
      <c r="T209" s="2"/>
      <c r="U209" s="2"/>
      <c r="V209" s="2"/>
      <c r="W209" s="2"/>
    </row>
    <row r="210" spans="1:23" ht="30">
      <c r="A210" s="7" t="str">
        <f t="shared" si="30"/>
        <v>Suape</v>
      </c>
      <c r="B210" s="7" t="str">
        <f t="shared" si="30"/>
        <v>Suape</v>
      </c>
      <c r="C210" s="7" t="str">
        <f t="shared" si="30"/>
        <v>PRESTAÇÃO DE SERVIÇO CONTINUADO DE VIGILÂNCIA ARMADA</v>
      </c>
      <c r="D210" s="7" t="s">
        <v>269</v>
      </c>
      <c r="E210" s="7">
        <v>2021</v>
      </c>
      <c r="F210" s="7" t="s">
        <v>270</v>
      </c>
      <c r="G210" s="7" t="str">
        <f t="shared" si="27"/>
        <v>15.195.617/0001-87</v>
      </c>
      <c r="H210" s="7" t="s">
        <v>354</v>
      </c>
      <c r="I210" s="7" t="str">
        <f t="shared" si="28"/>
        <v xml:space="preserve"> SUAPE/DMS</v>
      </c>
      <c r="J210" s="7" t="s">
        <v>273</v>
      </c>
      <c r="K210" s="7" t="s">
        <v>258</v>
      </c>
      <c r="L210" s="7" t="s">
        <v>274</v>
      </c>
      <c r="M210" s="7">
        <v>1865.07</v>
      </c>
      <c r="N210" s="7">
        <v>4567.55</v>
      </c>
      <c r="O210" s="120"/>
      <c r="P210" s="2"/>
      <c r="Q210" s="2"/>
      <c r="R210" s="2"/>
      <c r="S210" s="2"/>
      <c r="T210" s="2"/>
      <c r="U210" s="2"/>
      <c r="V210" s="2"/>
      <c r="W210" s="2"/>
    </row>
    <row r="211" spans="1:23" ht="30">
      <c r="A211" s="7" t="str">
        <f t="shared" si="30"/>
        <v>Suape</v>
      </c>
      <c r="B211" s="7" t="str">
        <f t="shared" si="30"/>
        <v>Suape</v>
      </c>
      <c r="C211" s="7" t="str">
        <f t="shared" si="30"/>
        <v>PRESTAÇÃO DE SERVIÇO CONTINUADO DE VIGILÂNCIA ARMADA</v>
      </c>
      <c r="D211" s="7" t="s">
        <v>269</v>
      </c>
      <c r="E211" s="7">
        <v>2021</v>
      </c>
      <c r="F211" s="7" t="s">
        <v>270</v>
      </c>
      <c r="G211" s="7" t="str">
        <f t="shared" si="27"/>
        <v>15.195.617/0001-87</v>
      </c>
      <c r="H211" s="7" t="s">
        <v>356</v>
      </c>
      <c r="I211" s="7" t="str">
        <f t="shared" si="28"/>
        <v xml:space="preserve"> SUAPE/DMS</v>
      </c>
      <c r="J211" s="7" t="s">
        <v>273</v>
      </c>
      <c r="K211" s="7" t="s">
        <v>258</v>
      </c>
      <c r="L211" s="7" t="s">
        <v>278</v>
      </c>
      <c r="M211" s="7">
        <v>2069.0700000000002</v>
      </c>
      <c r="N211" s="7">
        <v>4941.18</v>
      </c>
      <c r="O211" s="120"/>
      <c r="P211" s="2"/>
      <c r="Q211" s="2"/>
      <c r="R211" s="2"/>
      <c r="S211" s="2"/>
      <c r="T211" s="2"/>
      <c r="U211" s="2"/>
      <c r="V211" s="2"/>
      <c r="W211" s="2"/>
    </row>
    <row r="212" spans="1:23" ht="30">
      <c r="A212" s="7" t="str">
        <f t="shared" si="30"/>
        <v>Suape</v>
      </c>
      <c r="B212" s="7" t="str">
        <f t="shared" si="30"/>
        <v>Suape</v>
      </c>
      <c r="C212" s="7" t="str">
        <f t="shared" si="30"/>
        <v>PRESTAÇÃO DE SERVIÇO CONTINUADO DE VIGILÂNCIA ARMADA</v>
      </c>
      <c r="D212" s="7" t="s">
        <v>269</v>
      </c>
      <c r="E212" s="7">
        <v>2021</v>
      </c>
      <c r="F212" s="7" t="s">
        <v>270</v>
      </c>
      <c r="G212" s="7" t="str">
        <f t="shared" si="27"/>
        <v>15.195.617/0001-87</v>
      </c>
      <c r="H212" s="7" t="s">
        <v>358</v>
      </c>
      <c r="I212" s="7" t="str">
        <f t="shared" si="28"/>
        <v xml:space="preserve"> SUAPE/DMS</v>
      </c>
      <c r="J212" s="7" t="s">
        <v>273</v>
      </c>
      <c r="K212" s="7" t="s">
        <v>258</v>
      </c>
      <c r="L212" s="7" t="s">
        <v>274</v>
      </c>
      <c r="M212" s="7">
        <v>1865.07</v>
      </c>
      <c r="N212" s="7">
        <v>4567.55</v>
      </c>
      <c r="O212" s="120"/>
      <c r="P212" s="2"/>
      <c r="Q212" s="2"/>
      <c r="R212" s="2"/>
      <c r="S212" s="2"/>
      <c r="T212" s="2"/>
      <c r="U212" s="2"/>
      <c r="V212" s="2"/>
      <c r="W212" s="2"/>
    </row>
    <row r="213" spans="1:23" ht="30">
      <c r="A213" s="7" t="str">
        <f t="shared" si="30"/>
        <v>Suape</v>
      </c>
      <c r="B213" s="7" t="str">
        <f t="shared" si="30"/>
        <v>Suape</v>
      </c>
      <c r="C213" s="7" t="str">
        <f t="shared" si="30"/>
        <v>PRESTAÇÃO DE SERVIÇO CONTINUADO DE VIGILÂNCIA ARMADA</v>
      </c>
      <c r="D213" s="7" t="s">
        <v>269</v>
      </c>
      <c r="E213" s="7">
        <v>2021</v>
      </c>
      <c r="F213" s="7" t="s">
        <v>270</v>
      </c>
      <c r="G213" s="7" t="str">
        <f t="shared" si="27"/>
        <v>15.195.617/0001-87</v>
      </c>
      <c r="H213" s="7" t="s">
        <v>360</v>
      </c>
      <c r="I213" s="7" t="str">
        <f t="shared" si="28"/>
        <v xml:space="preserve"> SUAPE/DMS</v>
      </c>
      <c r="J213" s="7" t="s">
        <v>273</v>
      </c>
      <c r="K213" s="7" t="s">
        <v>258</v>
      </c>
      <c r="L213" s="7" t="s">
        <v>278</v>
      </c>
      <c r="M213" s="7">
        <v>2069.0700000000002</v>
      </c>
      <c r="N213" s="7">
        <v>4941.18</v>
      </c>
      <c r="O213" s="120"/>
      <c r="P213" s="2"/>
      <c r="Q213" s="2"/>
      <c r="R213" s="2"/>
      <c r="S213" s="2"/>
      <c r="T213" s="2"/>
      <c r="U213" s="2"/>
      <c r="V213" s="2"/>
      <c r="W213" s="2"/>
    </row>
    <row r="214" spans="1:23" ht="30">
      <c r="A214" s="7" t="str">
        <f t="shared" si="30"/>
        <v>Suape</v>
      </c>
      <c r="B214" s="7" t="str">
        <f t="shared" si="30"/>
        <v>Suape</v>
      </c>
      <c r="C214" s="7" t="str">
        <f t="shared" si="30"/>
        <v>PRESTAÇÃO DE SERVIÇO CONTINUADO DE VIGILÂNCIA ARMADA</v>
      </c>
      <c r="D214" s="7" t="s">
        <v>269</v>
      </c>
      <c r="E214" s="7">
        <v>2021</v>
      </c>
      <c r="F214" s="7" t="s">
        <v>270</v>
      </c>
      <c r="G214" s="7" t="str">
        <f t="shared" si="27"/>
        <v>15.195.617/0001-87</v>
      </c>
      <c r="H214" s="7" t="s">
        <v>362</v>
      </c>
      <c r="I214" s="7" t="str">
        <f t="shared" si="28"/>
        <v xml:space="preserve"> SUAPE/DMS</v>
      </c>
      <c r="J214" s="7" t="s">
        <v>273</v>
      </c>
      <c r="K214" s="7" t="s">
        <v>258</v>
      </c>
      <c r="L214" s="7" t="s">
        <v>278</v>
      </c>
      <c r="M214" s="7">
        <v>2069.0700000000002</v>
      </c>
      <c r="N214" s="7">
        <v>4941.18</v>
      </c>
      <c r="O214" s="120"/>
      <c r="P214" s="2"/>
      <c r="Q214" s="2"/>
      <c r="R214" s="2"/>
      <c r="S214" s="2"/>
      <c r="T214" s="2"/>
      <c r="U214" s="2"/>
      <c r="V214" s="2"/>
      <c r="W214" s="2"/>
    </row>
    <row r="215" spans="1:23" ht="30">
      <c r="A215" s="7" t="str">
        <f t="shared" si="30"/>
        <v>Suape</v>
      </c>
      <c r="B215" s="7" t="str">
        <f t="shared" si="30"/>
        <v>Suape</v>
      </c>
      <c r="C215" s="7" t="str">
        <f t="shared" si="30"/>
        <v>PRESTAÇÃO DE SERVIÇO CONTINUADO DE VIGILÂNCIA ARMADA</v>
      </c>
      <c r="D215" s="7" t="s">
        <v>269</v>
      </c>
      <c r="E215" s="7">
        <v>2021</v>
      </c>
      <c r="F215" s="7" t="s">
        <v>270</v>
      </c>
      <c r="G215" s="7" t="str">
        <f t="shared" si="27"/>
        <v>15.195.617/0001-87</v>
      </c>
      <c r="H215" s="7" t="s">
        <v>364</v>
      </c>
      <c r="I215" s="7" t="str">
        <f t="shared" si="28"/>
        <v xml:space="preserve"> SUAPE/DMS</v>
      </c>
      <c r="J215" s="7" t="s">
        <v>273</v>
      </c>
      <c r="K215" s="7" t="s">
        <v>258</v>
      </c>
      <c r="L215" s="7" t="s">
        <v>278</v>
      </c>
      <c r="M215" s="7">
        <v>2069.0700000000002</v>
      </c>
      <c r="N215" s="7">
        <v>4941.18</v>
      </c>
      <c r="O215" s="120"/>
      <c r="P215" s="2"/>
      <c r="Q215" s="2"/>
      <c r="R215" s="2"/>
      <c r="S215" s="2"/>
      <c r="T215" s="2"/>
      <c r="U215" s="2"/>
      <c r="V215" s="2"/>
      <c r="W215" s="2"/>
    </row>
    <row r="216" spans="1:23" ht="30">
      <c r="A216" s="7" t="str">
        <f t="shared" si="30"/>
        <v>Suape</v>
      </c>
      <c r="B216" s="7" t="str">
        <f t="shared" si="30"/>
        <v>Suape</v>
      </c>
      <c r="C216" s="7" t="str">
        <f t="shared" si="30"/>
        <v>PRESTAÇÃO DE SERVIÇO CONTINUADO DE VIGILÂNCIA ARMADA</v>
      </c>
      <c r="D216" s="7" t="s">
        <v>269</v>
      </c>
      <c r="E216" s="7">
        <v>2021</v>
      </c>
      <c r="F216" s="7" t="s">
        <v>270</v>
      </c>
      <c r="G216" s="7" t="str">
        <f t="shared" si="27"/>
        <v>15.195.617/0001-87</v>
      </c>
      <c r="H216" s="7" t="s">
        <v>366</v>
      </c>
      <c r="I216" s="7" t="str">
        <f t="shared" si="28"/>
        <v xml:space="preserve"> SUAPE/DMS</v>
      </c>
      <c r="J216" s="7" t="s">
        <v>273</v>
      </c>
      <c r="K216" s="7" t="s">
        <v>258</v>
      </c>
      <c r="L216" s="7" t="s">
        <v>278</v>
      </c>
      <c r="M216" s="7">
        <v>2069.0700000000002</v>
      </c>
      <c r="N216" s="7">
        <v>4941.18</v>
      </c>
      <c r="O216" s="120"/>
      <c r="P216" s="2"/>
      <c r="Q216" s="2"/>
      <c r="R216" s="2"/>
      <c r="S216" s="2"/>
      <c r="T216" s="2"/>
      <c r="U216" s="2"/>
      <c r="V216" s="2"/>
      <c r="W216" s="2"/>
    </row>
    <row r="217" spans="1:23" ht="30">
      <c r="A217" s="7" t="str">
        <f t="shared" si="30"/>
        <v>Suape</v>
      </c>
      <c r="B217" s="7" t="str">
        <f t="shared" si="30"/>
        <v>Suape</v>
      </c>
      <c r="C217" s="7" t="str">
        <f t="shared" si="30"/>
        <v>PRESTAÇÃO DE SERVIÇO CONTINUADO DE VIGILÂNCIA ARMADA</v>
      </c>
      <c r="D217" s="7" t="s">
        <v>269</v>
      </c>
      <c r="E217" s="7">
        <v>2021</v>
      </c>
      <c r="F217" s="7" t="s">
        <v>270</v>
      </c>
      <c r="G217" s="7" t="str">
        <f t="shared" si="27"/>
        <v>15.195.617/0001-87</v>
      </c>
      <c r="H217" s="7" t="s">
        <v>368</v>
      </c>
      <c r="I217" s="7" t="str">
        <f t="shared" si="28"/>
        <v xml:space="preserve"> SUAPE/DMS</v>
      </c>
      <c r="J217" s="7" t="s">
        <v>273</v>
      </c>
      <c r="K217" s="7" t="s">
        <v>258</v>
      </c>
      <c r="L217" s="7" t="s">
        <v>274</v>
      </c>
      <c r="M217" s="7">
        <v>1865.07</v>
      </c>
      <c r="N217" s="7">
        <v>4567.55</v>
      </c>
      <c r="O217" s="120"/>
      <c r="P217" s="2"/>
      <c r="Q217" s="2"/>
      <c r="R217" s="2"/>
      <c r="S217" s="2"/>
      <c r="T217" s="2"/>
      <c r="U217" s="2"/>
      <c r="V217" s="2"/>
      <c r="W217" s="2"/>
    </row>
    <row r="218" spans="1:23" ht="30">
      <c r="A218" s="7" t="str">
        <f t="shared" ref="A218:C233" si="31">A217</f>
        <v>Suape</v>
      </c>
      <c r="B218" s="7" t="str">
        <f t="shared" si="31"/>
        <v>Suape</v>
      </c>
      <c r="C218" s="7" t="str">
        <f t="shared" si="31"/>
        <v>PRESTAÇÃO DE SERVIÇO CONTINUADO DE VIGILÂNCIA ARMADA</v>
      </c>
      <c r="D218" s="7" t="s">
        <v>269</v>
      </c>
      <c r="E218" s="7">
        <v>2021</v>
      </c>
      <c r="F218" s="7" t="s">
        <v>270</v>
      </c>
      <c r="G218" s="7" t="str">
        <f t="shared" si="27"/>
        <v>15.195.617/0001-87</v>
      </c>
      <c r="H218" s="7" t="s">
        <v>370</v>
      </c>
      <c r="I218" s="7" t="str">
        <f t="shared" si="28"/>
        <v xml:space="preserve"> SUAPE/DMS</v>
      </c>
      <c r="J218" s="7" t="s">
        <v>273</v>
      </c>
      <c r="K218" s="7" t="s">
        <v>258</v>
      </c>
      <c r="L218" s="7" t="s">
        <v>274</v>
      </c>
      <c r="M218" s="7">
        <v>1865.07</v>
      </c>
      <c r="N218" s="7">
        <v>4567.55</v>
      </c>
      <c r="O218" s="120"/>
      <c r="P218" s="2"/>
      <c r="Q218" s="2"/>
      <c r="R218" s="2"/>
      <c r="S218" s="2"/>
      <c r="T218" s="2"/>
      <c r="U218" s="2"/>
      <c r="V218" s="2"/>
      <c r="W218" s="2"/>
    </row>
    <row r="219" spans="1:23" ht="30">
      <c r="A219" s="7" t="str">
        <f t="shared" si="31"/>
        <v>Suape</v>
      </c>
      <c r="B219" s="7" t="str">
        <f t="shared" si="31"/>
        <v>Suape</v>
      </c>
      <c r="C219" s="7" t="str">
        <f t="shared" si="31"/>
        <v>PRESTAÇÃO DE SERVIÇO CONTINUADO DE VIGILÂNCIA ARMADA</v>
      </c>
      <c r="D219" s="7" t="s">
        <v>269</v>
      </c>
      <c r="E219" s="7">
        <v>2021</v>
      </c>
      <c r="F219" s="7" t="s">
        <v>270</v>
      </c>
      <c r="G219" s="7" t="str">
        <f t="shared" si="27"/>
        <v>15.195.617/0001-87</v>
      </c>
      <c r="H219" s="7" t="s">
        <v>372</v>
      </c>
      <c r="I219" s="7" t="str">
        <f t="shared" si="28"/>
        <v xml:space="preserve"> SUAPE/DMS</v>
      </c>
      <c r="J219" s="7" t="s">
        <v>273</v>
      </c>
      <c r="K219" s="7" t="s">
        <v>258</v>
      </c>
      <c r="L219" s="7" t="s">
        <v>278</v>
      </c>
      <c r="M219" s="7">
        <v>2069.0700000000002</v>
      </c>
      <c r="N219" s="7">
        <v>4941.18</v>
      </c>
      <c r="O219" s="120"/>
      <c r="P219" s="2"/>
      <c r="Q219" s="2"/>
      <c r="R219" s="2"/>
      <c r="S219" s="2"/>
      <c r="T219" s="2"/>
      <c r="U219" s="2"/>
      <c r="V219" s="2"/>
      <c r="W219" s="2"/>
    </row>
    <row r="220" spans="1:23" ht="30">
      <c r="A220" s="7" t="str">
        <f t="shared" si="31"/>
        <v>Suape</v>
      </c>
      <c r="B220" s="7" t="str">
        <f t="shared" si="31"/>
        <v>Suape</v>
      </c>
      <c r="C220" s="7" t="str">
        <f t="shared" si="31"/>
        <v>PRESTAÇÃO DE SERVIÇO CONTINUADO DE VIGILÂNCIA ARMADA</v>
      </c>
      <c r="D220" s="7" t="s">
        <v>269</v>
      </c>
      <c r="E220" s="7">
        <v>2021</v>
      </c>
      <c r="F220" s="7" t="s">
        <v>270</v>
      </c>
      <c r="G220" s="7" t="str">
        <f t="shared" si="27"/>
        <v>15.195.617/0001-87</v>
      </c>
      <c r="H220" s="7" t="s">
        <v>374</v>
      </c>
      <c r="I220" s="7" t="str">
        <f t="shared" si="28"/>
        <v xml:space="preserve"> SUAPE/DMS</v>
      </c>
      <c r="J220" s="7" t="s">
        <v>273</v>
      </c>
      <c r="K220" s="7" t="s">
        <v>258</v>
      </c>
      <c r="L220" s="7" t="s">
        <v>274</v>
      </c>
      <c r="M220" s="7">
        <v>1865.07</v>
      </c>
      <c r="N220" s="7">
        <v>4567.55</v>
      </c>
      <c r="O220" s="120"/>
      <c r="P220" s="2"/>
      <c r="Q220" s="2"/>
      <c r="R220" s="2"/>
      <c r="S220" s="2"/>
      <c r="T220" s="2"/>
      <c r="U220" s="2"/>
      <c r="V220" s="2"/>
      <c r="W220" s="2"/>
    </row>
    <row r="221" spans="1:23" ht="30">
      <c r="A221" s="7" t="str">
        <f t="shared" si="31"/>
        <v>Suape</v>
      </c>
      <c r="B221" s="7" t="str">
        <f t="shared" si="31"/>
        <v>Suape</v>
      </c>
      <c r="C221" s="7" t="str">
        <f t="shared" si="31"/>
        <v>PRESTAÇÃO DE SERVIÇO CONTINUADO DE VIGILÂNCIA ARMADA</v>
      </c>
      <c r="D221" s="7" t="s">
        <v>269</v>
      </c>
      <c r="E221" s="7">
        <v>2021</v>
      </c>
      <c r="F221" s="7" t="s">
        <v>270</v>
      </c>
      <c r="G221" s="7" t="str">
        <f t="shared" si="27"/>
        <v>15.195.617/0001-87</v>
      </c>
      <c r="H221" s="7" t="s">
        <v>376</v>
      </c>
      <c r="I221" s="7" t="str">
        <f t="shared" si="28"/>
        <v xml:space="preserve"> SUAPE/DMS</v>
      </c>
      <c r="J221" s="7" t="s">
        <v>273</v>
      </c>
      <c r="K221" s="7" t="s">
        <v>258</v>
      </c>
      <c r="L221" s="7" t="s">
        <v>278</v>
      </c>
      <c r="M221" s="7">
        <v>2069.0700000000002</v>
      </c>
      <c r="N221" s="7">
        <v>4941.18</v>
      </c>
      <c r="O221" s="120"/>
      <c r="P221" s="2"/>
      <c r="Q221" s="2"/>
      <c r="R221" s="2"/>
      <c r="S221" s="2"/>
      <c r="T221" s="2"/>
      <c r="U221" s="2"/>
      <c r="V221" s="2"/>
      <c r="W221" s="2"/>
    </row>
    <row r="222" spans="1:23" ht="30">
      <c r="A222" s="7" t="str">
        <f t="shared" si="31"/>
        <v>Suape</v>
      </c>
      <c r="B222" s="7" t="str">
        <f t="shared" si="31"/>
        <v>Suape</v>
      </c>
      <c r="C222" s="7" t="str">
        <f t="shared" si="31"/>
        <v>PRESTAÇÃO DE SERVIÇO CONTINUADO DE VIGILÂNCIA ARMADA</v>
      </c>
      <c r="D222" s="7" t="s">
        <v>269</v>
      </c>
      <c r="E222" s="7">
        <v>2021</v>
      </c>
      <c r="F222" s="7" t="s">
        <v>270</v>
      </c>
      <c r="G222" s="7" t="str">
        <f t="shared" si="27"/>
        <v>15.195.617/0001-87</v>
      </c>
      <c r="H222" s="7" t="s">
        <v>378</v>
      </c>
      <c r="I222" s="7" t="str">
        <f t="shared" si="28"/>
        <v xml:space="preserve"> SUAPE/DMS</v>
      </c>
      <c r="J222" s="7" t="s">
        <v>273</v>
      </c>
      <c r="K222" s="7" t="s">
        <v>258</v>
      </c>
      <c r="L222" s="7" t="s">
        <v>274</v>
      </c>
      <c r="M222" s="7">
        <v>1865.07</v>
      </c>
      <c r="N222" s="7">
        <v>4567.55</v>
      </c>
      <c r="O222" s="120"/>
      <c r="P222" s="2"/>
      <c r="Q222" s="2"/>
      <c r="R222" s="2"/>
      <c r="S222" s="2"/>
      <c r="T222" s="2"/>
      <c r="U222" s="2"/>
      <c r="V222" s="2"/>
      <c r="W222" s="2"/>
    </row>
    <row r="223" spans="1:23" ht="30">
      <c r="A223" s="7" t="str">
        <f t="shared" si="31"/>
        <v>Suape</v>
      </c>
      <c r="B223" s="7" t="str">
        <f t="shared" si="31"/>
        <v>Suape</v>
      </c>
      <c r="C223" s="7" t="str">
        <f t="shared" si="31"/>
        <v>PRESTAÇÃO DE SERVIÇO CONTINUADO DE VIGILÂNCIA ARMADA</v>
      </c>
      <c r="D223" s="7" t="s">
        <v>269</v>
      </c>
      <c r="E223" s="7">
        <v>2021</v>
      </c>
      <c r="F223" s="7" t="s">
        <v>270</v>
      </c>
      <c r="G223" s="7" t="str">
        <f t="shared" si="27"/>
        <v>15.195.617/0001-87</v>
      </c>
      <c r="H223" s="7" t="s">
        <v>380</v>
      </c>
      <c r="I223" s="7" t="str">
        <f t="shared" si="28"/>
        <v xml:space="preserve"> SUAPE/DMS</v>
      </c>
      <c r="J223" s="7" t="s">
        <v>273</v>
      </c>
      <c r="K223" s="7" t="s">
        <v>258</v>
      </c>
      <c r="L223" s="7" t="s">
        <v>274</v>
      </c>
      <c r="M223" s="7">
        <v>1865.07</v>
      </c>
      <c r="N223" s="7">
        <v>4567.55</v>
      </c>
      <c r="O223" s="120"/>
      <c r="P223" s="2"/>
      <c r="Q223" s="2"/>
      <c r="R223" s="2"/>
      <c r="S223" s="2"/>
      <c r="T223" s="2"/>
      <c r="U223" s="2"/>
      <c r="V223" s="2"/>
      <c r="W223" s="2"/>
    </row>
    <row r="224" spans="1:23" ht="30">
      <c r="A224" s="7" t="str">
        <f t="shared" si="31"/>
        <v>Suape</v>
      </c>
      <c r="B224" s="7" t="str">
        <f t="shared" si="31"/>
        <v>Suape</v>
      </c>
      <c r="C224" s="7" t="str">
        <f t="shared" si="31"/>
        <v>PRESTAÇÃO DE SERVIÇO CONTINUADO DE VIGILÂNCIA ARMADA</v>
      </c>
      <c r="D224" s="7" t="s">
        <v>269</v>
      </c>
      <c r="E224" s="7">
        <v>2021</v>
      </c>
      <c r="F224" s="7" t="s">
        <v>270</v>
      </c>
      <c r="G224" s="7" t="str">
        <f t="shared" si="27"/>
        <v>15.195.617/0001-87</v>
      </c>
      <c r="H224" s="7" t="s">
        <v>382</v>
      </c>
      <c r="I224" s="7" t="str">
        <f t="shared" si="28"/>
        <v xml:space="preserve"> SUAPE/DMS</v>
      </c>
      <c r="J224" s="7" t="s">
        <v>273</v>
      </c>
      <c r="K224" s="7" t="s">
        <v>258</v>
      </c>
      <c r="L224" s="7" t="s">
        <v>274</v>
      </c>
      <c r="M224" s="7">
        <v>1865.07</v>
      </c>
      <c r="N224" s="7">
        <v>4567.55</v>
      </c>
      <c r="O224" s="120"/>
      <c r="P224" s="2"/>
      <c r="Q224" s="2"/>
      <c r="R224" s="2"/>
      <c r="S224" s="2"/>
      <c r="T224" s="2"/>
      <c r="U224" s="2"/>
      <c r="V224" s="2"/>
      <c r="W224" s="2"/>
    </row>
    <row r="225" spans="1:23" ht="30">
      <c r="A225" s="7" t="str">
        <f t="shared" si="31"/>
        <v>Suape</v>
      </c>
      <c r="B225" s="7" t="str">
        <f t="shared" si="31"/>
        <v>Suape</v>
      </c>
      <c r="C225" s="7" t="str">
        <f t="shared" si="31"/>
        <v>PRESTAÇÃO DE SERVIÇO CONTINUADO DE VIGILÂNCIA ARMADA</v>
      </c>
      <c r="D225" s="7" t="s">
        <v>269</v>
      </c>
      <c r="E225" s="7">
        <v>2021</v>
      </c>
      <c r="F225" s="7" t="s">
        <v>270</v>
      </c>
      <c r="G225" s="7" t="str">
        <f t="shared" si="27"/>
        <v>15.195.617/0001-87</v>
      </c>
      <c r="H225" s="7" t="s">
        <v>384</v>
      </c>
      <c r="I225" s="7" t="str">
        <f t="shared" si="28"/>
        <v xml:space="preserve"> SUAPE/DMS</v>
      </c>
      <c r="J225" s="7" t="s">
        <v>273</v>
      </c>
      <c r="K225" s="7" t="s">
        <v>258</v>
      </c>
      <c r="L225" s="7" t="s">
        <v>278</v>
      </c>
      <c r="M225" s="7">
        <v>2069.0700000000002</v>
      </c>
      <c r="N225" s="7">
        <v>4941.18</v>
      </c>
      <c r="O225" s="120"/>
      <c r="P225" s="2"/>
      <c r="Q225" s="2"/>
      <c r="R225" s="2"/>
      <c r="S225" s="2"/>
      <c r="T225" s="2"/>
      <c r="U225" s="2"/>
      <c r="V225" s="2"/>
      <c r="W225" s="2"/>
    </row>
    <row r="226" spans="1:23" ht="30">
      <c r="A226" s="7" t="str">
        <f t="shared" si="31"/>
        <v>Suape</v>
      </c>
      <c r="B226" s="7" t="str">
        <f t="shared" si="31"/>
        <v>Suape</v>
      </c>
      <c r="C226" s="7" t="str">
        <f t="shared" si="31"/>
        <v>PRESTAÇÃO DE SERVIÇO CONTINUADO DE VIGILÂNCIA ARMADA</v>
      </c>
      <c r="D226" s="7" t="s">
        <v>269</v>
      </c>
      <c r="E226" s="7">
        <v>2021</v>
      </c>
      <c r="F226" s="7" t="s">
        <v>270</v>
      </c>
      <c r="G226" s="7" t="str">
        <f t="shared" si="27"/>
        <v>15.195.617/0001-87</v>
      </c>
      <c r="H226" s="7" t="s">
        <v>386</v>
      </c>
      <c r="I226" s="7" t="str">
        <f t="shared" si="28"/>
        <v xml:space="preserve"> SUAPE/DMS</v>
      </c>
      <c r="J226" s="7" t="s">
        <v>273</v>
      </c>
      <c r="K226" s="7" t="s">
        <v>258</v>
      </c>
      <c r="L226" s="7" t="s">
        <v>274</v>
      </c>
      <c r="M226" s="7">
        <v>1865.07</v>
      </c>
      <c r="N226" s="7">
        <v>4567.55</v>
      </c>
      <c r="O226" s="120"/>
      <c r="P226" s="2"/>
      <c r="Q226" s="2"/>
      <c r="R226" s="2"/>
      <c r="S226" s="2"/>
      <c r="T226" s="2"/>
      <c r="U226" s="2"/>
      <c r="V226" s="2"/>
      <c r="W226" s="2"/>
    </row>
    <row r="227" spans="1:23" ht="30">
      <c r="A227" s="7" t="str">
        <f t="shared" si="31"/>
        <v>Suape</v>
      </c>
      <c r="B227" s="7" t="str">
        <f t="shared" si="31"/>
        <v>Suape</v>
      </c>
      <c r="C227" s="7" t="str">
        <f t="shared" si="31"/>
        <v>PRESTAÇÃO DE SERVIÇO CONTINUADO DE VIGILÂNCIA ARMADA</v>
      </c>
      <c r="D227" s="7" t="s">
        <v>269</v>
      </c>
      <c r="E227" s="7">
        <v>2021</v>
      </c>
      <c r="F227" s="7" t="s">
        <v>270</v>
      </c>
      <c r="G227" s="7" t="str">
        <f t="shared" si="27"/>
        <v>15.195.617/0001-87</v>
      </c>
      <c r="H227" s="7" t="s">
        <v>388</v>
      </c>
      <c r="I227" s="7" t="str">
        <f t="shared" si="28"/>
        <v xml:space="preserve"> SUAPE/DMS</v>
      </c>
      <c r="J227" s="7" t="s">
        <v>273</v>
      </c>
      <c r="K227" s="7" t="s">
        <v>258</v>
      </c>
      <c r="L227" s="7" t="s">
        <v>274</v>
      </c>
      <c r="M227" s="7">
        <v>1865.07</v>
      </c>
      <c r="N227" s="7">
        <v>4567.55</v>
      </c>
      <c r="O227" s="120"/>
      <c r="P227" s="2"/>
      <c r="Q227" s="2"/>
      <c r="R227" s="2"/>
      <c r="S227" s="2"/>
      <c r="T227" s="2"/>
      <c r="U227" s="2"/>
      <c r="V227" s="2"/>
      <c r="W227" s="2"/>
    </row>
    <row r="228" spans="1:23" ht="30">
      <c r="A228" s="7" t="str">
        <f t="shared" si="31"/>
        <v>Suape</v>
      </c>
      <c r="B228" s="7" t="str">
        <f t="shared" si="31"/>
        <v>Suape</v>
      </c>
      <c r="C228" s="7" t="str">
        <f t="shared" si="31"/>
        <v>PRESTAÇÃO DE SERVIÇO CONTINUADO DE VIGILÂNCIA ARMADA</v>
      </c>
      <c r="D228" s="7" t="s">
        <v>269</v>
      </c>
      <c r="E228" s="7">
        <v>2021</v>
      </c>
      <c r="F228" s="7" t="s">
        <v>270</v>
      </c>
      <c r="G228" s="7" t="str">
        <f t="shared" si="27"/>
        <v>15.195.617/0001-87</v>
      </c>
      <c r="H228" s="7" t="s">
        <v>390</v>
      </c>
      <c r="I228" s="7" t="str">
        <f t="shared" si="28"/>
        <v xml:space="preserve"> SUAPE/DMS</v>
      </c>
      <c r="J228" s="7" t="s">
        <v>273</v>
      </c>
      <c r="K228" s="7" t="s">
        <v>258</v>
      </c>
      <c r="L228" s="7" t="s">
        <v>278</v>
      </c>
      <c r="M228" s="7">
        <v>2069.0700000000002</v>
      </c>
      <c r="N228" s="7">
        <v>4941.18</v>
      </c>
      <c r="O228" s="120"/>
      <c r="P228" s="2"/>
      <c r="Q228" s="2"/>
      <c r="R228" s="2"/>
      <c r="S228" s="2"/>
      <c r="T228" s="2"/>
      <c r="U228" s="2"/>
      <c r="V228" s="2"/>
      <c r="W228" s="2"/>
    </row>
    <row r="229" spans="1:23" ht="30">
      <c r="A229" s="7" t="str">
        <f t="shared" si="31"/>
        <v>Suape</v>
      </c>
      <c r="B229" s="7" t="str">
        <f t="shared" si="31"/>
        <v>Suape</v>
      </c>
      <c r="C229" s="7" t="str">
        <f t="shared" si="31"/>
        <v>PRESTAÇÃO DE SERVIÇO CONTINUADO DE VIGILÂNCIA ARMADA</v>
      </c>
      <c r="D229" s="7" t="s">
        <v>269</v>
      </c>
      <c r="E229" s="7">
        <v>2021</v>
      </c>
      <c r="F229" s="7" t="s">
        <v>270</v>
      </c>
      <c r="G229" s="7" t="str">
        <f t="shared" si="27"/>
        <v>15.195.617/0001-87</v>
      </c>
      <c r="H229" s="7" t="s">
        <v>392</v>
      </c>
      <c r="I229" s="7" t="str">
        <f t="shared" si="28"/>
        <v xml:space="preserve"> SUAPE/DMS</v>
      </c>
      <c r="J229" s="7" t="s">
        <v>273</v>
      </c>
      <c r="K229" s="7" t="s">
        <v>258</v>
      </c>
      <c r="L229" s="7" t="s">
        <v>274</v>
      </c>
      <c r="M229" s="7">
        <v>1865.07</v>
      </c>
      <c r="N229" s="7">
        <v>4567.55</v>
      </c>
      <c r="O229" s="120"/>
      <c r="P229" s="2"/>
      <c r="Q229" s="2"/>
      <c r="R229" s="2"/>
      <c r="S229" s="2"/>
      <c r="T229" s="2"/>
      <c r="U229" s="2"/>
      <c r="V229" s="2"/>
      <c r="W229" s="2"/>
    </row>
    <row r="230" spans="1:23" ht="30">
      <c r="A230" s="7" t="str">
        <f t="shared" si="31"/>
        <v>Suape</v>
      </c>
      <c r="B230" s="7" t="str">
        <f t="shared" si="31"/>
        <v>Suape</v>
      </c>
      <c r="C230" s="7" t="str">
        <f t="shared" si="31"/>
        <v>PRESTAÇÃO DE SERVIÇO CONTINUADO DE VIGILÂNCIA ARMADA</v>
      </c>
      <c r="D230" s="7" t="s">
        <v>269</v>
      </c>
      <c r="E230" s="7">
        <v>2021</v>
      </c>
      <c r="F230" s="7" t="s">
        <v>270</v>
      </c>
      <c r="G230" s="7" t="str">
        <f t="shared" si="27"/>
        <v>15.195.617/0001-87</v>
      </c>
      <c r="H230" s="7" t="s">
        <v>394</v>
      </c>
      <c r="I230" s="7" t="str">
        <f t="shared" si="28"/>
        <v xml:space="preserve"> SUAPE/DMS</v>
      </c>
      <c r="J230" s="7" t="s">
        <v>273</v>
      </c>
      <c r="K230" s="7" t="s">
        <v>258</v>
      </c>
      <c r="L230" s="7" t="s">
        <v>274</v>
      </c>
      <c r="M230" s="7">
        <v>1865.07</v>
      </c>
      <c r="N230" s="7">
        <v>4567.55</v>
      </c>
      <c r="O230" s="120"/>
      <c r="P230" s="2"/>
      <c r="Q230" s="2"/>
      <c r="R230" s="2"/>
      <c r="S230" s="2"/>
      <c r="T230" s="2"/>
      <c r="U230" s="2"/>
      <c r="V230" s="2"/>
      <c r="W230" s="2"/>
    </row>
    <row r="231" spans="1:23" ht="30">
      <c r="A231" s="7" t="str">
        <f t="shared" si="31"/>
        <v>Suape</v>
      </c>
      <c r="B231" s="7" t="str">
        <f t="shared" si="31"/>
        <v>Suape</v>
      </c>
      <c r="C231" s="7" t="str">
        <f t="shared" si="31"/>
        <v>PRESTAÇÃO DE SERVIÇO CONTINUADO DE VIGILÂNCIA ARMADA</v>
      </c>
      <c r="D231" s="7" t="s">
        <v>269</v>
      </c>
      <c r="E231" s="7">
        <v>2021</v>
      </c>
      <c r="F231" s="7" t="s">
        <v>270</v>
      </c>
      <c r="G231" s="7" t="str">
        <f t="shared" si="27"/>
        <v>15.195.617/0001-87</v>
      </c>
      <c r="H231" s="7" t="s">
        <v>396</v>
      </c>
      <c r="I231" s="7" t="str">
        <f t="shared" si="28"/>
        <v xml:space="preserve"> SUAPE/DMS</v>
      </c>
      <c r="J231" s="7" t="s">
        <v>273</v>
      </c>
      <c r="K231" s="7" t="s">
        <v>258</v>
      </c>
      <c r="L231" s="7" t="s">
        <v>274</v>
      </c>
      <c r="M231" s="7">
        <v>1865.07</v>
      </c>
      <c r="N231" s="7">
        <v>4567.55</v>
      </c>
      <c r="O231" s="120"/>
      <c r="P231" s="2"/>
      <c r="Q231" s="2"/>
      <c r="R231" s="2"/>
      <c r="S231" s="2"/>
      <c r="T231" s="2"/>
      <c r="U231" s="2"/>
      <c r="V231" s="2"/>
      <c r="W231" s="2"/>
    </row>
    <row r="232" spans="1:23" ht="30">
      <c r="A232" s="7" t="str">
        <f t="shared" si="31"/>
        <v>Suape</v>
      </c>
      <c r="B232" s="7" t="str">
        <f t="shared" si="31"/>
        <v>Suape</v>
      </c>
      <c r="C232" s="7" t="str">
        <f t="shared" si="31"/>
        <v>PRESTAÇÃO DE SERVIÇO CONTINUADO DE VIGILÂNCIA ARMADA</v>
      </c>
      <c r="D232" s="7" t="s">
        <v>269</v>
      </c>
      <c r="E232" s="7">
        <v>2021</v>
      </c>
      <c r="F232" s="7" t="s">
        <v>270</v>
      </c>
      <c r="G232" s="7" t="str">
        <f t="shared" si="27"/>
        <v>15.195.617/0001-87</v>
      </c>
      <c r="H232" s="7" t="s">
        <v>398</v>
      </c>
      <c r="I232" s="7" t="str">
        <f t="shared" si="28"/>
        <v xml:space="preserve"> SUAPE/DMS</v>
      </c>
      <c r="J232" s="7" t="s">
        <v>273</v>
      </c>
      <c r="K232" s="7" t="s">
        <v>258</v>
      </c>
      <c r="L232" s="7" t="s">
        <v>274</v>
      </c>
      <c r="M232" s="7">
        <v>1865.07</v>
      </c>
      <c r="N232" s="7">
        <v>4567.55</v>
      </c>
      <c r="O232" s="120"/>
      <c r="P232" s="2"/>
      <c r="Q232" s="2"/>
      <c r="R232" s="2"/>
      <c r="S232" s="2"/>
      <c r="T232" s="2"/>
      <c r="U232" s="2"/>
      <c r="V232" s="2"/>
      <c r="W232" s="2"/>
    </row>
    <row r="233" spans="1:23" ht="30">
      <c r="A233" s="7" t="str">
        <f t="shared" si="31"/>
        <v>Suape</v>
      </c>
      <c r="B233" s="7" t="str">
        <f t="shared" si="31"/>
        <v>Suape</v>
      </c>
      <c r="C233" s="7" t="str">
        <f t="shared" si="31"/>
        <v>PRESTAÇÃO DE SERVIÇO CONTINUADO DE VIGILÂNCIA ARMADA</v>
      </c>
      <c r="D233" s="7" t="s">
        <v>269</v>
      </c>
      <c r="E233" s="7">
        <v>2021</v>
      </c>
      <c r="F233" s="7" t="s">
        <v>270</v>
      </c>
      <c r="G233" s="7" t="str">
        <f t="shared" si="27"/>
        <v>15.195.617/0001-87</v>
      </c>
      <c r="H233" s="7" t="s">
        <v>400</v>
      </c>
      <c r="I233" s="7" t="str">
        <f t="shared" si="28"/>
        <v xml:space="preserve"> SUAPE/DMS</v>
      </c>
      <c r="J233" s="7" t="s">
        <v>273</v>
      </c>
      <c r="K233" s="7" t="s">
        <v>258</v>
      </c>
      <c r="L233" s="7" t="s">
        <v>278</v>
      </c>
      <c r="M233" s="7">
        <v>2069.0700000000002</v>
      </c>
      <c r="N233" s="7">
        <v>4941.18</v>
      </c>
      <c r="O233" s="120"/>
      <c r="P233" s="2"/>
      <c r="Q233" s="2"/>
      <c r="R233" s="2"/>
      <c r="S233" s="2"/>
      <c r="T233" s="2"/>
      <c r="U233" s="2"/>
      <c r="V233" s="2"/>
      <c r="W233" s="2"/>
    </row>
    <row r="234" spans="1:23" ht="30">
      <c r="A234" s="7" t="str">
        <f t="shared" ref="A234:C249" si="32">A233</f>
        <v>Suape</v>
      </c>
      <c r="B234" s="7" t="str">
        <f t="shared" si="32"/>
        <v>Suape</v>
      </c>
      <c r="C234" s="7" t="str">
        <f t="shared" si="32"/>
        <v>PRESTAÇÃO DE SERVIÇO CONTINUADO DE VIGILÂNCIA ARMADA</v>
      </c>
      <c r="D234" s="7" t="s">
        <v>269</v>
      </c>
      <c r="E234" s="7">
        <v>2021</v>
      </c>
      <c r="F234" s="7" t="s">
        <v>270</v>
      </c>
      <c r="G234" s="7" t="str">
        <f t="shared" si="27"/>
        <v>15.195.617/0001-87</v>
      </c>
      <c r="H234" s="7" t="s">
        <v>402</v>
      </c>
      <c r="I234" s="7" t="str">
        <f t="shared" si="28"/>
        <v xml:space="preserve"> SUAPE/DMS</v>
      </c>
      <c r="J234" s="7" t="s">
        <v>273</v>
      </c>
      <c r="K234" s="7" t="s">
        <v>258</v>
      </c>
      <c r="L234" s="7" t="s">
        <v>278</v>
      </c>
      <c r="M234" s="7">
        <v>2069.0700000000002</v>
      </c>
      <c r="N234" s="7">
        <v>4941.18</v>
      </c>
      <c r="O234" s="120"/>
      <c r="P234" s="2"/>
      <c r="Q234" s="2"/>
      <c r="R234" s="2"/>
      <c r="S234" s="2"/>
      <c r="T234" s="2"/>
      <c r="U234" s="2"/>
      <c r="V234" s="2"/>
      <c r="W234" s="2"/>
    </row>
    <row r="235" spans="1:23" ht="30">
      <c r="A235" s="7" t="str">
        <f t="shared" si="32"/>
        <v>Suape</v>
      </c>
      <c r="B235" s="7" t="str">
        <f t="shared" si="32"/>
        <v>Suape</v>
      </c>
      <c r="C235" s="7" t="str">
        <f t="shared" si="32"/>
        <v>PRESTAÇÃO DE SERVIÇO CONTINUADO DE VIGILÂNCIA ARMADA</v>
      </c>
      <c r="D235" s="7" t="s">
        <v>269</v>
      </c>
      <c r="E235" s="7">
        <v>2021</v>
      </c>
      <c r="F235" s="7" t="s">
        <v>270</v>
      </c>
      <c r="G235" s="7" t="str">
        <f t="shared" ref="G235:G298" si="33">G234</f>
        <v>15.195.617/0001-87</v>
      </c>
      <c r="H235" s="7" t="s">
        <v>404</v>
      </c>
      <c r="I235" s="7" t="str">
        <f t="shared" ref="I235:I298" si="34">I234</f>
        <v xml:space="preserve"> SUAPE/DMS</v>
      </c>
      <c r="J235" s="7" t="s">
        <v>273</v>
      </c>
      <c r="K235" s="7" t="s">
        <v>258</v>
      </c>
      <c r="L235" s="7" t="s">
        <v>274</v>
      </c>
      <c r="M235" s="7">
        <v>1865.07</v>
      </c>
      <c r="N235" s="7">
        <v>4567.55</v>
      </c>
      <c r="O235" s="120"/>
      <c r="P235" s="2"/>
      <c r="Q235" s="2"/>
      <c r="R235" s="2"/>
      <c r="S235" s="2"/>
      <c r="T235" s="2"/>
      <c r="U235" s="2"/>
      <c r="V235" s="2"/>
      <c r="W235" s="2"/>
    </row>
    <row r="236" spans="1:23" ht="30">
      <c r="A236" s="7" t="str">
        <f t="shared" si="32"/>
        <v>Suape</v>
      </c>
      <c r="B236" s="7" t="str">
        <f t="shared" si="32"/>
        <v>Suape</v>
      </c>
      <c r="C236" s="7" t="str">
        <f t="shared" si="32"/>
        <v>PRESTAÇÃO DE SERVIÇO CONTINUADO DE VIGILÂNCIA ARMADA</v>
      </c>
      <c r="D236" s="7" t="s">
        <v>269</v>
      </c>
      <c r="E236" s="7">
        <v>2021</v>
      </c>
      <c r="F236" s="7" t="s">
        <v>270</v>
      </c>
      <c r="G236" s="7" t="str">
        <f t="shared" si="33"/>
        <v>15.195.617/0001-87</v>
      </c>
      <c r="H236" s="7" t="s">
        <v>406</v>
      </c>
      <c r="I236" s="7" t="str">
        <f t="shared" si="34"/>
        <v xml:space="preserve"> SUAPE/DMS</v>
      </c>
      <c r="J236" s="7" t="s">
        <v>273</v>
      </c>
      <c r="K236" s="7" t="s">
        <v>258</v>
      </c>
      <c r="L236" s="7" t="s">
        <v>274</v>
      </c>
      <c r="M236" s="7">
        <v>1865.07</v>
      </c>
      <c r="N236" s="7">
        <v>4567.55</v>
      </c>
      <c r="O236" s="120"/>
      <c r="P236" s="2"/>
      <c r="Q236" s="2"/>
      <c r="R236" s="2"/>
      <c r="S236" s="2"/>
      <c r="T236" s="2"/>
      <c r="U236" s="2"/>
      <c r="V236" s="2"/>
      <c r="W236" s="2"/>
    </row>
    <row r="237" spans="1:23" ht="30">
      <c r="A237" s="7" t="str">
        <f t="shared" si="32"/>
        <v>Suape</v>
      </c>
      <c r="B237" s="7" t="str">
        <f t="shared" si="32"/>
        <v>Suape</v>
      </c>
      <c r="C237" s="7" t="str">
        <f t="shared" si="32"/>
        <v>PRESTAÇÃO DE SERVIÇO CONTINUADO DE VIGILÂNCIA ARMADA</v>
      </c>
      <c r="D237" s="7" t="s">
        <v>269</v>
      </c>
      <c r="E237" s="7">
        <v>2021</v>
      </c>
      <c r="F237" s="7" t="s">
        <v>270</v>
      </c>
      <c r="G237" s="7" t="str">
        <f t="shared" si="33"/>
        <v>15.195.617/0001-87</v>
      </c>
      <c r="H237" s="7" t="s">
        <v>408</v>
      </c>
      <c r="I237" s="7" t="str">
        <f t="shared" si="34"/>
        <v xml:space="preserve"> SUAPE/DMS</v>
      </c>
      <c r="J237" s="7" t="s">
        <v>273</v>
      </c>
      <c r="K237" s="7" t="s">
        <v>258</v>
      </c>
      <c r="L237" s="7" t="s">
        <v>274</v>
      </c>
      <c r="M237" s="7">
        <v>1865.07</v>
      </c>
      <c r="N237" s="7">
        <v>4567.55</v>
      </c>
      <c r="O237" s="120"/>
      <c r="P237" s="2"/>
      <c r="Q237" s="2"/>
      <c r="R237" s="2"/>
      <c r="S237" s="2"/>
      <c r="T237" s="2"/>
      <c r="U237" s="2"/>
      <c r="V237" s="2"/>
      <c r="W237" s="2"/>
    </row>
    <row r="238" spans="1:23" ht="30">
      <c r="A238" s="7" t="str">
        <f t="shared" si="32"/>
        <v>Suape</v>
      </c>
      <c r="B238" s="7" t="str">
        <f t="shared" si="32"/>
        <v>Suape</v>
      </c>
      <c r="C238" s="7" t="str">
        <f t="shared" si="32"/>
        <v>PRESTAÇÃO DE SERVIÇO CONTINUADO DE VIGILÂNCIA ARMADA</v>
      </c>
      <c r="D238" s="7" t="s">
        <v>269</v>
      </c>
      <c r="E238" s="7">
        <v>2021</v>
      </c>
      <c r="F238" s="7" t="s">
        <v>270</v>
      </c>
      <c r="G238" s="7" t="str">
        <f t="shared" si="33"/>
        <v>15.195.617/0001-87</v>
      </c>
      <c r="H238" s="7" t="s">
        <v>410</v>
      </c>
      <c r="I238" s="7" t="str">
        <f t="shared" si="34"/>
        <v xml:space="preserve"> SUAPE/DMS</v>
      </c>
      <c r="J238" s="7" t="s">
        <v>655</v>
      </c>
      <c r="K238" s="7" t="s">
        <v>204</v>
      </c>
      <c r="L238" s="7" t="s">
        <v>274</v>
      </c>
      <c r="M238" s="7">
        <v>8462.52</v>
      </c>
      <c r="N238" s="7">
        <v>14126.73</v>
      </c>
      <c r="O238" s="120"/>
      <c r="P238" s="2"/>
      <c r="Q238" s="2"/>
      <c r="R238" s="2"/>
      <c r="S238" s="2"/>
      <c r="T238" s="2"/>
      <c r="U238" s="2"/>
      <c r="V238" s="2"/>
      <c r="W238" s="2"/>
    </row>
    <row r="239" spans="1:23" ht="30">
      <c r="A239" s="7" t="str">
        <f t="shared" si="32"/>
        <v>Suape</v>
      </c>
      <c r="B239" s="7" t="str">
        <f t="shared" si="32"/>
        <v>Suape</v>
      </c>
      <c r="C239" s="7" t="str">
        <f t="shared" si="32"/>
        <v>PRESTAÇÃO DE SERVIÇO CONTINUADO DE VIGILÂNCIA ARMADA</v>
      </c>
      <c r="D239" s="7" t="s">
        <v>269</v>
      </c>
      <c r="E239" s="7">
        <v>2021</v>
      </c>
      <c r="F239" s="7" t="s">
        <v>270</v>
      </c>
      <c r="G239" s="7" t="str">
        <f t="shared" si="33"/>
        <v>15.195.617/0001-87</v>
      </c>
      <c r="H239" s="7" t="s">
        <v>412</v>
      </c>
      <c r="I239" s="7" t="str">
        <f t="shared" si="34"/>
        <v xml:space="preserve"> SUAPE/DMS</v>
      </c>
      <c r="J239" s="7" t="s">
        <v>273</v>
      </c>
      <c r="K239" s="7" t="s">
        <v>258</v>
      </c>
      <c r="L239" s="7" t="s">
        <v>278</v>
      </c>
      <c r="M239" s="7">
        <v>2069.0700000000002</v>
      </c>
      <c r="N239" s="7">
        <v>4941.18</v>
      </c>
      <c r="O239" s="120"/>
      <c r="P239" s="2"/>
      <c r="Q239" s="2"/>
      <c r="R239" s="2"/>
      <c r="S239" s="2"/>
      <c r="T239" s="2"/>
      <c r="U239" s="2"/>
      <c r="V239" s="2"/>
      <c r="W239" s="2"/>
    </row>
    <row r="240" spans="1:23" ht="30">
      <c r="A240" s="7" t="str">
        <f t="shared" si="32"/>
        <v>Suape</v>
      </c>
      <c r="B240" s="7" t="str">
        <f t="shared" si="32"/>
        <v>Suape</v>
      </c>
      <c r="C240" s="7" t="str">
        <f t="shared" si="32"/>
        <v>PRESTAÇÃO DE SERVIÇO CONTINUADO DE VIGILÂNCIA ARMADA</v>
      </c>
      <c r="D240" s="7" t="s">
        <v>269</v>
      </c>
      <c r="E240" s="7">
        <v>2021</v>
      </c>
      <c r="F240" s="7" t="s">
        <v>270</v>
      </c>
      <c r="G240" s="7" t="str">
        <f t="shared" si="33"/>
        <v>15.195.617/0001-87</v>
      </c>
      <c r="H240" s="7" t="s">
        <v>414</v>
      </c>
      <c r="I240" s="7" t="str">
        <f t="shared" si="34"/>
        <v xml:space="preserve"> SUAPE/DMS</v>
      </c>
      <c r="J240" s="7" t="s">
        <v>273</v>
      </c>
      <c r="K240" s="7" t="s">
        <v>258</v>
      </c>
      <c r="L240" s="7" t="s">
        <v>274</v>
      </c>
      <c r="M240" s="7">
        <v>1865.07</v>
      </c>
      <c r="N240" s="7">
        <v>4567.55</v>
      </c>
      <c r="O240" s="120"/>
      <c r="P240" s="2"/>
      <c r="Q240" s="2"/>
      <c r="R240" s="2"/>
      <c r="S240" s="2"/>
      <c r="T240" s="2"/>
      <c r="U240" s="2"/>
      <c r="V240" s="2"/>
      <c r="W240" s="2"/>
    </row>
    <row r="241" spans="1:23" ht="30">
      <c r="A241" s="7" t="str">
        <f t="shared" si="32"/>
        <v>Suape</v>
      </c>
      <c r="B241" s="7" t="str">
        <f t="shared" si="32"/>
        <v>Suape</v>
      </c>
      <c r="C241" s="7" t="str">
        <f t="shared" si="32"/>
        <v>PRESTAÇÃO DE SERVIÇO CONTINUADO DE VIGILÂNCIA ARMADA</v>
      </c>
      <c r="D241" s="7" t="s">
        <v>269</v>
      </c>
      <c r="E241" s="7">
        <v>2021</v>
      </c>
      <c r="F241" s="7" t="s">
        <v>270</v>
      </c>
      <c r="G241" s="7" t="str">
        <f t="shared" si="33"/>
        <v>15.195.617/0001-87</v>
      </c>
      <c r="H241" s="7" t="s">
        <v>416</v>
      </c>
      <c r="I241" s="7" t="str">
        <f t="shared" si="34"/>
        <v xml:space="preserve"> SUAPE/DMS</v>
      </c>
      <c r="J241" s="7" t="s">
        <v>273</v>
      </c>
      <c r="K241" s="7" t="s">
        <v>258</v>
      </c>
      <c r="L241" s="7" t="s">
        <v>278</v>
      </c>
      <c r="M241" s="7">
        <v>2069.0700000000002</v>
      </c>
      <c r="N241" s="7">
        <v>4941.18</v>
      </c>
      <c r="O241" s="120"/>
      <c r="P241" s="2"/>
      <c r="Q241" s="2"/>
      <c r="R241" s="2"/>
      <c r="S241" s="2"/>
      <c r="T241" s="2"/>
      <c r="U241" s="2"/>
      <c r="V241" s="2"/>
      <c r="W241" s="2"/>
    </row>
    <row r="242" spans="1:23" ht="30">
      <c r="A242" s="7" t="str">
        <f t="shared" si="32"/>
        <v>Suape</v>
      </c>
      <c r="B242" s="7" t="str">
        <f t="shared" si="32"/>
        <v>Suape</v>
      </c>
      <c r="C242" s="7" t="str">
        <f t="shared" si="32"/>
        <v>PRESTAÇÃO DE SERVIÇO CONTINUADO DE VIGILÂNCIA ARMADA</v>
      </c>
      <c r="D242" s="7" t="s">
        <v>269</v>
      </c>
      <c r="E242" s="7">
        <v>2021</v>
      </c>
      <c r="F242" s="7" t="s">
        <v>270</v>
      </c>
      <c r="G242" s="7" t="str">
        <f t="shared" si="33"/>
        <v>15.195.617/0001-87</v>
      </c>
      <c r="H242" s="7" t="s">
        <v>418</v>
      </c>
      <c r="I242" s="7" t="str">
        <f t="shared" si="34"/>
        <v xml:space="preserve"> SUAPE/DMS</v>
      </c>
      <c r="J242" s="7" t="s">
        <v>273</v>
      </c>
      <c r="K242" s="7" t="s">
        <v>258</v>
      </c>
      <c r="L242" s="7" t="s">
        <v>274</v>
      </c>
      <c r="M242" s="7">
        <v>1865.07</v>
      </c>
      <c r="N242" s="7">
        <v>4567.55</v>
      </c>
      <c r="O242" s="120"/>
      <c r="P242" s="2"/>
      <c r="Q242" s="2"/>
      <c r="R242" s="2"/>
      <c r="S242" s="2"/>
      <c r="T242" s="2"/>
      <c r="U242" s="2"/>
      <c r="V242" s="2"/>
      <c r="W242" s="2"/>
    </row>
    <row r="243" spans="1:23" ht="30">
      <c r="A243" s="7" t="str">
        <f t="shared" si="32"/>
        <v>Suape</v>
      </c>
      <c r="B243" s="7" t="str">
        <f t="shared" si="32"/>
        <v>Suape</v>
      </c>
      <c r="C243" s="7" t="str">
        <f t="shared" si="32"/>
        <v>PRESTAÇÃO DE SERVIÇO CONTINUADO DE VIGILÂNCIA ARMADA</v>
      </c>
      <c r="D243" s="7" t="s">
        <v>269</v>
      </c>
      <c r="E243" s="7">
        <v>2021</v>
      </c>
      <c r="F243" s="7" t="s">
        <v>270</v>
      </c>
      <c r="G243" s="7" t="str">
        <f t="shared" si="33"/>
        <v>15.195.617/0001-87</v>
      </c>
      <c r="H243" s="7" t="s">
        <v>420</v>
      </c>
      <c r="I243" s="7" t="str">
        <f t="shared" si="34"/>
        <v xml:space="preserve"> SUAPE/DMS</v>
      </c>
      <c r="J243" s="7" t="s">
        <v>273</v>
      </c>
      <c r="K243" s="7" t="s">
        <v>258</v>
      </c>
      <c r="L243" s="7" t="s">
        <v>274</v>
      </c>
      <c r="M243" s="7">
        <v>1865.07</v>
      </c>
      <c r="N243" s="7">
        <v>4567.55</v>
      </c>
      <c r="O243" s="120"/>
      <c r="P243" s="2"/>
      <c r="Q243" s="2"/>
      <c r="R243" s="2"/>
      <c r="S243" s="2"/>
      <c r="T243" s="2"/>
      <c r="U243" s="2"/>
      <c r="V243" s="2"/>
      <c r="W243" s="2"/>
    </row>
    <row r="244" spans="1:23" ht="30">
      <c r="A244" s="7" t="str">
        <f t="shared" si="32"/>
        <v>Suape</v>
      </c>
      <c r="B244" s="7" t="str">
        <f t="shared" si="32"/>
        <v>Suape</v>
      </c>
      <c r="C244" s="7" t="str">
        <f t="shared" si="32"/>
        <v>PRESTAÇÃO DE SERVIÇO CONTINUADO DE VIGILÂNCIA ARMADA</v>
      </c>
      <c r="D244" s="7" t="s">
        <v>269</v>
      </c>
      <c r="E244" s="7">
        <v>2021</v>
      </c>
      <c r="F244" s="7" t="s">
        <v>270</v>
      </c>
      <c r="G244" s="7" t="str">
        <f t="shared" si="33"/>
        <v>15.195.617/0001-87</v>
      </c>
      <c r="H244" s="7" t="s">
        <v>422</v>
      </c>
      <c r="I244" s="7" t="str">
        <f t="shared" si="34"/>
        <v xml:space="preserve"> SUAPE/DMS</v>
      </c>
      <c r="J244" s="7" t="s">
        <v>273</v>
      </c>
      <c r="K244" s="7" t="s">
        <v>258</v>
      </c>
      <c r="L244" s="7" t="s">
        <v>274</v>
      </c>
      <c r="M244" s="7">
        <v>1865.07</v>
      </c>
      <c r="N244" s="7">
        <v>4567.55</v>
      </c>
      <c r="O244" s="120"/>
      <c r="P244" s="2"/>
      <c r="Q244" s="2"/>
      <c r="R244" s="2"/>
      <c r="S244" s="2"/>
      <c r="T244" s="2"/>
      <c r="U244" s="2"/>
      <c r="V244" s="2"/>
      <c r="W244" s="2"/>
    </row>
    <row r="245" spans="1:23" ht="30">
      <c r="A245" s="7" t="str">
        <f t="shared" si="32"/>
        <v>Suape</v>
      </c>
      <c r="B245" s="7" t="str">
        <f t="shared" si="32"/>
        <v>Suape</v>
      </c>
      <c r="C245" s="7" t="str">
        <f t="shared" si="32"/>
        <v>PRESTAÇÃO DE SERVIÇO CONTINUADO DE VIGILÂNCIA ARMADA</v>
      </c>
      <c r="D245" s="7" t="s">
        <v>269</v>
      </c>
      <c r="E245" s="7">
        <v>2021</v>
      </c>
      <c r="F245" s="7" t="s">
        <v>270</v>
      </c>
      <c r="G245" s="7" t="str">
        <f t="shared" si="33"/>
        <v>15.195.617/0001-87</v>
      </c>
      <c r="H245" s="7" t="s">
        <v>424</v>
      </c>
      <c r="I245" s="7" t="str">
        <f t="shared" si="34"/>
        <v xml:space="preserve"> SUAPE/DMS</v>
      </c>
      <c r="J245" s="7" t="s">
        <v>273</v>
      </c>
      <c r="K245" s="7" t="s">
        <v>258</v>
      </c>
      <c r="L245" s="7" t="s">
        <v>278</v>
      </c>
      <c r="M245" s="7">
        <v>2069.0700000000002</v>
      </c>
      <c r="N245" s="7">
        <v>4941.18</v>
      </c>
      <c r="O245" s="120"/>
      <c r="P245" s="2"/>
      <c r="Q245" s="2"/>
      <c r="R245" s="2"/>
      <c r="S245" s="2"/>
      <c r="T245" s="2"/>
      <c r="U245" s="2"/>
      <c r="V245" s="2"/>
      <c r="W245" s="2"/>
    </row>
    <row r="246" spans="1:23" ht="30">
      <c r="A246" s="7" t="str">
        <f t="shared" si="32"/>
        <v>Suape</v>
      </c>
      <c r="B246" s="7" t="str">
        <f t="shared" si="32"/>
        <v>Suape</v>
      </c>
      <c r="C246" s="7" t="str">
        <f t="shared" si="32"/>
        <v>PRESTAÇÃO DE SERVIÇO CONTINUADO DE VIGILÂNCIA ARMADA</v>
      </c>
      <c r="D246" s="7" t="s">
        <v>269</v>
      </c>
      <c r="E246" s="7">
        <v>2021</v>
      </c>
      <c r="F246" s="7" t="s">
        <v>270</v>
      </c>
      <c r="G246" s="7" t="str">
        <f t="shared" si="33"/>
        <v>15.195.617/0001-87</v>
      </c>
      <c r="H246" s="7" t="s">
        <v>426</v>
      </c>
      <c r="I246" s="7" t="str">
        <f t="shared" si="34"/>
        <v xml:space="preserve"> SUAPE/DMS</v>
      </c>
      <c r="J246" s="7" t="s">
        <v>273</v>
      </c>
      <c r="K246" s="7" t="s">
        <v>258</v>
      </c>
      <c r="L246" s="7" t="s">
        <v>278</v>
      </c>
      <c r="M246" s="7">
        <v>2069.0700000000002</v>
      </c>
      <c r="N246" s="7">
        <v>4941.18</v>
      </c>
      <c r="O246" s="120"/>
      <c r="P246" s="2"/>
      <c r="Q246" s="2"/>
      <c r="R246" s="2"/>
      <c r="S246" s="2"/>
      <c r="T246" s="2"/>
      <c r="U246" s="2"/>
      <c r="V246" s="2"/>
      <c r="W246" s="2"/>
    </row>
    <row r="247" spans="1:23" ht="30">
      <c r="A247" s="7" t="str">
        <f t="shared" si="32"/>
        <v>Suape</v>
      </c>
      <c r="B247" s="7" t="str">
        <f t="shared" si="32"/>
        <v>Suape</v>
      </c>
      <c r="C247" s="7" t="str">
        <f t="shared" si="32"/>
        <v>PRESTAÇÃO DE SERVIÇO CONTINUADO DE VIGILÂNCIA ARMADA</v>
      </c>
      <c r="D247" s="7" t="s">
        <v>269</v>
      </c>
      <c r="E247" s="7">
        <v>2021</v>
      </c>
      <c r="F247" s="7" t="s">
        <v>270</v>
      </c>
      <c r="G247" s="7" t="str">
        <f t="shared" si="33"/>
        <v>15.195.617/0001-87</v>
      </c>
      <c r="H247" s="7" t="s">
        <v>428</v>
      </c>
      <c r="I247" s="7" t="str">
        <f t="shared" si="34"/>
        <v xml:space="preserve"> SUAPE/DMS</v>
      </c>
      <c r="J247" s="7" t="s">
        <v>273</v>
      </c>
      <c r="K247" s="7" t="s">
        <v>258</v>
      </c>
      <c r="L247" s="7" t="s">
        <v>278</v>
      </c>
      <c r="M247" s="7">
        <v>2069.0700000000002</v>
      </c>
      <c r="N247" s="7">
        <v>4941.18</v>
      </c>
      <c r="O247" s="120"/>
      <c r="P247" s="2"/>
      <c r="Q247" s="2"/>
      <c r="R247" s="2"/>
      <c r="S247" s="2"/>
      <c r="T247" s="2"/>
      <c r="U247" s="2"/>
      <c r="V247" s="2"/>
      <c r="W247" s="2"/>
    </row>
    <row r="248" spans="1:23" ht="30">
      <c r="A248" s="7" t="str">
        <f t="shared" si="32"/>
        <v>Suape</v>
      </c>
      <c r="B248" s="7" t="str">
        <f t="shared" si="32"/>
        <v>Suape</v>
      </c>
      <c r="C248" s="7" t="str">
        <f t="shared" si="32"/>
        <v>PRESTAÇÃO DE SERVIÇO CONTINUADO DE VIGILÂNCIA ARMADA</v>
      </c>
      <c r="D248" s="7" t="s">
        <v>269</v>
      </c>
      <c r="E248" s="7">
        <v>2021</v>
      </c>
      <c r="F248" s="7" t="s">
        <v>270</v>
      </c>
      <c r="G248" s="7" t="str">
        <f t="shared" si="33"/>
        <v>15.195.617/0001-87</v>
      </c>
      <c r="H248" s="7" t="s">
        <v>430</v>
      </c>
      <c r="I248" s="7" t="str">
        <f t="shared" si="34"/>
        <v xml:space="preserve"> SUAPE/DMS</v>
      </c>
      <c r="J248" s="7" t="s">
        <v>273</v>
      </c>
      <c r="K248" s="7" t="s">
        <v>258</v>
      </c>
      <c r="L248" s="7" t="s">
        <v>278</v>
      </c>
      <c r="M248" s="7">
        <v>2069.0700000000002</v>
      </c>
      <c r="N248" s="7">
        <v>4941.18</v>
      </c>
      <c r="O248" s="120"/>
      <c r="P248" s="2"/>
      <c r="Q248" s="2"/>
      <c r="R248" s="2"/>
      <c r="S248" s="2"/>
      <c r="T248" s="2"/>
      <c r="U248" s="2"/>
      <c r="V248" s="2"/>
      <c r="W248" s="2"/>
    </row>
    <row r="249" spans="1:23" ht="30">
      <c r="A249" s="7" t="str">
        <f t="shared" si="32"/>
        <v>Suape</v>
      </c>
      <c r="B249" s="7" t="str">
        <f t="shared" si="32"/>
        <v>Suape</v>
      </c>
      <c r="C249" s="7" t="str">
        <f t="shared" si="32"/>
        <v>PRESTAÇÃO DE SERVIÇO CONTINUADO DE VIGILÂNCIA ARMADA</v>
      </c>
      <c r="D249" s="7" t="s">
        <v>269</v>
      </c>
      <c r="E249" s="7">
        <v>2021</v>
      </c>
      <c r="F249" s="7" t="s">
        <v>270</v>
      </c>
      <c r="G249" s="7" t="str">
        <f t="shared" si="33"/>
        <v>15.195.617/0001-87</v>
      </c>
      <c r="H249" s="7" t="s">
        <v>432</v>
      </c>
      <c r="I249" s="7" t="str">
        <f t="shared" si="34"/>
        <v xml:space="preserve"> SUAPE/DMS</v>
      </c>
      <c r="J249" s="7" t="s">
        <v>273</v>
      </c>
      <c r="K249" s="7" t="s">
        <v>258</v>
      </c>
      <c r="L249" s="7" t="s">
        <v>274</v>
      </c>
      <c r="M249" s="7">
        <v>1865.07</v>
      </c>
      <c r="N249" s="7">
        <v>4567.55</v>
      </c>
      <c r="O249" s="120"/>
      <c r="P249" s="2"/>
      <c r="Q249" s="2"/>
      <c r="R249" s="2"/>
      <c r="S249" s="2"/>
      <c r="T249" s="2"/>
      <c r="U249" s="2"/>
      <c r="V249" s="2"/>
      <c r="W249" s="2"/>
    </row>
    <row r="250" spans="1:23" ht="30">
      <c r="A250" s="7" t="str">
        <f t="shared" ref="A250:C265" si="35">A249</f>
        <v>Suape</v>
      </c>
      <c r="B250" s="7" t="str">
        <f t="shared" si="35"/>
        <v>Suape</v>
      </c>
      <c r="C250" s="7" t="str">
        <f t="shared" si="35"/>
        <v>PRESTAÇÃO DE SERVIÇO CONTINUADO DE VIGILÂNCIA ARMADA</v>
      </c>
      <c r="D250" s="7" t="s">
        <v>269</v>
      </c>
      <c r="E250" s="7">
        <v>2021</v>
      </c>
      <c r="F250" s="7" t="s">
        <v>270</v>
      </c>
      <c r="G250" s="7" t="str">
        <f t="shared" si="33"/>
        <v>15.195.617/0001-87</v>
      </c>
      <c r="H250" s="7" t="s">
        <v>434</v>
      </c>
      <c r="I250" s="7" t="str">
        <f t="shared" si="34"/>
        <v xml:space="preserve"> SUAPE/DMS</v>
      </c>
      <c r="J250" s="7" t="s">
        <v>273</v>
      </c>
      <c r="K250" s="7" t="s">
        <v>258</v>
      </c>
      <c r="L250" s="7" t="s">
        <v>278</v>
      </c>
      <c r="M250" s="7">
        <v>2069.0700000000002</v>
      </c>
      <c r="N250" s="7">
        <v>4941.18</v>
      </c>
      <c r="O250" s="120"/>
      <c r="P250" s="2"/>
      <c r="Q250" s="2"/>
      <c r="R250" s="2"/>
      <c r="S250" s="2"/>
      <c r="T250" s="2"/>
      <c r="U250" s="2"/>
      <c r="V250" s="2"/>
      <c r="W250" s="2"/>
    </row>
    <row r="251" spans="1:23" ht="30">
      <c r="A251" s="7" t="str">
        <f t="shared" si="35"/>
        <v>Suape</v>
      </c>
      <c r="B251" s="7" t="str">
        <f t="shared" si="35"/>
        <v>Suape</v>
      </c>
      <c r="C251" s="7" t="str">
        <f t="shared" si="35"/>
        <v>PRESTAÇÃO DE SERVIÇO CONTINUADO DE VIGILÂNCIA ARMADA</v>
      </c>
      <c r="D251" s="7" t="s">
        <v>269</v>
      </c>
      <c r="E251" s="7">
        <v>2021</v>
      </c>
      <c r="F251" s="7" t="s">
        <v>270</v>
      </c>
      <c r="G251" s="7" t="str">
        <f t="shared" si="33"/>
        <v>15.195.617/0001-87</v>
      </c>
      <c r="H251" s="7" t="s">
        <v>436</v>
      </c>
      <c r="I251" s="7" t="str">
        <f t="shared" si="34"/>
        <v xml:space="preserve"> SUAPE/DMS</v>
      </c>
      <c r="J251" s="7" t="s">
        <v>273</v>
      </c>
      <c r="K251" s="7" t="s">
        <v>258</v>
      </c>
      <c r="L251" s="7" t="s">
        <v>278</v>
      </c>
      <c r="M251" s="7">
        <v>2069.0700000000002</v>
      </c>
      <c r="N251" s="7">
        <v>4941.18</v>
      </c>
      <c r="O251" s="120"/>
      <c r="P251" s="2"/>
      <c r="Q251" s="2"/>
      <c r="R251" s="2"/>
      <c r="S251" s="2"/>
      <c r="T251" s="2"/>
      <c r="U251" s="2"/>
      <c r="V251" s="2"/>
      <c r="W251" s="2"/>
    </row>
    <row r="252" spans="1:23" ht="30">
      <c r="A252" s="7" t="str">
        <f t="shared" si="35"/>
        <v>Suape</v>
      </c>
      <c r="B252" s="7" t="str">
        <f t="shared" si="35"/>
        <v>Suape</v>
      </c>
      <c r="C252" s="7" t="str">
        <f t="shared" si="35"/>
        <v>PRESTAÇÃO DE SERVIÇO CONTINUADO DE VIGILÂNCIA ARMADA</v>
      </c>
      <c r="D252" s="7" t="s">
        <v>269</v>
      </c>
      <c r="E252" s="7">
        <v>2021</v>
      </c>
      <c r="F252" s="7" t="s">
        <v>270</v>
      </c>
      <c r="G252" s="7" t="str">
        <f t="shared" si="33"/>
        <v>15.195.617/0001-87</v>
      </c>
      <c r="H252" s="7" t="s">
        <v>438</v>
      </c>
      <c r="I252" s="7" t="str">
        <f t="shared" si="34"/>
        <v xml:space="preserve"> SUAPE/DMS</v>
      </c>
      <c r="J252" s="7" t="s">
        <v>273</v>
      </c>
      <c r="K252" s="7" t="s">
        <v>258</v>
      </c>
      <c r="L252" s="7" t="s">
        <v>278</v>
      </c>
      <c r="M252" s="7">
        <v>2069.0700000000002</v>
      </c>
      <c r="N252" s="7">
        <v>4941.18</v>
      </c>
      <c r="O252" s="120"/>
      <c r="P252" s="2"/>
      <c r="Q252" s="2"/>
      <c r="R252" s="2"/>
      <c r="S252" s="2"/>
      <c r="T252" s="2"/>
      <c r="U252" s="2"/>
      <c r="V252" s="2"/>
      <c r="W252" s="2"/>
    </row>
    <row r="253" spans="1:23" ht="30">
      <c r="A253" s="7" t="str">
        <f t="shared" si="35"/>
        <v>Suape</v>
      </c>
      <c r="B253" s="7" t="str">
        <f t="shared" si="35"/>
        <v>Suape</v>
      </c>
      <c r="C253" s="7" t="str">
        <f t="shared" si="35"/>
        <v>PRESTAÇÃO DE SERVIÇO CONTINUADO DE VIGILÂNCIA ARMADA</v>
      </c>
      <c r="D253" s="7" t="s">
        <v>269</v>
      </c>
      <c r="E253" s="7">
        <v>2021</v>
      </c>
      <c r="F253" s="7" t="s">
        <v>270</v>
      </c>
      <c r="G253" s="7" t="str">
        <f t="shared" si="33"/>
        <v>15.195.617/0001-87</v>
      </c>
      <c r="H253" s="7" t="s">
        <v>440</v>
      </c>
      <c r="I253" s="7" t="str">
        <f t="shared" si="34"/>
        <v xml:space="preserve"> SUAPE/DMS</v>
      </c>
      <c r="J253" s="7" t="s">
        <v>273</v>
      </c>
      <c r="K253" s="7" t="s">
        <v>258</v>
      </c>
      <c r="L253" s="7" t="s">
        <v>274</v>
      </c>
      <c r="M253" s="7">
        <v>1865.07</v>
      </c>
      <c r="N253" s="7">
        <v>4567.55</v>
      </c>
      <c r="O253" s="120"/>
      <c r="P253" s="2"/>
      <c r="Q253" s="2"/>
      <c r="R253" s="2"/>
      <c r="S253" s="2"/>
      <c r="T253" s="2"/>
      <c r="U253" s="2"/>
      <c r="V253" s="2"/>
      <c r="W253" s="2"/>
    </row>
    <row r="254" spans="1:23" ht="30">
      <c r="A254" s="7" t="str">
        <f t="shared" si="35"/>
        <v>Suape</v>
      </c>
      <c r="B254" s="7" t="str">
        <f t="shared" si="35"/>
        <v>Suape</v>
      </c>
      <c r="C254" s="7" t="str">
        <f t="shared" si="35"/>
        <v>PRESTAÇÃO DE SERVIÇO CONTINUADO DE VIGILÂNCIA ARMADA</v>
      </c>
      <c r="D254" s="7" t="s">
        <v>269</v>
      </c>
      <c r="E254" s="7">
        <v>2021</v>
      </c>
      <c r="F254" s="7" t="s">
        <v>270</v>
      </c>
      <c r="G254" s="7" t="str">
        <f t="shared" si="33"/>
        <v>15.195.617/0001-87</v>
      </c>
      <c r="H254" s="7" t="s">
        <v>442</v>
      </c>
      <c r="I254" s="7" t="str">
        <f t="shared" si="34"/>
        <v xml:space="preserve"> SUAPE/DMS</v>
      </c>
      <c r="J254" s="7" t="s">
        <v>273</v>
      </c>
      <c r="K254" s="7" t="s">
        <v>258</v>
      </c>
      <c r="L254" s="7" t="s">
        <v>274</v>
      </c>
      <c r="M254" s="7">
        <v>1865.07</v>
      </c>
      <c r="N254" s="7">
        <v>4567.55</v>
      </c>
      <c r="O254" s="120"/>
      <c r="P254" s="2"/>
      <c r="Q254" s="2"/>
      <c r="R254" s="2"/>
      <c r="S254" s="2"/>
      <c r="T254" s="2"/>
      <c r="U254" s="2"/>
      <c r="V254" s="2"/>
      <c r="W254" s="2"/>
    </row>
    <row r="255" spans="1:23" ht="30">
      <c r="A255" s="7" t="str">
        <f t="shared" si="35"/>
        <v>Suape</v>
      </c>
      <c r="B255" s="7" t="str">
        <f t="shared" si="35"/>
        <v>Suape</v>
      </c>
      <c r="C255" s="7" t="str">
        <f t="shared" si="35"/>
        <v>PRESTAÇÃO DE SERVIÇO CONTINUADO DE VIGILÂNCIA ARMADA</v>
      </c>
      <c r="D255" s="7" t="s">
        <v>269</v>
      </c>
      <c r="E255" s="7">
        <v>2021</v>
      </c>
      <c r="F255" s="7" t="s">
        <v>270</v>
      </c>
      <c r="G255" s="7" t="str">
        <f t="shared" si="33"/>
        <v>15.195.617/0001-87</v>
      </c>
      <c r="H255" s="7" t="s">
        <v>444</v>
      </c>
      <c r="I255" s="7" t="str">
        <f t="shared" si="34"/>
        <v xml:space="preserve"> SUAPE/DMS</v>
      </c>
      <c r="J255" s="7" t="s">
        <v>273</v>
      </c>
      <c r="K255" s="7" t="s">
        <v>258</v>
      </c>
      <c r="L255" s="7" t="s">
        <v>274</v>
      </c>
      <c r="M255" s="7">
        <v>1865.07</v>
      </c>
      <c r="N255" s="7">
        <v>4567.55</v>
      </c>
      <c r="O255" s="120"/>
      <c r="P255" s="2"/>
      <c r="Q255" s="2"/>
      <c r="R255" s="2"/>
      <c r="S255" s="2"/>
      <c r="T255" s="2"/>
      <c r="U255" s="2"/>
      <c r="V255" s="2"/>
      <c r="W255" s="2"/>
    </row>
    <row r="256" spans="1:23" ht="30">
      <c r="A256" s="7" t="str">
        <f t="shared" si="35"/>
        <v>Suape</v>
      </c>
      <c r="B256" s="7" t="str">
        <f t="shared" si="35"/>
        <v>Suape</v>
      </c>
      <c r="C256" s="7" t="str">
        <f t="shared" si="35"/>
        <v>PRESTAÇÃO DE SERVIÇO CONTINUADO DE VIGILÂNCIA ARMADA</v>
      </c>
      <c r="D256" s="7" t="s">
        <v>269</v>
      </c>
      <c r="E256" s="7">
        <v>2021</v>
      </c>
      <c r="F256" s="7" t="s">
        <v>270</v>
      </c>
      <c r="G256" s="7" t="str">
        <f t="shared" si="33"/>
        <v>15.195.617/0001-87</v>
      </c>
      <c r="H256" s="7" t="s">
        <v>446</v>
      </c>
      <c r="I256" s="7" t="str">
        <f t="shared" si="34"/>
        <v xml:space="preserve"> SUAPE/DMS</v>
      </c>
      <c r="J256" s="7" t="s">
        <v>273</v>
      </c>
      <c r="K256" s="7" t="s">
        <v>258</v>
      </c>
      <c r="L256" s="7" t="s">
        <v>278</v>
      </c>
      <c r="M256" s="7">
        <v>2069.0700000000002</v>
      </c>
      <c r="N256" s="7">
        <v>4941.18</v>
      </c>
      <c r="O256" s="134"/>
      <c r="P256" s="2"/>
      <c r="Q256" s="2"/>
      <c r="R256" s="2"/>
      <c r="S256" s="2"/>
      <c r="T256" s="2"/>
      <c r="U256" s="2"/>
      <c r="V256" s="2"/>
      <c r="W256" s="2"/>
    </row>
    <row r="257" spans="1:23" ht="30">
      <c r="A257" s="7" t="str">
        <f t="shared" si="35"/>
        <v>Suape</v>
      </c>
      <c r="B257" s="7" t="str">
        <f t="shared" si="35"/>
        <v>Suape</v>
      </c>
      <c r="C257" s="7" t="str">
        <f t="shared" si="35"/>
        <v>PRESTAÇÃO DE SERVIÇO CONTINUADO DE VIGILÂNCIA ARMADA</v>
      </c>
      <c r="D257" s="7" t="s">
        <v>269</v>
      </c>
      <c r="E257" s="7">
        <v>2021</v>
      </c>
      <c r="F257" s="7" t="s">
        <v>270</v>
      </c>
      <c r="G257" s="7" t="str">
        <f t="shared" si="33"/>
        <v>15.195.617/0001-87</v>
      </c>
      <c r="H257" s="7" t="s">
        <v>448</v>
      </c>
      <c r="I257" s="7" t="str">
        <f t="shared" si="34"/>
        <v xml:space="preserve"> SUAPE/DMS</v>
      </c>
      <c r="J257" s="7" t="s">
        <v>273</v>
      </c>
      <c r="K257" s="7" t="s">
        <v>258</v>
      </c>
      <c r="L257" s="7" t="s">
        <v>274</v>
      </c>
      <c r="M257" s="7">
        <v>1865.07</v>
      </c>
      <c r="N257" s="7">
        <v>4567.55</v>
      </c>
      <c r="O257" s="120"/>
      <c r="P257" s="2"/>
      <c r="Q257" s="2"/>
      <c r="R257" s="2"/>
      <c r="S257" s="2"/>
      <c r="T257" s="2"/>
      <c r="U257" s="2"/>
      <c r="V257" s="2"/>
      <c r="W257" s="2"/>
    </row>
    <row r="258" spans="1:23" ht="30">
      <c r="A258" s="7" t="str">
        <f t="shared" si="35"/>
        <v>Suape</v>
      </c>
      <c r="B258" s="7" t="str">
        <f t="shared" si="35"/>
        <v>Suape</v>
      </c>
      <c r="C258" s="7" t="str">
        <f t="shared" si="35"/>
        <v>PRESTAÇÃO DE SERVIÇO CONTINUADO DE VIGILÂNCIA ARMADA</v>
      </c>
      <c r="D258" s="7" t="s">
        <v>269</v>
      </c>
      <c r="E258" s="7">
        <v>2021</v>
      </c>
      <c r="F258" s="7" t="s">
        <v>270</v>
      </c>
      <c r="G258" s="7" t="str">
        <f t="shared" si="33"/>
        <v>15.195.617/0001-87</v>
      </c>
      <c r="H258" s="7" t="s">
        <v>450</v>
      </c>
      <c r="I258" s="7" t="str">
        <f t="shared" si="34"/>
        <v xml:space="preserve"> SUAPE/DMS</v>
      </c>
      <c r="J258" s="7" t="s">
        <v>273</v>
      </c>
      <c r="K258" s="7" t="s">
        <v>258</v>
      </c>
      <c r="L258" s="7" t="s">
        <v>274</v>
      </c>
      <c r="M258" s="7">
        <v>1865.07</v>
      </c>
      <c r="N258" s="7">
        <v>4567.55</v>
      </c>
      <c r="O258" s="120"/>
      <c r="P258" s="2"/>
      <c r="Q258" s="2"/>
      <c r="R258" s="2"/>
      <c r="S258" s="2"/>
      <c r="T258" s="2"/>
      <c r="U258" s="2"/>
      <c r="V258" s="2"/>
      <c r="W258" s="2"/>
    </row>
    <row r="259" spans="1:23" ht="30">
      <c r="A259" s="7" t="str">
        <f t="shared" si="35"/>
        <v>Suape</v>
      </c>
      <c r="B259" s="7" t="str">
        <f t="shared" si="35"/>
        <v>Suape</v>
      </c>
      <c r="C259" s="7" t="str">
        <f t="shared" si="35"/>
        <v>PRESTAÇÃO DE SERVIÇO CONTINUADO DE VIGILÂNCIA ARMADA</v>
      </c>
      <c r="D259" s="7" t="s">
        <v>269</v>
      </c>
      <c r="E259" s="7">
        <v>2021</v>
      </c>
      <c r="F259" s="7" t="s">
        <v>270</v>
      </c>
      <c r="G259" s="7" t="str">
        <f t="shared" si="33"/>
        <v>15.195.617/0001-87</v>
      </c>
      <c r="H259" s="7" t="s">
        <v>452</v>
      </c>
      <c r="I259" s="7" t="str">
        <f t="shared" si="34"/>
        <v xml:space="preserve"> SUAPE/DMS</v>
      </c>
      <c r="J259" s="7" t="s">
        <v>273</v>
      </c>
      <c r="K259" s="7" t="s">
        <v>258</v>
      </c>
      <c r="L259" s="7" t="s">
        <v>274</v>
      </c>
      <c r="M259" s="7">
        <v>1865.07</v>
      </c>
      <c r="N259" s="7">
        <v>4567.55</v>
      </c>
      <c r="O259" s="120"/>
      <c r="P259" s="2"/>
      <c r="Q259" s="2"/>
      <c r="R259" s="2"/>
      <c r="S259" s="2"/>
      <c r="T259" s="2"/>
      <c r="U259" s="2"/>
      <c r="V259" s="2"/>
      <c r="W259" s="2"/>
    </row>
    <row r="260" spans="1:23" ht="30">
      <c r="A260" s="7" t="str">
        <f t="shared" si="35"/>
        <v>Suape</v>
      </c>
      <c r="B260" s="7" t="str">
        <f t="shared" si="35"/>
        <v>Suape</v>
      </c>
      <c r="C260" s="7" t="str">
        <f t="shared" si="35"/>
        <v>PRESTAÇÃO DE SERVIÇO CONTINUADO DE VIGILÂNCIA ARMADA</v>
      </c>
      <c r="D260" s="7" t="s">
        <v>269</v>
      </c>
      <c r="E260" s="7">
        <v>2021</v>
      </c>
      <c r="F260" s="7" t="s">
        <v>270</v>
      </c>
      <c r="G260" s="7" t="str">
        <f t="shared" si="33"/>
        <v>15.195.617/0001-87</v>
      </c>
      <c r="H260" s="7" t="s">
        <v>454</v>
      </c>
      <c r="I260" s="7" t="str">
        <f t="shared" si="34"/>
        <v xml:space="preserve"> SUAPE/DMS</v>
      </c>
      <c r="J260" s="7" t="s">
        <v>273</v>
      </c>
      <c r="K260" s="7" t="s">
        <v>258</v>
      </c>
      <c r="L260" s="7" t="s">
        <v>278</v>
      </c>
      <c r="M260" s="7">
        <v>2069.0700000000002</v>
      </c>
      <c r="N260" s="7">
        <v>4941.18</v>
      </c>
      <c r="O260" s="120"/>
      <c r="P260" s="2"/>
      <c r="Q260" s="2"/>
      <c r="R260" s="2"/>
      <c r="S260" s="2"/>
      <c r="T260" s="2"/>
      <c r="U260" s="2"/>
      <c r="V260" s="2"/>
      <c r="W260" s="2"/>
    </row>
    <row r="261" spans="1:23" ht="30">
      <c r="A261" s="7" t="str">
        <f t="shared" si="35"/>
        <v>Suape</v>
      </c>
      <c r="B261" s="7" t="str">
        <f t="shared" si="35"/>
        <v>Suape</v>
      </c>
      <c r="C261" s="7" t="str">
        <f t="shared" si="35"/>
        <v>PRESTAÇÃO DE SERVIÇO CONTINUADO DE VIGILÂNCIA ARMADA</v>
      </c>
      <c r="D261" s="7" t="s">
        <v>269</v>
      </c>
      <c r="E261" s="7">
        <v>2021</v>
      </c>
      <c r="F261" s="7" t="s">
        <v>270</v>
      </c>
      <c r="G261" s="7" t="str">
        <f t="shared" si="33"/>
        <v>15.195.617/0001-87</v>
      </c>
      <c r="H261" s="7" t="s">
        <v>456</v>
      </c>
      <c r="I261" s="7" t="str">
        <f t="shared" si="34"/>
        <v xml:space="preserve"> SUAPE/DMS</v>
      </c>
      <c r="J261" s="7" t="s">
        <v>273</v>
      </c>
      <c r="K261" s="7" t="s">
        <v>258</v>
      </c>
      <c r="L261" s="7" t="s">
        <v>274</v>
      </c>
      <c r="M261" s="7">
        <v>1865.07</v>
      </c>
      <c r="N261" s="7">
        <v>4567.55</v>
      </c>
      <c r="O261" s="120"/>
      <c r="P261" s="2"/>
      <c r="Q261" s="2"/>
      <c r="R261" s="2"/>
      <c r="S261" s="2"/>
      <c r="T261" s="2"/>
      <c r="U261" s="2"/>
      <c r="V261" s="2"/>
      <c r="W261" s="2"/>
    </row>
    <row r="262" spans="1:23" ht="30">
      <c r="A262" s="7" t="str">
        <f t="shared" si="35"/>
        <v>Suape</v>
      </c>
      <c r="B262" s="7" t="str">
        <f t="shared" si="35"/>
        <v>Suape</v>
      </c>
      <c r="C262" s="7" t="str">
        <f t="shared" si="35"/>
        <v>PRESTAÇÃO DE SERVIÇO CONTINUADO DE VIGILÂNCIA ARMADA</v>
      </c>
      <c r="D262" s="7" t="s">
        <v>269</v>
      </c>
      <c r="E262" s="7">
        <v>2021</v>
      </c>
      <c r="F262" s="7" t="s">
        <v>270</v>
      </c>
      <c r="G262" s="7" t="str">
        <f t="shared" si="33"/>
        <v>15.195.617/0001-87</v>
      </c>
      <c r="H262" s="7" t="s">
        <v>458</v>
      </c>
      <c r="I262" s="7" t="str">
        <f t="shared" si="34"/>
        <v xml:space="preserve"> SUAPE/DMS</v>
      </c>
      <c r="J262" s="7" t="s">
        <v>273</v>
      </c>
      <c r="K262" s="7" t="s">
        <v>258</v>
      </c>
      <c r="L262" s="7" t="s">
        <v>278</v>
      </c>
      <c r="M262" s="7">
        <v>2069.0700000000002</v>
      </c>
      <c r="N262" s="7">
        <v>4941.18</v>
      </c>
      <c r="O262" s="120"/>
      <c r="P262" s="2"/>
      <c r="Q262" s="2"/>
      <c r="R262" s="2"/>
      <c r="S262" s="2"/>
      <c r="T262" s="2"/>
      <c r="U262" s="2"/>
      <c r="V262" s="2"/>
      <c r="W262" s="2"/>
    </row>
    <row r="263" spans="1:23" ht="30">
      <c r="A263" s="7" t="str">
        <f t="shared" si="35"/>
        <v>Suape</v>
      </c>
      <c r="B263" s="7" t="str">
        <f t="shared" si="35"/>
        <v>Suape</v>
      </c>
      <c r="C263" s="7" t="str">
        <f t="shared" si="35"/>
        <v>PRESTAÇÃO DE SERVIÇO CONTINUADO DE VIGILÂNCIA ARMADA</v>
      </c>
      <c r="D263" s="7" t="s">
        <v>269</v>
      </c>
      <c r="E263" s="7">
        <v>2021</v>
      </c>
      <c r="F263" s="7" t="s">
        <v>270</v>
      </c>
      <c r="G263" s="7" t="str">
        <f t="shared" si="33"/>
        <v>15.195.617/0001-87</v>
      </c>
      <c r="H263" s="7" t="s">
        <v>460</v>
      </c>
      <c r="I263" s="7" t="str">
        <f t="shared" si="34"/>
        <v xml:space="preserve"> SUAPE/DMS</v>
      </c>
      <c r="J263" s="7" t="s">
        <v>273</v>
      </c>
      <c r="K263" s="7" t="s">
        <v>258</v>
      </c>
      <c r="L263" s="7" t="s">
        <v>274</v>
      </c>
      <c r="M263" s="7">
        <v>1865.07</v>
      </c>
      <c r="N263" s="7">
        <v>4567.55</v>
      </c>
      <c r="O263" s="120"/>
      <c r="P263" s="2"/>
      <c r="Q263" s="2"/>
      <c r="R263" s="2"/>
      <c r="S263" s="2"/>
      <c r="T263" s="2"/>
      <c r="U263" s="2"/>
      <c r="V263" s="2"/>
      <c r="W263" s="2"/>
    </row>
    <row r="264" spans="1:23" ht="30">
      <c r="A264" s="7" t="str">
        <f t="shared" si="35"/>
        <v>Suape</v>
      </c>
      <c r="B264" s="7" t="str">
        <f t="shared" si="35"/>
        <v>Suape</v>
      </c>
      <c r="C264" s="7" t="str">
        <f t="shared" si="35"/>
        <v>PRESTAÇÃO DE SERVIÇO CONTINUADO DE VIGILÂNCIA ARMADA</v>
      </c>
      <c r="D264" s="7" t="s">
        <v>269</v>
      </c>
      <c r="E264" s="7">
        <v>2021</v>
      </c>
      <c r="F264" s="7" t="s">
        <v>270</v>
      </c>
      <c r="G264" s="7" t="str">
        <f t="shared" si="33"/>
        <v>15.195.617/0001-87</v>
      </c>
      <c r="H264" s="7" t="s">
        <v>462</v>
      </c>
      <c r="I264" s="7" t="str">
        <f t="shared" si="34"/>
        <v xml:space="preserve"> SUAPE/DMS</v>
      </c>
      <c r="J264" s="7" t="s">
        <v>273</v>
      </c>
      <c r="K264" s="7" t="s">
        <v>258</v>
      </c>
      <c r="L264" s="7" t="s">
        <v>278</v>
      </c>
      <c r="M264" s="7">
        <v>2069.0700000000002</v>
      </c>
      <c r="N264" s="7">
        <v>4941.18</v>
      </c>
      <c r="O264" s="120"/>
      <c r="P264" s="2"/>
      <c r="Q264" s="2"/>
      <c r="R264" s="2"/>
      <c r="S264" s="2"/>
      <c r="T264" s="2"/>
      <c r="U264" s="2"/>
      <c r="V264" s="2"/>
      <c r="W264" s="2"/>
    </row>
    <row r="265" spans="1:23" ht="30">
      <c r="A265" s="7" t="str">
        <f t="shared" si="35"/>
        <v>Suape</v>
      </c>
      <c r="B265" s="7" t="str">
        <f t="shared" si="35"/>
        <v>Suape</v>
      </c>
      <c r="C265" s="7" t="str">
        <f t="shared" si="35"/>
        <v>PRESTAÇÃO DE SERVIÇO CONTINUADO DE VIGILÂNCIA ARMADA</v>
      </c>
      <c r="D265" s="7" t="s">
        <v>269</v>
      </c>
      <c r="E265" s="7">
        <v>2021</v>
      </c>
      <c r="F265" s="7" t="s">
        <v>270</v>
      </c>
      <c r="G265" s="7" t="str">
        <f t="shared" si="33"/>
        <v>15.195.617/0001-87</v>
      </c>
      <c r="H265" s="7" t="s">
        <v>464</v>
      </c>
      <c r="I265" s="7" t="str">
        <f t="shared" si="34"/>
        <v xml:space="preserve"> SUAPE/DMS</v>
      </c>
      <c r="J265" s="7" t="s">
        <v>273</v>
      </c>
      <c r="K265" s="7" t="s">
        <v>258</v>
      </c>
      <c r="L265" s="7" t="s">
        <v>278</v>
      </c>
      <c r="M265" s="7">
        <v>2069.0700000000002</v>
      </c>
      <c r="N265" s="7">
        <v>4941.18</v>
      </c>
      <c r="O265" s="120"/>
      <c r="P265" s="2"/>
      <c r="Q265" s="2"/>
      <c r="R265" s="2"/>
      <c r="S265" s="2"/>
      <c r="T265" s="2"/>
      <c r="U265" s="2"/>
      <c r="V265" s="2"/>
      <c r="W265" s="2"/>
    </row>
    <row r="266" spans="1:23" ht="30">
      <c r="A266" s="7" t="str">
        <f t="shared" ref="A266:C281" si="36">A265</f>
        <v>Suape</v>
      </c>
      <c r="B266" s="7" t="str">
        <f t="shared" si="36"/>
        <v>Suape</v>
      </c>
      <c r="C266" s="7" t="str">
        <f t="shared" si="36"/>
        <v>PRESTAÇÃO DE SERVIÇO CONTINUADO DE VIGILÂNCIA ARMADA</v>
      </c>
      <c r="D266" s="7" t="s">
        <v>269</v>
      </c>
      <c r="E266" s="7">
        <v>2021</v>
      </c>
      <c r="F266" s="7" t="s">
        <v>270</v>
      </c>
      <c r="G266" s="7" t="str">
        <f t="shared" si="33"/>
        <v>15.195.617/0001-87</v>
      </c>
      <c r="H266" s="7" t="s">
        <v>466</v>
      </c>
      <c r="I266" s="7" t="str">
        <f t="shared" si="34"/>
        <v xml:space="preserve"> SUAPE/DMS</v>
      </c>
      <c r="J266" s="7" t="s">
        <v>273</v>
      </c>
      <c r="K266" s="7" t="s">
        <v>258</v>
      </c>
      <c r="L266" s="7" t="s">
        <v>274</v>
      </c>
      <c r="M266" s="7">
        <v>1865.07</v>
      </c>
      <c r="N266" s="7">
        <v>4567.55</v>
      </c>
      <c r="O266" s="120"/>
      <c r="P266" s="2"/>
      <c r="Q266" s="2"/>
      <c r="R266" s="2"/>
      <c r="S266" s="2"/>
      <c r="T266" s="2"/>
      <c r="U266" s="2"/>
      <c r="V266" s="2"/>
      <c r="W266" s="2"/>
    </row>
    <row r="267" spans="1:23" ht="30">
      <c r="A267" s="7" t="str">
        <f t="shared" si="36"/>
        <v>Suape</v>
      </c>
      <c r="B267" s="7" t="str">
        <f t="shared" si="36"/>
        <v>Suape</v>
      </c>
      <c r="C267" s="7" t="str">
        <f t="shared" si="36"/>
        <v>PRESTAÇÃO DE SERVIÇO CONTINUADO DE VIGILÂNCIA ARMADA</v>
      </c>
      <c r="D267" s="7" t="s">
        <v>269</v>
      </c>
      <c r="E267" s="7">
        <v>2021</v>
      </c>
      <c r="F267" s="7" t="s">
        <v>270</v>
      </c>
      <c r="G267" s="7" t="str">
        <f t="shared" si="33"/>
        <v>15.195.617/0001-87</v>
      </c>
      <c r="H267" s="7" t="s">
        <v>468</v>
      </c>
      <c r="I267" s="7" t="str">
        <f t="shared" si="34"/>
        <v xml:space="preserve"> SUAPE/DMS</v>
      </c>
      <c r="J267" s="7" t="s">
        <v>273</v>
      </c>
      <c r="K267" s="7" t="s">
        <v>258</v>
      </c>
      <c r="L267" s="7" t="s">
        <v>274</v>
      </c>
      <c r="M267" s="7">
        <v>1865.07</v>
      </c>
      <c r="N267" s="7">
        <v>4567.55</v>
      </c>
      <c r="O267" s="120"/>
      <c r="P267" s="2"/>
      <c r="Q267" s="2"/>
      <c r="R267" s="2"/>
      <c r="S267" s="2"/>
      <c r="T267" s="2"/>
      <c r="U267" s="2"/>
      <c r="V267" s="2"/>
      <c r="W267" s="2"/>
    </row>
    <row r="268" spans="1:23" ht="30">
      <c r="A268" s="7" t="str">
        <f t="shared" si="36"/>
        <v>Suape</v>
      </c>
      <c r="B268" s="7" t="str">
        <f t="shared" si="36"/>
        <v>Suape</v>
      </c>
      <c r="C268" s="7" t="str">
        <f t="shared" si="36"/>
        <v>PRESTAÇÃO DE SERVIÇO CONTINUADO DE VIGILÂNCIA ARMADA</v>
      </c>
      <c r="D268" s="7" t="s">
        <v>269</v>
      </c>
      <c r="E268" s="7">
        <v>2021</v>
      </c>
      <c r="F268" s="7" t="s">
        <v>270</v>
      </c>
      <c r="G268" s="7" t="str">
        <f t="shared" si="33"/>
        <v>15.195.617/0001-87</v>
      </c>
      <c r="H268" s="7" t="s">
        <v>470</v>
      </c>
      <c r="I268" s="7" t="str">
        <f t="shared" si="34"/>
        <v xml:space="preserve"> SUAPE/DMS</v>
      </c>
      <c r="J268" s="7" t="s">
        <v>273</v>
      </c>
      <c r="K268" s="7" t="s">
        <v>258</v>
      </c>
      <c r="L268" s="7" t="s">
        <v>274</v>
      </c>
      <c r="M268" s="7">
        <v>1865.07</v>
      </c>
      <c r="N268" s="7">
        <v>4567.55</v>
      </c>
      <c r="O268" s="120"/>
      <c r="P268" s="2"/>
      <c r="Q268" s="2"/>
      <c r="R268" s="2"/>
      <c r="S268" s="2"/>
      <c r="T268" s="2"/>
      <c r="U268" s="2"/>
      <c r="V268" s="2"/>
      <c r="W268" s="2"/>
    </row>
    <row r="269" spans="1:23" ht="30">
      <c r="A269" s="7" t="str">
        <f t="shared" si="36"/>
        <v>Suape</v>
      </c>
      <c r="B269" s="7" t="str">
        <f t="shared" si="36"/>
        <v>Suape</v>
      </c>
      <c r="C269" s="7" t="str">
        <f t="shared" si="36"/>
        <v>PRESTAÇÃO DE SERVIÇO CONTINUADO DE VIGILÂNCIA ARMADA</v>
      </c>
      <c r="D269" s="7" t="s">
        <v>269</v>
      </c>
      <c r="E269" s="7">
        <v>2021</v>
      </c>
      <c r="F269" s="7" t="s">
        <v>270</v>
      </c>
      <c r="G269" s="7" t="str">
        <f t="shared" si="33"/>
        <v>15.195.617/0001-87</v>
      </c>
      <c r="H269" s="7" t="s">
        <v>472</v>
      </c>
      <c r="I269" s="7" t="str">
        <f t="shared" si="34"/>
        <v xml:space="preserve"> SUAPE/DMS</v>
      </c>
      <c r="J269" s="7" t="s">
        <v>273</v>
      </c>
      <c r="K269" s="7" t="s">
        <v>258</v>
      </c>
      <c r="L269" s="7" t="s">
        <v>274</v>
      </c>
      <c r="M269" s="7">
        <v>1865.07</v>
      </c>
      <c r="N269" s="7">
        <v>4567.55</v>
      </c>
      <c r="O269" s="120"/>
      <c r="P269" s="2"/>
      <c r="Q269" s="2"/>
      <c r="R269" s="2"/>
      <c r="S269" s="2"/>
      <c r="T269" s="2"/>
      <c r="U269" s="2"/>
      <c r="V269" s="2"/>
      <c r="W269" s="2"/>
    </row>
    <row r="270" spans="1:23" ht="30">
      <c r="A270" s="7" t="str">
        <f t="shared" si="36"/>
        <v>Suape</v>
      </c>
      <c r="B270" s="7" t="str">
        <f t="shared" si="36"/>
        <v>Suape</v>
      </c>
      <c r="C270" s="7" t="str">
        <f t="shared" si="36"/>
        <v>PRESTAÇÃO DE SERVIÇO CONTINUADO DE VIGILÂNCIA ARMADA</v>
      </c>
      <c r="D270" s="7" t="s">
        <v>269</v>
      </c>
      <c r="E270" s="7">
        <v>2021</v>
      </c>
      <c r="F270" s="7" t="s">
        <v>270</v>
      </c>
      <c r="G270" s="7" t="str">
        <f t="shared" si="33"/>
        <v>15.195.617/0001-87</v>
      </c>
      <c r="H270" s="7" t="s">
        <v>474</v>
      </c>
      <c r="I270" s="7" t="str">
        <f t="shared" si="34"/>
        <v xml:space="preserve"> SUAPE/DMS</v>
      </c>
      <c r="J270" s="7" t="s">
        <v>273</v>
      </c>
      <c r="K270" s="7" t="s">
        <v>258</v>
      </c>
      <c r="L270" s="7" t="s">
        <v>274</v>
      </c>
      <c r="M270" s="7">
        <v>1865.07</v>
      </c>
      <c r="N270" s="7">
        <v>4567.55</v>
      </c>
      <c r="O270" s="120"/>
      <c r="P270" s="2"/>
      <c r="Q270" s="2"/>
      <c r="R270" s="2"/>
      <c r="S270" s="2"/>
      <c r="T270" s="2"/>
      <c r="U270" s="2"/>
      <c r="V270" s="2"/>
      <c r="W270" s="2"/>
    </row>
    <row r="271" spans="1:23" ht="30">
      <c r="A271" s="7" t="str">
        <f t="shared" si="36"/>
        <v>Suape</v>
      </c>
      <c r="B271" s="7" t="str">
        <f t="shared" si="36"/>
        <v>Suape</v>
      </c>
      <c r="C271" s="7" t="str">
        <f t="shared" si="36"/>
        <v>PRESTAÇÃO DE SERVIÇO CONTINUADO DE VIGILÂNCIA ARMADA</v>
      </c>
      <c r="D271" s="7" t="s">
        <v>269</v>
      </c>
      <c r="E271" s="7">
        <v>2021</v>
      </c>
      <c r="F271" s="7" t="s">
        <v>270</v>
      </c>
      <c r="G271" s="7" t="str">
        <f t="shared" si="33"/>
        <v>15.195.617/0001-87</v>
      </c>
      <c r="H271" s="7" t="s">
        <v>476</v>
      </c>
      <c r="I271" s="7" t="str">
        <f t="shared" si="34"/>
        <v xml:space="preserve"> SUAPE/DMS</v>
      </c>
      <c r="J271" s="7" t="s">
        <v>273</v>
      </c>
      <c r="K271" s="7" t="s">
        <v>258</v>
      </c>
      <c r="L271" s="7" t="s">
        <v>274</v>
      </c>
      <c r="M271" s="7">
        <v>1865.07</v>
      </c>
      <c r="N271" s="7">
        <v>4567.55</v>
      </c>
      <c r="O271" s="120"/>
      <c r="P271" s="2"/>
      <c r="Q271" s="2"/>
      <c r="R271" s="2"/>
      <c r="S271" s="2"/>
      <c r="T271" s="2"/>
      <c r="U271" s="2"/>
      <c r="V271" s="2"/>
      <c r="W271" s="2"/>
    </row>
    <row r="272" spans="1:23" ht="30">
      <c r="A272" s="7" t="str">
        <f t="shared" si="36"/>
        <v>Suape</v>
      </c>
      <c r="B272" s="7" t="str">
        <f t="shared" si="36"/>
        <v>Suape</v>
      </c>
      <c r="C272" s="7" t="str">
        <f t="shared" si="36"/>
        <v>PRESTAÇÃO DE SERVIÇO CONTINUADO DE VIGILÂNCIA ARMADA</v>
      </c>
      <c r="D272" s="7" t="s">
        <v>269</v>
      </c>
      <c r="E272" s="7">
        <v>2021</v>
      </c>
      <c r="F272" s="7" t="s">
        <v>270</v>
      </c>
      <c r="G272" s="7" t="str">
        <f t="shared" si="33"/>
        <v>15.195.617/0001-87</v>
      </c>
      <c r="H272" s="7" t="s">
        <v>478</v>
      </c>
      <c r="I272" s="7" t="str">
        <f t="shared" si="34"/>
        <v xml:space="preserve"> SUAPE/DMS</v>
      </c>
      <c r="J272" s="7" t="s">
        <v>273</v>
      </c>
      <c r="K272" s="7" t="s">
        <v>258</v>
      </c>
      <c r="L272" s="7" t="s">
        <v>274</v>
      </c>
      <c r="M272" s="7">
        <v>1865.07</v>
      </c>
      <c r="N272" s="7">
        <v>4567.55</v>
      </c>
      <c r="O272" s="120"/>
      <c r="P272" s="2"/>
      <c r="Q272" s="2"/>
      <c r="R272" s="2"/>
      <c r="S272" s="2"/>
      <c r="T272" s="2"/>
      <c r="U272" s="2"/>
      <c r="V272" s="2"/>
      <c r="W272" s="2"/>
    </row>
    <row r="273" spans="1:23" ht="30">
      <c r="A273" s="7" t="str">
        <f t="shared" si="36"/>
        <v>Suape</v>
      </c>
      <c r="B273" s="7" t="str">
        <f t="shared" si="36"/>
        <v>Suape</v>
      </c>
      <c r="C273" s="7" t="str">
        <f t="shared" si="36"/>
        <v>PRESTAÇÃO DE SERVIÇO CONTINUADO DE VIGILÂNCIA ARMADA</v>
      </c>
      <c r="D273" s="7" t="s">
        <v>269</v>
      </c>
      <c r="E273" s="7">
        <v>2021</v>
      </c>
      <c r="F273" s="7" t="s">
        <v>270</v>
      </c>
      <c r="G273" s="7" t="str">
        <f t="shared" si="33"/>
        <v>15.195.617/0001-87</v>
      </c>
      <c r="H273" s="7" t="s">
        <v>480</v>
      </c>
      <c r="I273" s="7" t="str">
        <f t="shared" si="34"/>
        <v xml:space="preserve"> SUAPE/DMS</v>
      </c>
      <c r="J273" s="7" t="s">
        <v>273</v>
      </c>
      <c r="K273" s="7" t="s">
        <v>258</v>
      </c>
      <c r="L273" s="7" t="s">
        <v>278</v>
      </c>
      <c r="M273" s="7">
        <v>2069.0700000000002</v>
      </c>
      <c r="N273" s="7">
        <v>4941.18</v>
      </c>
      <c r="O273" s="120"/>
      <c r="P273" s="2"/>
      <c r="Q273" s="2"/>
      <c r="R273" s="2"/>
      <c r="S273" s="2"/>
      <c r="T273" s="2"/>
      <c r="U273" s="2"/>
      <c r="V273" s="2"/>
      <c r="W273" s="2"/>
    </row>
    <row r="274" spans="1:23" ht="30">
      <c r="A274" s="7" t="str">
        <f t="shared" si="36"/>
        <v>Suape</v>
      </c>
      <c r="B274" s="7" t="str">
        <f t="shared" si="36"/>
        <v>Suape</v>
      </c>
      <c r="C274" s="7" t="str">
        <f t="shared" si="36"/>
        <v>PRESTAÇÃO DE SERVIÇO CONTINUADO DE VIGILÂNCIA ARMADA</v>
      </c>
      <c r="D274" s="7" t="s">
        <v>269</v>
      </c>
      <c r="E274" s="7">
        <v>2021</v>
      </c>
      <c r="F274" s="7" t="s">
        <v>270</v>
      </c>
      <c r="G274" s="7" t="str">
        <f t="shared" si="33"/>
        <v>15.195.617/0001-87</v>
      </c>
      <c r="H274" s="7" t="s">
        <v>482</v>
      </c>
      <c r="I274" s="7" t="str">
        <f t="shared" si="34"/>
        <v xml:space="preserve"> SUAPE/DMS</v>
      </c>
      <c r="J274" s="7" t="s">
        <v>273</v>
      </c>
      <c r="K274" s="7" t="s">
        <v>258</v>
      </c>
      <c r="L274" s="7" t="s">
        <v>274</v>
      </c>
      <c r="M274" s="7">
        <v>1865.07</v>
      </c>
      <c r="N274" s="7">
        <v>4567.55</v>
      </c>
      <c r="O274" s="120"/>
      <c r="P274" s="2"/>
      <c r="Q274" s="2"/>
      <c r="R274" s="2"/>
      <c r="S274" s="2"/>
      <c r="T274" s="2"/>
      <c r="U274" s="2"/>
      <c r="V274" s="2"/>
      <c r="W274" s="2"/>
    </row>
    <row r="275" spans="1:23" ht="30">
      <c r="A275" s="7" t="str">
        <f t="shared" si="36"/>
        <v>Suape</v>
      </c>
      <c r="B275" s="7" t="str">
        <f t="shared" si="36"/>
        <v>Suape</v>
      </c>
      <c r="C275" s="7" t="str">
        <f t="shared" si="36"/>
        <v>PRESTAÇÃO DE SERVIÇO CONTINUADO DE VIGILÂNCIA ARMADA</v>
      </c>
      <c r="D275" s="7" t="s">
        <v>269</v>
      </c>
      <c r="E275" s="7">
        <v>2021</v>
      </c>
      <c r="F275" s="7" t="s">
        <v>270</v>
      </c>
      <c r="G275" s="7" t="str">
        <f t="shared" si="33"/>
        <v>15.195.617/0001-87</v>
      </c>
      <c r="H275" s="7" t="s">
        <v>484</v>
      </c>
      <c r="I275" s="7" t="str">
        <f t="shared" si="34"/>
        <v xml:space="preserve"> SUAPE/DMS</v>
      </c>
      <c r="J275" s="7" t="s">
        <v>273</v>
      </c>
      <c r="K275" s="7" t="s">
        <v>258</v>
      </c>
      <c r="L275" s="7" t="s">
        <v>274</v>
      </c>
      <c r="M275" s="7">
        <v>1865.07</v>
      </c>
      <c r="N275" s="7">
        <v>4567.55</v>
      </c>
      <c r="O275" s="120"/>
      <c r="P275" s="2"/>
      <c r="Q275" s="2"/>
      <c r="R275" s="2"/>
      <c r="S275" s="2"/>
      <c r="T275" s="2"/>
      <c r="U275" s="2"/>
      <c r="V275" s="2"/>
      <c r="W275" s="2"/>
    </row>
    <row r="276" spans="1:23" ht="30">
      <c r="A276" s="7" t="str">
        <f t="shared" si="36"/>
        <v>Suape</v>
      </c>
      <c r="B276" s="7" t="str">
        <f t="shared" si="36"/>
        <v>Suape</v>
      </c>
      <c r="C276" s="7" t="str">
        <f t="shared" si="36"/>
        <v>PRESTAÇÃO DE SERVIÇO CONTINUADO DE VIGILÂNCIA ARMADA</v>
      </c>
      <c r="D276" s="7" t="s">
        <v>269</v>
      </c>
      <c r="E276" s="7">
        <v>2021</v>
      </c>
      <c r="F276" s="7" t="s">
        <v>270</v>
      </c>
      <c r="G276" s="7" t="str">
        <f t="shared" si="33"/>
        <v>15.195.617/0001-87</v>
      </c>
      <c r="H276" s="7" t="s">
        <v>486</v>
      </c>
      <c r="I276" s="7" t="str">
        <f t="shared" si="34"/>
        <v xml:space="preserve"> SUAPE/DMS</v>
      </c>
      <c r="J276" s="7" t="s">
        <v>655</v>
      </c>
      <c r="K276" s="7" t="s">
        <v>258</v>
      </c>
      <c r="L276" s="7" t="s">
        <v>274</v>
      </c>
      <c r="M276" s="7">
        <v>1865.07</v>
      </c>
      <c r="N276" s="7">
        <v>4567.55</v>
      </c>
      <c r="O276" s="120"/>
      <c r="P276" s="2"/>
      <c r="Q276" s="2"/>
      <c r="R276" s="2"/>
      <c r="S276" s="2"/>
      <c r="T276" s="2"/>
      <c r="U276" s="2"/>
      <c r="V276" s="2"/>
      <c r="W276" s="2"/>
    </row>
    <row r="277" spans="1:23" ht="30">
      <c r="A277" s="7" t="str">
        <f t="shared" si="36"/>
        <v>Suape</v>
      </c>
      <c r="B277" s="7" t="str">
        <f t="shared" si="36"/>
        <v>Suape</v>
      </c>
      <c r="C277" s="7" t="str">
        <f t="shared" si="36"/>
        <v>PRESTAÇÃO DE SERVIÇO CONTINUADO DE VIGILÂNCIA ARMADA</v>
      </c>
      <c r="D277" s="7" t="s">
        <v>269</v>
      </c>
      <c r="E277" s="7">
        <v>2021</v>
      </c>
      <c r="F277" s="7" t="s">
        <v>270</v>
      </c>
      <c r="G277" s="7" t="str">
        <f t="shared" si="33"/>
        <v>15.195.617/0001-87</v>
      </c>
      <c r="H277" s="7" t="s">
        <v>488</v>
      </c>
      <c r="I277" s="7" t="str">
        <f t="shared" si="34"/>
        <v xml:space="preserve"> SUAPE/DMS</v>
      </c>
      <c r="J277" s="7" t="s">
        <v>273</v>
      </c>
      <c r="K277" s="7" t="s">
        <v>258</v>
      </c>
      <c r="L277" s="7" t="s">
        <v>274</v>
      </c>
      <c r="M277" s="7">
        <v>1865.07</v>
      </c>
      <c r="N277" s="7">
        <v>4567.55</v>
      </c>
      <c r="O277" s="120"/>
      <c r="P277" s="2"/>
      <c r="Q277" s="2"/>
      <c r="R277" s="2"/>
      <c r="S277" s="2"/>
      <c r="T277" s="2"/>
      <c r="U277" s="2"/>
      <c r="V277" s="2"/>
      <c r="W277" s="2"/>
    </row>
    <row r="278" spans="1:23" ht="30">
      <c r="A278" s="7" t="str">
        <f t="shared" si="36"/>
        <v>Suape</v>
      </c>
      <c r="B278" s="7" t="str">
        <f t="shared" si="36"/>
        <v>Suape</v>
      </c>
      <c r="C278" s="7" t="str">
        <f t="shared" si="36"/>
        <v>PRESTAÇÃO DE SERVIÇO CONTINUADO DE VIGILÂNCIA ARMADA</v>
      </c>
      <c r="D278" s="7" t="s">
        <v>269</v>
      </c>
      <c r="E278" s="7">
        <v>2021</v>
      </c>
      <c r="F278" s="7" t="s">
        <v>270</v>
      </c>
      <c r="G278" s="7" t="str">
        <f t="shared" si="33"/>
        <v>15.195.617/0001-87</v>
      </c>
      <c r="H278" s="7" t="s">
        <v>490</v>
      </c>
      <c r="I278" s="7" t="str">
        <f t="shared" si="34"/>
        <v xml:space="preserve"> SUAPE/DMS</v>
      </c>
      <c r="J278" s="7" t="s">
        <v>273</v>
      </c>
      <c r="K278" s="7" t="s">
        <v>258</v>
      </c>
      <c r="L278" s="7" t="s">
        <v>278</v>
      </c>
      <c r="M278" s="7">
        <v>1865.07</v>
      </c>
      <c r="N278" s="7">
        <v>4567.55</v>
      </c>
      <c r="O278" s="120"/>
      <c r="P278" s="2"/>
      <c r="Q278" s="2"/>
      <c r="R278" s="2"/>
      <c r="S278" s="2"/>
      <c r="T278" s="2"/>
      <c r="U278" s="2"/>
      <c r="V278" s="2"/>
      <c r="W278" s="2"/>
    </row>
    <row r="279" spans="1:23" ht="30">
      <c r="A279" s="7" t="str">
        <f t="shared" si="36"/>
        <v>Suape</v>
      </c>
      <c r="B279" s="7" t="str">
        <f t="shared" si="36"/>
        <v>Suape</v>
      </c>
      <c r="C279" s="7" t="str">
        <f t="shared" si="36"/>
        <v>PRESTAÇÃO DE SERVIÇO CONTINUADO DE VIGILÂNCIA ARMADA</v>
      </c>
      <c r="D279" s="7" t="s">
        <v>269</v>
      </c>
      <c r="E279" s="7">
        <v>2021</v>
      </c>
      <c r="F279" s="7" t="s">
        <v>270</v>
      </c>
      <c r="G279" s="7" t="str">
        <f t="shared" si="33"/>
        <v>15.195.617/0001-87</v>
      </c>
      <c r="H279" s="7" t="s">
        <v>492</v>
      </c>
      <c r="I279" s="7" t="str">
        <f t="shared" si="34"/>
        <v xml:space="preserve"> SUAPE/DMS</v>
      </c>
      <c r="J279" s="7" t="s">
        <v>273</v>
      </c>
      <c r="K279" s="7" t="s">
        <v>258</v>
      </c>
      <c r="L279" s="7" t="s">
        <v>274</v>
      </c>
      <c r="M279" s="7">
        <v>1865.07</v>
      </c>
      <c r="N279" s="7">
        <v>4567.55</v>
      </c>
      <c r="O279" s="120"/>
      <c r="P279" s="2"/>
      <c r="Q279" s="2"/>
      <c r="R279" s="2"/>
      <c r="S279" s="2"/>
      <c r="T279" s="2"/>
      <c r="U279" s="2"/>
      <c r="V279" s="2"/>
      <c r="W279" s="2"/>
    </row>
    <row r="280" spans="1:23" ht="30">
      <c r="A280" s="7" t="str">
        <f t="shared" si="36"/>
        <v>Suape</v>
      </c>
      <c r="B280" s="7" t="str">
        <f t="shared" si="36"/>
        <v>Suape</v>
      </c>
      <c r="C280" s="7" t="str">
        <f t="shared" si="36"/>
        <v>PRESTAÇÃO DE SERVIÇO CONTINUADO DE VIGILÂNCIA ARMADA</v>
      </c>
      <c r="D280" s="7" t="s">
        <v>269</v>
      </c>
      <c r="E280" s="7">
        <v>2021</v>
      </c>
      <c r="F280" s="7" t="s">
        <v>270</v>
      </c>
      <c r="G280" s="7" t="str">
        <f t="shared" si="33"/>
        <v>15.195.617/0001-87</v>
      </c>
      <c r="H280" s="7" t="s">
        <v>494</v>
      </c>
      <c r="I280" s="7" t="str">
        <f t="shared" si="34"/>
        <v xml:space="preserve"> SUAPE/DMS</v>
      </c>
      <c r="J280" s="7" t="s">
        <v>273</v>
      </c>
      <c r="K280" s="7" t="s">
        <v>258</v>
      </c>
      <c r="L280" s="7" t="s">
        <v>274</v>
      </c>
      <c r="M280" s="7">
        <v>2069.0700000000002</v>
      </c>
      <c r="N280" s="7">
        <v>4941.18</v>
      </c>
      <c r="O280" s="120"/>
      <c r="P280" s="2"/>
      <c r="Q280" s="2"/>
      <c r="R280" s="2"/>
      <c r="S280" s="2"/>
      <c r="T280" s="2"/>
      <c r="U280" s="2"/>
      <c r="V280" s="2"/>
      <c r="W280" s="2"/>
    </row>
    <row r="281" spans="1:23" ht="30">
      <c r="A281" s="7" t="str">
        <f t="shared" si="36"/>
        <v>Suape</v>
      </c>
      <c r="B281" s="7" t="str">
        <f t="shared" si="36"/>
        <v>Suape</v>
      </c>
      <c r="C281" s="7" t="str">
        <f t="shared" si="36"/>
        <v>PRESTAÇÃO DE SERVIÇO CONTINUADO DE VIGILÂNCIA ARMADA</v>
      </c>
      <c r="D281" s="7" t="s">
        <v>269</v>
      </c>
      <c r="E281" s="7">
        <v>2021</v>
      </c>
      <c r="F281" s="7" t="s">
        <v>270</v>
      </c>
      <c r="G281" s="7" t="str">
        <f t="shared" si="33"/>
        <v>15.195.617/0001-87</v>
      </c>
      <c r="H281" s="7" t="s">
        <v>496</v>
      </c>
      <c r="I281" s="7" t="str">
        <f t="shared" si="34"/>
        <v xml:space="preserve"> SUAPE/DMS</v>
      </c>
      <c r="J281" s="7" t="s">
        <v>273</v>
      </c>
      <c r="K281" s="7" t="s">
        <v>258</v>
      </c>
      <c r="L281" s="7" t="s">
        <v>278</v>
      </c>
      <c r="M281" s="7">
        <v>2069.0700000000002</v>
      </c>
      <c r="N281" s="7">
        <v>4941.18</v>
      </c>
      <c r="O281" s="120"/>
      <c r="P281" s="2"/>
      <c r="Q281" s="2"/>
      <c r="R281" s="2"/>
      <c r="S281" s="2"/>
      <c r="T281" s="2"/>
      <c r="U281" s="2"/>
      <c r="V281" s="2"/>
      <c r="W281" s="2"/>
    </row>
    <row r="282" spans="1:23" ht="30">
      <c r="A282" s="7" t="str">
        <f t="shared" ref="A282:C297" si="37">A281</f>
        <v>Suape</v>
      </c>
      <c r="B282" s="7" t="str">
        <f t="shared" si="37"/>
        <v>Suape</v>
      </c>
      <c r="C282" s="7" t="str">
        <f t="shared" si="37"/>
        <v>PRESTAÇÃO DE SERVIÇO CONTINUADO DE VIGILÂNCIA ARMADA</v>
      </c>
      <c r="D282" s="7" t="s">
        <v>269</v>
      </c>
      <c r="E282" s="7">
        <v>2021</v>
      </c>
      <c r="F282" s="7" t="s">
        <v>270</v>
      </c>
      <c r="G282" s="7" t="str">
        <f t="shared" si="33"/>
        <v>15.195.617/0001-87</v>
      </c>
      <c r="H282" s="7" t="s">
        <v>498</v>
      </c>
      <c r="I282" s="7" t="str">
        <f t="shared" si="34"/>
        <v xml:space="preserve"> SUAPE/DMS</v>
      </c>
      <c r="J282" s="7" t="s">
        <v>273</v>
      </c>
      <c r="K282" s="7" t="s">
        <v>258</v>
      </c>
      <c r="L282" s="7" t="s">
        <v>278</v>
      </c>
      <c r="M282" s="7">
        <v>1865.07</v>
      </c>
      <c r="N282" s="7">
        <v>4567.55</v>
      </c>
      <c r="O282" s="120"/>
      <c r="P282" s="2"/>
      <c r="Q282" s="2"/>
      <c r="R282" s="2"/>
      <c r="S282" s="2"/>
      <c r="T282" s="2"/>
      <c r="U282" s="2"/>
      <c r="V282" s="2"/>
      <c r="W282" s="2"/>
    </row>
    <row r="283" spans="1:23" ht="30">
      <c r="A283" s="7" t="str">
        <f t="shared" si="37"/>
        <v>Suape</v>
      </c>
      <c r="B283" s="7" t="str">
        <f t="shared" si="37"/>
        <v>Suape</v>
      </c>
      <c r="C283" s="7" t="str">
        <f t="shared" si="37"/>
        <v>PRESTAÇÃO DE SERVIÇO CONTINUADO DE VIGILÂNCIA ARMADA</v>
      </c>
      <c r="D283" s="7" t="s">
        <v>269</v>
      </c>
      <c r="E283" s="7">
        <v>2021</v>
      </c>
      <c r="F283" s="7" t="s">
        <v>270</v>
      </c>
      <c r="G283" s="7" t="str">
        <f t="shared" si="33"/>
        <v>15.195.617/0001-87</v>
      </c>
      <c r="H283" s="7" t="s">
        <v>500</v>
      </c>
      <c r="I283" s="7" t="str">
        <f t="shared" si="34"/>
        <v xml:space="preserve"> SUAPE/DMS</v>
      </c>
      <c r="J283" s="7" t="s">
        <v>273</v>
      </c>
      <c r="K283" s="7" t="s">
        <v>258</v>
      </c>
      <c r="L283" s="7" t="s">
        <v>274</v>
      </c>
      <c r="M283" s="7">
        <v>1865.07</v>
      </c>
      <c r="N283" s="7">
        <v>4567.55</v>
      </c>
      <c r="O283" s="120"/>
      <c r="P283" s="2"/>
      <c r="Q283" s="2"/>
      <c r="R283" s="2"/>
      <c r="S283" s="2"/>
      <c r="T283" s="2"/>
      <c r="U283" s="2"/>
      <c r="V283" s="2"/>
      <c r="W283" s="2"/>
    </row>
    <row r="284" spans="1:23" ht="30">
      <c r="A284" s="7" t="str">
        <f t="shared" si="37"/>
        <v>Suape</v>
      </c>
      <c r="B284" s="7" t="str">
        <f t="shared" si="37"/>
        <v>Suape</v>
      </c>
      <c r="C284" s="7" t="str">
        <f t="shared" si="37"/>
        <v>PRESTAÇÃO DE SERVIÇO CONTINUADO DE VIGILÂNCIA ARMADA</v>
      </c>
      <c r="D284" s="7" t="s">
        <v>269</v>
      </c>
      <c r="E284" s="7">
        <v>2021</v>
      </c>
      <c r="F284" s="7" t="s">
        <v>270</v>
      </c>
      <c r="G284" s="7" t="str">
        <f t="shared" si="33"/>
        <v>15.195.617/0001-87</v>
      </c>
      <c r="H284" s="7" t="s">
        <v>502</v>
      </c>
      <c r="I284" s="7" t="str">
        <f t="shared" si="34"/>
        <v xml:space="preserve"> SUAPE/DMS</v>
      </c>
      <c r="J284" s="7" t="s">
        <v>273</v>
      </c>
      <c r="K284" s="7" t="s">
        <v>258</v>
      </c>
      <c r="L284" s="7" t="s">
        <v>274</v>
      </c>
      <c r="M284" s="7">
        <v>1865.07</v>
      </c>
      <c r="N284" s="7">
        <v>4567.55</v>
      </c>
      <c r="O284" s="120"/>
      <c r="P284" s="2"/>
      <c r="Q284" s="2"/>
      <c r="R284" s="2"/>
      <c r="S284" s="2"/>
      <c r="T284" s="2"/>
      <c r="U284" s="2"/>
      <c r="V284" s="2"/>
      <c r="W284" s="2"/>
    </row>
    <row r="285" spans="1:23" ht="30">
      <c r="A285" s="7" t="str">
        <f t="shared" si="37"/>
        <v>Suape</v>
      </c>
      <c r="B285" s="7" t="str">
        <f t="shared" si="37"/>
        <v>Suape</v>
      </c>
      <c r="C285" s="7" t="str">
        <f t="shared" si="37"/>
        <v>PRESTAÇÃO DE SERVIÇO CONTINUADO DE VIGILÂNCIA ARMADA</v>
      </c>
      <c r="D285" s="7" t="s">
        <v>269</v>
      </c>
      <c r="E285" s="7">
        <v>2021</v>
      </c>
      <c r="F285" s="7" t="s">
        <v>270</v>
      </c>
      <c r="G285" s="7" t="str">
        <f t="shared" si="33"/>
        <v>15.195.617/0001-87</v>
      </c>
      <c r="H285" s="7" t="s">
        <v>504</v>
      </c>
      <c r="I285" s="7" t="str">
        <f t="shared" si="34"/>
        <v xml:space="preserve"> SUAPE/DMS</v>
      </c>
      <c r="J285" s="7" t="s">
        <v>273</v>
      </c>
      <c r="K285" s="7" t="s">
        <v>258</v>
      </c>
      <c r="L285" s="7" t="s">
        <v>274</v>
      </c>
      <c r="M285" s="7">
        <v>2069.0700000000002</v>
      </c>
      <c r="N285" s="7">
        <v>4941.18</v>
      </c>
      <c r="O285" s="120"/>
      <c r="P285" s="2"/>
      <c r="Q285" s="2"/>
      <c r="R285" s="2"/>
      <c r="S285" s="2"/>
      <c r="T285" s="2"/>
      <c r="U285" s="2"/>
      <c r="V285" s="2"/>
      <c r="W285" s="2"/>
    </row>
    <row r="286" spans="1:23" ht="30">
      <c r="A286" s="7" t="str">
        <f t="shared" si="37"/>
        <v>Suape</v>
      </c>
      <c r="B286" s="7" t="str">
        <f t="shared" si="37"/>
        <v>Suape</v>
      </c>
      <c r="C286" s="7" t="str">
        <f t="shared" si="37"/>
        <v>PRESTAÇÃO DE SERVIÇO CONTINUADO DE VIGILÂNCIA ARMADA</v>
      </c>
      <c r="D286" s="7" t="s">
        <v>269</v>
      </c>
      <c r="E286" s="7">
        <v>2021</v>
      </c>
      <c r="F286" s="7" t="s">
        <v>270</v>
      </c>
      <c r="G286" s="7" t="str">
        <f t="shared" si="33"/>
        <v>15.195.617/0001-87</v>
      </c>
      <c r="H286" s="7" t="s">
        <v>506</v>
      </c>
      <c r="I286" s="7" t="str">
        <f t="shared" si="34"/>
        <v xml:space="preserve"> SUAPE/DMS</v>
      </c>
      <c r="J286" s="7" t="s">
        <v>273</v>
      </c>
      <c r="K286" s="7" t="s">
        <v>258</v>
      </c>
      <c r="L286" s="7" t="s">
        <v>278</v>
      </c>
      <c r="M286" s="7">
        <v>1865.07</v>
      </c>
      <c r="N286" s="7">
        <v>4567.55</v>
      </c>
      <c r="O286" s="120"/>
      <c r="P286" s="2"/>
      <c r="Q286" s="2"/>
      <c r="R286" s="2"/>
      <c r="S286" s="2"/>
      <c r="T286" s="2"/>
      <c r="U286" s="2"/>
      <c r="V286" s="2"/>
      <c r="W286" s="2"/>
    </row>
    <row r="287" spans="1:23" ht="30">
      <c r="A287" s="7" t="str">
        <f t="shared" si="37"/>
        <v>Suape</v>
      </c>
      <c r="B287" s="7" t="str">
        <f t="shared" si="37"/>
        <v>Suape</v>
      </c>
      <c r="C287" s="7" t="str">
        <f t="shared" si="37"/>
        <v>PRESTAÇÃO DE SERVIÇO CONTINUADO DE VIGILÂNCIA ARMADA</v>
      </c>
      <c r="D287" s="7" t="s">
        <v>269</v>
      </c>
      <c r="E287" s="7">
        <v>2021</v>
      </c>
      <c r="F287" s="7" t="s">
        <v>270</v>
      </c>
      <c r="G287" s="7" t="str">
        <f t="shared" si="33"/>
        <v>15.195.617/0001-87</v>
      </c>
      <c r="H287" s="7" t="s">
        <v>508</v>
      </c>
      <c r="I287" s="7" t="str">
        <f t="shared" si="34"/>
        <v xml:space="preserve"> SUAPE/DMS</v>
      </c>
      <c r="J287" s="7" t="s">
        <v>273</v>
      </c>
      <c r="K287" s="7" t="s">
        <v>258</v>
      </c>
      <c r="L287" s="7" t="s">
        <v>274</v>
      </c>
      <c r="M287" s="7">
        <v>2069.0700000000002</v>
      </c>
      <c r="N287" s="7">
        <v>4941.18</v>
      </c>
      <c r="O287" s="120"/>
      <c r="P287" s="2"/>
      <c r="Q287" s="2"/>
      <c r="R287" s="2"/>
      <c r="S287" s="2"/>
      <c r="T287" s="2"/>
      <c r="U287" s="2"/>
      <c r="V287" s="2"/>
      <c r="W287" s="2"/>
    </row>
    <row r="288" spans="1:23" ht="30">
      <c r="A288" s="7" t="str">
        <f t="shared" si="37"/>
        <v>Suape</v>
      </c>
      <c r="B288" s="7" t="str">
        <f t="shared" si="37"/>
        <v>Suape</v>
      </c>
      <c r="C288" s="7" t="str">
        <f t="shared" si="37"/>
        <v>PRESTAÇÃO DE SERVIÇO CONTINUADO DE VIGILÂNCIA ARMADA</v>
      </c>
      <c r="D288" s="7" t="s">
        <v>269</v>
      </c>
      <c r="E288" s="7">
        <v>2021</v>
      </c>
      <c r="F288" s="7" t="s">
        <v>270</v>
      </c>
      <c r="G288" s="7" t="str">
        <f t="shared" si="33"/>
        <v>15.195.617/0001-87</v>
      </c>
      <c r="H288" s="7" t="s">
        <v>510</v>
      </c>
      <c r="I288" s="7" t="str">
        <f t="shared" si="34"/>
        <v xml:space="preserve"> SUAPE/DMS</v>
      </c>
      <c r="J288" s="7" t="s">
        <v>273</v>
      </c>
      <c r="K288" s="7" t="s">
        <v>258</v>
      </c>
      <c r="L288" s="7" t="s">
        <v>278</v>
      </c>
      <c r="M288" s="7">
        <v>2069.0700000000002</v>
      </c>
      <c r="N288" s="7">
        <v>4941.18</v>
      </c>
      <c r="O288" s="120"/>
      <c r="P288" s="2"/>
      <c r="Q288" s="2"/>
      <c r="R288" s="2"/>
      <c r="S288" s="2"/>
      <c r="T288" s="2"/>
      <c r="U288" s="2"/>
      <c r="V288" s="2"/>
      <c r="W288" s="2"/>
    </row>
    <row r="289" spans="1:23" ht="30">
      <c r="A289" s="7" t="str">
        <f t="shared" si="37"/>
        <v>Suape</v>
      </c>
      <c r="B289" s="7" t="str">
        <f t="shared" si="37"/>
        <v>Suape</v>
      </c>
      <c r="C289" s="7" t="str">
        <f t="shared" si="37"/>
        <v>PRESTAÇÃO DE SERVIÇO CONTINUADO DE VIGILÂNCIA ARMADA</v>
      </c>
      <c r="D289" s="7" t="s">
        <v>269</v>
      </c>
      <c r="E289" s="7">
        <v>2021</v>
      </c>
      <c r="F289" s="7" t="s">
        <v>270</v>
      </c>
      <c r="G289" s="7" t="str">
        <f t="shared" si="33"/>
        <v>15.195.617/0001-87</v>
      </c>
      <c r="H289" s="7" t="s">
        <v>512</v>
      </c>
      <c r="I289" s="7" t="str">
        <f t="shared" si="34"/>
        <v xml:space="preserve"> SUAPE/DMS</v>
      </c>
      <c r="J289" s="7" t="s">
        <v>273</v>
      </c>
      <c r="K289" s="7" t="s">
        <v>258</v>
      </c>
      <c r="L289" s="7" t="s">
        <v>278</v>
      </c>
      <c r="M289" s="7">
        <v>1865.07</v>
      </c>
      <c r="N289" s="7">
        <v>4567.55</v>
      </c>
      <c r="O289" s="120"/>
      <c r="P289" s="2"/>
      <c r="Q289" s="2"/>
      <c r="R289" s="2"/>
      <c r="S289" s="2"/>
      <c r="T289" s="2"/>
      <c r="U289" s="2"/>
      <c r="V289" s="2"/>
      <c r="W289" s="2"/>
    </row>
    <row r="290" spans="1:23" ht="30">
      <c r="A290" s="7" t="str">
        <f t="shared" si="37"/>
        <v>Suape</v>
      </c>
      <c r="B290" s="7" t="str">
        <f t="shared" si="37"/>
        <v>Suape</v>
      </c>
      <c r="C290" s="7" t="str">
        <f t="shared" si="37"/>
        <v>PRESTAÇÃO DE SERVIÇO CONTINUADO DE VIGILÂNCIA ARMADA</v>
      </c>
      <c r="D290" s="7" t="s">
        <v>269</v>
      </c>
      <c r="E290" s="7">
        <v>2021</v>
      </c>
      <c r="F290" s="7" t="s">
        <v>270</v>
      </c>
      <c r="G290" s="7" t="str">
        <f t="shared" si="33"/>
        <v>15.195.617/0001-87</v>
      </c>
      <c r="H290" s="7" t="s">
        <v>514</v>
      </c>
      <c r="I290" s="7" t="str">
        <f t="shared" si="34"/>
        <v xml:space="preserve"> SUAPE/DMS</v>
      </c>
      <c r="J290" s="7" t="s">
        <v>273</v>
      </c>
      <c r="K290" s="7" t="s">
        <v>258</v>
      </c>
      <c r="L290" s="7" t="s">
        <v>274</v>
      </c>
      <c r="M290" s="7">
        <v>1865.07</v>
      </c>
      <c r="N290" s="7">
        <v>4567.55</v>
      </c>
      <c r="O290" s="120"/>
      <c r="P290" s="2"/>
      <c r="Q290" s="2"/>
      <c r="R290" s="2"/>
      <c r="S290" s="2"/>
      <c r="T290" s="2"/>
      <c r="U290" s="2"/>
      <c r="V290" s="2"/>
      <c r="W290" s="2"/>
    </row>
    <row r="291" spans="1:23" ht="30">
      <c r="A291" s="7" t="str">
        <f t="shared" si="37"/>
        <v>Suape</v>
      </c>
      <c r="B291" s="7" t="str">
        <f t="shared" si="37"/>
        <v>Suape</v>
      </c>
      <c r="C291" s="7" t="str">
        <f t="shared" si="37"/>
        <v>PRESTAÇÃO DE SERVIÇO CONTINUADO DE VIGILÂNCIA ARMADA</v>
      </c>
      <c r="D291" s="7" t="s">
        <v>269</v>
      </c>
      <c r="E291" s="7">
        <v>2021</v>
      </c>
      <c r="F291" s="7" t="s">
        <v>270</v>
      </c>
      <c r="G291" s="7" t="str">
        <f t="shared" si="33"/>
        <v>15.195.617/0001-87</v>
      </c>
      <c r="H291" s="7" t="s">
        <v>516</v>
      </c>
      <c r="I291" s="7" t="str">
        <f t="shared" si="34"/>
        <v xml:space="preserve"> SUAPE/DMS</v>
      </c>
      <c r="J291" s="7" t="s">
        <v>273</v>
      </c>
      <c r="K291" s="7" t="s">
        <v>258</v>
      </c>
      <c r="L291" s="7" t="s">
        <v>274</v>
      </c>
      <c r="M291" s="7">
        <v>1865.07</v>
      </c>
      <c r="N291" s="7">
        <v>4567.55</v>
      </c>
      <c r="O291" s="120"/>
      <c r="P291" s="2"/>
      <c r="Q291" s="2"/>
      <c r="R291" s="2"/>
      <c r="S291" s="2"/>
      <c r="T291" s="2"/>
      <c r="U291" s="2"/>
      <c r="V291" s="2"/>
      <c r="W291" s="2"/>
    </row>
    <row r="292" spans="1:23" ht="30">
      <c r="A292" s="7" t="str">
        <f t="shared" si="37"/>
        <v>Suape</v>
      </c>
      <c r="B292" s="7" t="str">
        <f t="shared" si="37"/>
        <v>Suape</v>
      </c>
      <c r="C292" s="7" t="str">
        <f t="shared" si="37"/>
        <v>PRESTAÇÃO DE SERVIÇO CONTINUADO DE VIGILÂNCIA ARMADA</v>
      </c>
      <c r="D292" s="7" t="s">
        <v>269</v>
      </c>
      <c r="E292" s="7">
        <v>2021</v>
      </c>
      <c r="F292" s="7" t="s">
        <v>270</v>
      </c>
      <c r="G292" s="7" t="str">
        <f t="shared" si="33"/>
        <v>15.195.617/0001-87</v>
      </c>
      <c r="H292" s="7" t="s">
        <v>518</v>
      </c>
      <c r="I292" s="7" t="str">
        <f t="shared" si="34"/>
        <v xml:space="preserve"> SUAPE/DMS</v>
      </c>
      <c r="J292" s="7" t="s">
        <v>273</v>
      </c>
      <c r="K292" s="7" t="s">
        <v>258</v>
      </c>
      <c r="L292" s="7" t="s">
        <v>274</v>
      </c>
      <c r="M292" s="7">
        <v>1865.07</v>
      </c>
      <c r="N292" s="7">
        <v>4567.55</v>
      </c>
      <c r="O292" s="120"/>
      <c r="P292" s="2"/>
      <c r="Q292" s="2"/>
      <c r="R292" s="2"/>
      <c r="S292" s="2"/>
      <c r="T292" s="2"/>
      <c r="U292" s="2"/>
      <c r="V292" s="2"/>
      <c r="W292" s="2"/>
    </row>
    <row r="293" spans="1:23" ht="30">
      <c r="A293" s="7" t="str">
        <f t="shared" si="37"/>
        <v>Suape</v>
      </c>
      <c r="B293" s="7" t="str">
        <f t="shared" si="37"/>
        <v>Suape</v>
      </c>
      <c r="C293" s="7" t="str">
        <f t="shared" si="37"/>
        <v>PRESTAÇÃO DE SERVIÇO CONTINUADO DE VIGILÂNCIA ARMADA</v>
      </c>
      <c r="D293" s="7" t="s">
        <v>269</v>
      </c>
      <c r="E293" s="7">
        <v>2021</v>
      </c>
      <c r="F293" s="7" t="s">
        <v>270</v>
      </c>
      <c r="G293" s="7" t="str">
        <f t="shared" si="33"/>
        <v>15.195.617/0001-87</v>
      </c>
      <c r="H293" s="7" t="s">
        <v>520</v>
      </c>
      <c r="I293" s="7" t="str">
        <f t="shared" si="34"/>
        <v xml:space="preserve"> SUAPE/DMS</v>
      </c>
      <c r="J293" s="7" t="s">
        <v>273</v>
      </c>
      <c r="K293" s="7" t="s">
        <v>258</v>
      </c>
      <c r="L293" s="7" t="s">
        <v>274</v>
      </c>
      <c r="M293" s="7">
        <v>1865.07</v>
      </c>
      <c r="N293" s="7">
        <v>4567.55</v>
      </c>
      <c r="O293" s="120"/>
      <c r="P293" s="2"/>
      <c r="Q293" s="2"/>
      <c r="R293" s="2"/>
      <c r="S293" s="2"/>
      <c r="T293" s="2"/>
      <c r="U293" s="2"/>
      <c r="V293" s="2"/>
      <c r="W293" s="2"/>
    </row>
    <row r="294" spans="1:23" ht="30">
      <c r="A294" s="7" t="str">
        <f t="shared" si="37"/>
        <v>Suape</v>
      </c>
      <c r="B294" s="7" t="str">
        <f t="shared" si="37"/>
        <v>Suape</v>
      </c>
      <c r="C294" s="7" t="str">
        <f t="shared" si="37"/>
        <v>PRESTAÇÃO DE SERVIÇO CONTINUADO DE VIGILÂNCIA ARMADA</v>
      </c>
      <c r="D294" s="7" t="s">
        <v>269</v>
      </c>
      <c r="E294" s="7">
        <v>2021</v>
      </c>
      <c r="F294" s="7" t="s">
        <v>270</v>
      </c>
      <c r="G294" s="7" t="str">
        <f t="shared" si="33"/>
        <v>15.195.617/0001-87</v>
      </c>
      <c r="H294" s="7" t="s">
        <v>522</v>
      </c>
      <c r="I294" s="7" t="str">
        <f t="shared" si="34"/>
        <v xml:space="preserve"> SUAPE/DMS</v>
      </c>
      <c r="J294" s="7" t="s">
        <v>273</v>
      </c>
      <c r="K294" s="7" t="s">
        <v>258</v>
      </c>
      <c r="L294" s="7" t="s">
        <v>274</v>
      </c>
      <c r="M294" s="7">
        <v>1865.07</v>
      </c>
      <c r="N294" s="7">
        <v>4567.55</v>
      </c>
      <c r="O294" s="120"/>
      <c r="P294" s="2"/>
      <c r="Q294" s="2"/>
      <c r="R294" s="2"/>
      <c r="S294" s="2"/>
      <c r="T294" s="2"/>
      <c r="U294" s="2"/>
      <c r="V294" s="2"/>
      <c r="W294" s="2"/>
    </row>
    <row r="295" spans="1:23" ht="30">
      <c r="A295" s="7" t="str">
        <f t="shared" si="37"/>
        <v>Suape</v>
      </c>
      <c r="B295" s="7" t="str">
        <f t="shared" si="37"/>
        <v>Suape</v>
      </c>
      <c r="C295" s="7" t="str">
        <f t="shared" si="37"/>
        <v>PRESTAÇÃO DE SERVIÇO CONTINUADO DE VIGILÂNCIA ARMADA</v>
      </c>
      <c r="D295" s="7" t="s">
        <v>269</v>
      </c>
      <c r="E295" s="7">
        <v>2021</v>
      </c>
      <c r="F295" s="7" t="s">
        <v>270</v>
      </c>
      <c r="G295" s="7" t="str">
        <f t="shared" si="33"/>
        <v>15.195.617/0001-87</v>
      </c>
      <c r="H295" s="7" t="s">
        <v>524</v>
      </c>
      <c r="I295" s="7" t="str">
        <f t="shared" si="34"/>
        <v xml:space="preserve"> SUAPE/DMS</v>
      </c>
      <c r="J295" s="7" t="s">
        <v>273</v>
      </c>
      <c r="K295" s="7" t="s">
        <v>258</v>
      </c>
      <c r="L295" s="7" t="s">
        <v>274</v>
      </c>
      <c r="M295" s="7">
        <v>2069.0700000000002</v>
      </c>
      <c r="N295" s="7">
        <v>4941.18</v>
      </c>
      <c r="O295" s="120"/>
      <c r="P295" s="2"/>
      <c r="Q295" s="2"/>
      <c r="R295" s="2"/>
      <c r="S295" s="2"/>
      <c r="T295" s="2"/>
      <c r="U295" s="2"/>
      <c r="V295" s="2"/>
      <c r="W295" s="2"/>
    </row>
    <row r="296" spans="1:23" ht="30">
      <c r="A296" s="7" t="str">
        <f t="shared" si="37"/>
        <v>Suape</v>
      </c>
      <c r="B296" s="7" t="str">
        <f t="shared" si="37"/>
        <v>Suape</v>
      </c>
      <c r="C296" s="7" t="str">
        <f t="shared" si="37"/>
        <v>PRESTAÇÃO DE SERVIÇO CONTINUADO DE VIGILÂNCIA ARMADA</v>
      </c>
      <c r="D296" s="7" t="s">
        <v>269</v>
      </c>
      <c r="E296" s="7">
        <v>2021</v>
      </c>
      <c r="F296" s="7" t="s">
        <v>270</v>
      </c>
      <c r="G296" s="7" t="str">
        <f t="shared" si="33"/>
        <v>15.195.617/0001-87</v>
      </c>
      <c r="H296" s="7" t="s">
        <v>526</v>
      </c>
      <c r="I296" s="7" t="str">
        <f t="shared" si="34"/>
        <v xml:space="preserve"> SUAPE/DMS</v>
      </c>
      <c r="J296" s="7" t="s">
        <v>273</v>
      </c>
      <c r="K296" s="7" t="s">
        <v>258</v>
      </c>
      <c r="L296" s="7" t="s">
        <v>278</v>
      </c>
      <c r="M296" s="7">
        <v>1865.07</v>
      </c>
      <c r="N296" s="7">
        <v>4567.55</v>
      </c>
      <c r="O296" s="134"/>
      <c r="P296" s="2"/>
      <c r="Q296" s="2"/>
      <c r="R296" s="2"/>
      <c r="S296" s="2"/>
      <c r="T296" s="2"/>
      <c r="U296" s="2"/>
      <c r="V296" s="2"/>
      <c r="W296" s="2"/>
    </row>
    <row r="297" spans="1:23" ht="30">
      <c r="A297" s="7" t="str">
        <f t="shared" si="37"/>
        <v>Suape</v>
      </c>
      <c r="B297" s="7" t="str">
        <f t="shared" si="37"/>
        <v>Suape</v>
      </c>
      <c r="C297" s="7" t="str">
        <f t="shared" si="37"/>
        <v>PRESTAÇÃO DE SERVIÇO CONTINUADO DE VIGILÂNCIA ARMADA</v>
      </c>
      <c r="D297" s="7" t="s">
        <v>269</v>
      </c>
      <c r="E297" s="7">
        <v>2021</v>
      </c>
      <c r="F297" s="7" t="s">
        <v>270</v>
      </c>
      <c r="G297" s="7" t="str">
        <f t="shared" si="33"/>
        <v>15.195.617/0001-87</v>
      </c>
      <c r="H297" s="7" t="s">
        <v>528</v>
      </c>
      <c r="I297" s="7" t="str">
        <f t="shared" si="34"/>
        <v xml:space="preserve"> SUAPE/DMS</v>
      </c>
      <c r="J297" s="7" t="s">
        <v>273</v>
      </c>
      <c r="K297" s="7" t="s">
        <v>258</v>
      </c>
      <c r="L297" s="7" t="s">
        <v>274</v>
      </c>
      <c r="M297" s="7">
        <v>2069.0700000000002</v>
      </c>
      <c r="N297" s="7">
        <v>4941.18</v>
      </c>
      <c r="O297" s="120"/>
      <c r="P297" s="2"/>
      <c r="Q297" s="2"/>
      <c r="R297" s="2"/>
      <c r="S297" s="2"/>
      <c r="T297" s="2"/>
      <c r="U297" s="2"/>
      <c r="V297" s="2"/>
      <c r="W297" s="2"/>
    </row>
    <row r="298" spans="1:23" ht="30">
      <c r="A298" s="7" t="str">
        <f t="shared" ref="A298:C313" si="38">A297</f>
        <v>Suape</v>
      </c>
      <c r="B298" s="7" t="str">
        <f t="shared" si="38"/>
        <v>Suape</v>
      </c>
      <c r="C298" s="7" t="str">
        <f t="shared" si="38"/>
        <v>PRESTAÇÃO DE SERVIÇO CONTINUADO DE VIGILÂNCIA ARMADA</v>
      </c>
      <c r="D298" s="7" t="s">
        <v>269</v>
      </c>
      <c r="E298" s="7">
        <v>2021</v>
      </c>
      <c r="F298" s="7" t="s">
        <v>270</v>
      </c>
      <c r="G298" s="7" t="str">
        <f t="shared" si="33"/>
        <v>15.195.617/0001-87</v>
      </c>
      <c r="H298" s="7" t="s">
        <v>530</v>
      </c>
      <c r="I298" s="7" t="str">
        <f t="shared" si="34"/>
        <v xml:space="preserve"> SUAPE/DMS</v>
      </c>
      <c r="J298" s="7" t="s">
        <v>273</v>
      </c>
      <c r="K298" s="7" t="s">
        <v>258</v>
      </c>
      <c r="L298" s="7" t="s">
        <v>278</v>
      </c>
      <c r="M298" s="7">
        <v>1865.07</v>
      </c>
      <c r="N298" s="7">
        <v>4567.55</v>
      </c>
      <c r="O298" s="120"/>
      <c r="P298" s="2"/>
      <c r="Q298" s="2"/>
      <c r="R298" s="2"/>
      <c r="S298" s="2"/>
      <c r="T298" s="2"/>
      <c r="U298" s="2"/>
      <c r="V298" s="2"/>
      <c r="W298" s="2"/>
    </row>
    <row r="299" spans="1:23" ht="30">
      <c r="A299" s="7" t="str">
        <f t="shared" si="38"/>
        <v>Suape</v>
      </c>
      <c r="B299" s="7" t="str">
        <f t="shared" si="38"/>
        <v>Suape</v>
      </c>
      <c r="C299" s="7" t="str">
        <f t="shared" si="38"/>
        <v>PRESTAÇÃO DE SERVIÇO CONTINUADO DE VIGILÂNCIA ARMADA</v>
      </c>
      <c r="D299" s="7" t="s">
        <v>269</v>
      </c>
      <c r="E299" s="7">
        <v>2021</v>
      </c>
      <c r="F299" s="7" t="s">
        <v>270</v>
      </c>
      <c r="G299" s="7" t="str">
        <f t="shared" ref="G299:G362" si="39">G298</f>
        <v>15.195.617/0001-87</v>
      </c>
      <c r="H299" s="7" t="s">
        <v>532</v>
      </c>
      <c r="I299" s="7" t="str">
        <f t="shared" ref="I299:I362" si="40">I298</f>
        <v xml:space="preserve"> SUAPE/DMS</v>
      </c>
      <c r="J299" s="7" t="s">
        <v>273</v>
      </c>
      <c r="K299" s="7" t="s">
        <v>258</v>
      </c>
      <c r="L299" s="7" t="s">
        <v>274</v>
      </c>
      <c r="M299" s="7">
        <v>2069.0700000000002</v>
      </c>
      <c r="N299" s="7">
        <v>4941.18</v>
      </c>
      <c r="O299" s="120"/>
      <c r="P299" s="2"/>
      <c r="Q299" s="2"/>
      <c r="R299" s="2"/>
      <c r="S299" s="2"/>
      <c r="T299" s="2"/>
      <c r="U299" s="2"/>
      <c r="V299" s="2"/>
      <c r="W299" s="2"/>
    </row>
    <row r="300" spans="1:23" ht="30">
      <c r="A300" s="7" t="str">
        <f t="shared" si="38"/>
        <v>Suape</v>
      </c>
      <c r="B300" s="7" t="str">
        <f t="shared" si="38"/>
        <v>Suape</v>
      </c>
      <c r="C300" s="7" t="str">
        <f t="shared" si="38"/>
        <v>PRESTAÇÃO DE SERVIÇO CONTINUADO DE VIGILÂNCIA ARMADA</v>
      </c>
      <c r="D300" s="7" t="s">
        <v>269</v>
      </c>
      <c r="E300" s="7">
        <v>2021</v>
      </c>
      <c r="F300" s="7" t="s">
        <v>270</v>
      </c>
      <c r="G300" s="7" t="str">
        <f t="shared" si="39"/>
        <v>15.195.617/0001-87</v>
      </c>
      <c r="H300" s="7" t="s">
        <v>534</v>
      </c>
      <c r="I300" s="7" t="str">
        <f t="shared" si="40"/>
        <v xml:space="preserve"> SUAPE/DMS</v>
      </c>
      <c r="J300" s="7" t="s">
        <v>273</v>
      </c>
      <c r="K300" s="7" t="s">
        <v>258</v>
      </c>
      <c r="L300" s="7" t="s">
        <v>278</v>
      </c>
      <c r="M300" s="7">
        <v>2069.0700000000002</v>
      </c>
      <c r="N300" s="7">
        <v>4941.18</v>
      </c>
      <c r="O300" s="120"/>
      <c r="P300" s="2"/>
      <c r="Q300" s="2"/>
      <c r="R300" s="2"/>
      <c r="S300" s="2"/>
      <c r="T300" s="2"/>
      <c r="U300" s="2"/>
      <c r="V300" s="2"/>
      <c r="W300" s="2"/>
    </row>
    <row r="301" spans="1:23" ht="30">
      <c r="A301" s="7" t="str">
        <f t="shared" si="38"/>
        <v>Suape</v>
      </c>
      <c r="B301" s="7" t="str">
        <f t="shared" si="38"/>
        <v>Suape</v>
      </c>
      <c r="C301" s="7" t="str">
        <f t="shared" si="38"/>
        <v>PRESTAÇÃO DE SERVIÇO CONTINUADO DE VIGILÂNCIA ARMADA</v>
      </c>
      <c r="D301" s="7" t="s">
        <v>269</v>
      </c>
      <c r="E301" s="7">
        <v>2021</v>
      </c>
      <c r="F301" s="7" t="s">
        <v>270</v>
      </c>
      <c r="G301" s="7" t="str">
        <f t="shared" si="39"/>
        <v>15.195.617/0001-87</v>
      </c>
      <c r="H301" s="7" t="s">
        <v>536</v>
      </c>
      <c r="I301" s="7" t="str">
        <f t="shared" si="40"/>
        <v xml:space="preserve"> SUAPE/DMS</v>
      </c>
      <c r="J301" s="7" t="s">
        <v>273</v>
      </c>
      <c r="K301" s="7" t="s">
        <v>258</v>
      </c>
      <c r="L301" s="7" t="s">
        <v>278</v>
      </c>
      <c r="M301" s="7">
        <v>1865.07</v>
      </c>
      <c r="N301" s="7">
        <v>4567.55</v>
      </c>
      <c r="O301" s="120"/>
      <c r="P301" s="2"/>
      <c r="Q301" s="2"/>
      <c r="R301" s="2"/>
      <c r="S301" s="2"/>
      <c r="T301" s="2"/>
      <c r="U301" s="2"/>
      <c r="V301" s="2"/>
      <c r="W301" s="2"/>
    </row>
    <row r="302" spans="1:23" ht="30">
      <c r="A302" s="7" t="str">
        <f t="shared" si="38"/>
        <v>Suape</v>
      </c>
      <c r="B302" s="7" t="str">
        <f t="shared" si="38"/>
        <v>Suape</v>
      </c>
      <c r="C302" s="7" t="str">
        <f t="shared" si="38"/>
        <v>PRESTAÇÃO DE SERVIÇO CONTINUADO DE VIGILÂNCIA ARMADA</v>
      </c>
      <c r="D302" s="7" t="s">
        <v>269</v>
      </c>
      <c r="E302" s="7">
        <v>2021</v>
      </c>
      <c r="F302" s="7" t="s">
        <v>270</v>
      </c>
      <c r="G302" s="7" t="str">
        <f t="shared" si="39"/>
        <v>15.195.617/0001-87</v>
      </c>
      <c r="H302" s="7" t="s">
        <v>538</v>
      </c>
      <c r="I302" s="7" t="str">
        <f t="shared" si="40"/>
        <v xml:space="preserve"> SUAPE/DMS</v>
      </c>
      <c r="J302" s="7" t="s">
        <v>273</v>
      </c>
      <c r="K302" s="7" t="s">
        <v>258</v>
      </c>
      <c r="L302" s="7" t="s">
        <v>274</v>
      </c>
      <c r="M302" s="7">
        <v>2069.0700000000002</v>
      </c>
      <c r="N302" s="7">
        <v>4941.18</v>
      </c>
      <c r="O302" s="120"/>
      <c r="P302" s="2"/>
      <c r="Q302" s="2"/>
      <c r="R302" s="2"/>
      <c r="S302" s="2"/>
      <c r="T302" s="2"/>
      <c r="U302" s="2"/>
      <c r="V302" s="2"/>
      <c r="W302" s="2"/>
    </row>
    <row r="303" spans="1:23" ht="30">
      <c r="A303" s="7" t="str">
        <f t="shared" si="38"/>
        <v>Suape</v>
      </c>
      <c r="B303" s="7" t="str">
        <f t="shared" si="38"/>
        <v>Suape</v>
      </c>
      <c r="C303" s="7" t="str">
        <f t="shared" si="38"/>
        <v>PRESTAÇÃO DE SERVIÇO CONTINUADO DE VIGILÂNCIA ARMADA</v>
      </c>
      <c r="D303" s="7" t="s">
        <v>269</v>
      </c>
      <c r="E303" s="7">
        <v>2021</v>
      </c>
      <c r="F303" s="7" t="s">
        <v>270</v>
      </c>
      <c r="G303" s="7" t="str">
        <f t="shared" si="39"/>
        <v>15.195.617/0001-87</v>
      </c>
      <c r="H303" s="7" t="s">
        <v>540</v>
      </c>
      <c r="I303" s="7" t="str">
        <f t="shared" si="40"/>
        <v xml:space="preserve"> SUAPE/DMS</v>
      </c>
      <c r="J303" s="7" t="s">
        <v>273</v>
      </c>
      <c r="K303" s="7" t="s">
        <v>258</v>
      </c>
      <c r="L303" s="7" t="s">
        <v>278</v>
      </c>
      <c r="M303" s="7">
        <v>1865.07</v>
      </c>
      <c r="N303" s="7">
        <v>4567.55</v>
      </c>
      <c r="O303" s="120"/>
      <c r="P303" s="2"/>
      <c r="Q303" s="2"/>
      <c r="R303" s="2"/>
      <c r="S303" s="2"/>
      <c r="T303" s="2"/>
      <c r="U303" s="2"/>
      <c r="V303" s="2"/>
      <c r="W303" s="2"/>
    </row>
    <row r="304" spans="1:23" ht="30">
      <c r="A304" s="7" t="str">
        <f t="shared" si="38"/>
        <v>Suape</v>
      </c>
      <c r="B304" s="7" t="str">
        <f t="shared" si="38"/>
        <v>Suape</v>
      </c>
      <c r="C304" s="7" t="str">
        <f t="shared" si="38"/>
        <v>PRESTAÇÃO DE SERVIÇO CONTINUADO DE VIGILÂNCIA ARMADA</v>
      </c>
      <c r="D304" s="7" t="s">
        <v>269</v>
      </c>
      <c r="E304" s="7">
        <v>2021</v>
      </c>
      <c r="F304" s="7" t="s">
        <v>270</v>
      </c>
      <c r="G304" s="7" t="str">
        <f t="shared" si="39"/>
        <v>15.195.617/0001-87</v>
      </c>
      <c r="H304" s="7" t="s">
        <v>542</v>
      </c>
      <c r="I304" s="7" t="str">
        <f t="shared" si="40"/>
        <v xml:space="preserve"> SUAPE/DMS</v>
      </c>
      <c r="J304" s="7" t="s">
        <v>273</v>
      </c>
      <c r="K304" s="7" t="s">
        <v>258</v>
      </c>
      <c r="L304" s="7" t="s">
        <v>274</v>
      </c>
      <c r="M304" s="7">
        <v>1865.07</v>
      </c>
      <c r="N304" s="7">
        <v>4567.55</v>
      </c>
      <c r="O304" s="120"/>
      <c r="P304" s="2"/>
      <c r="Q304" s="2"/>
      <c r="R304" s="2"/>
      <c r="S304" s="2"/>
      <c r="T304" s="2"/>
      <c r="U304" s="2"/>
      <c r="V304" s="2"/>
      <c r="W304" s="2"/>
    </row>
    <row r="305" spans="1:23" ht="30">
      <c r="A305" s="7" t="str">
        <f t="shared" si="38"/>
        <v>Suape</v>
      </c>
      <c r="B305" s="7" t="str">
        <f t="shared" si="38"/>
        <v>Suape</v>
      </c>
      <c r="C305" s="7" t="str">
        <f t="shared" si="38"/>
        <v>PRESTAÇÃO DE SERVIÇO CONTINUADO DE VIGILÂNCIA ARMADA</v>
      </c>
      <c r="D305" s="7" t="s">
        <v>269</v>
      </c>
      <c r="E305" s="7">
        <v>2021</v>
      </c>
      <c r="F305" s="7" t="s">
        <v>270</v>
      </c>
      <c r="G305" s="7" t="str">
        <f t="shared" si="39"/>
        <v>15.195.617/0001-87</v>
      </c>
      <c r="H305" s="7" t="s">
        <v>544</v>
      </c>
      <c r="I305" s="7" t="str">
        <f t="shared" si="40"/>
        <v xml:space="preserve"> SUAPE/DMS</v>
      </c>
      <c r="J305" s="7" t="s">
        <v>273</v>
      </c>
      <c r="K305" s="7" t="s">
        <v>258</v>
      </c>
      <c r="L305" s="7" t="s">
        <v>274</v>
      </c>
      <c r="M305" s="7">
        <v>1865.07</v>
      </c>
      <c r="N305" s="7">
        <v>4567.55</v>
      </c>
      <c r="O305" s="120"/>
      <c r="P305" s="2"/>
      <c r="Q305" s="2"/>
      <c r="R305" s="2"/>
      <c r="S305" s="2"/>
      <c r="T305" s="2"/>
      <c r="U305" s="2"/>
      <c r="V305" s="2"/>
      <c r="W305" s="2"/>
    </row>
    <row r="306" spans="1:23" ht="30">
      <c r="A306" s="7" t="str">
        <f t="shared" si="38"/>
        <v>Suape</v>
      </c>
      <c r="B306" s="7" t="str">
        <f t="shared" si="38"/>
        <v>Suape</v>
      </c>
      <c r="C306" s="7" t="str">
        <f t="shared" si="38"/>
        <v>PRESTAÇÃO DE SERVIÇO CONTINUADO DE VIGILÂNCIA ARMADA</v>
      </c>
      <c r="D306" s="7" t="s">
        <v>269</v>
      </c>
      <c r="E306" s="7">
        <v>2021</v>
      </c>
      <c r="F306" s="7" t="s">
        <v>270</v>
      </c>
      <c r="G306" s="7" t="str">
        <f t="shared" si="39"/>
        <v>15.195.617/0001-87</v>
      </c>
      <c r="H306" s="7" t="s">
        <v>546</v>
      </c>
      <c r="I306" s="7" t="str">
        <f t="shared" si="40"/>
        <v xml:space="preserve"> SUAPE/DMS</v>
      </c>
      <c r="J306" s="7" t="s">
        <v>273</v>
      </c>
      <c r="K306" s="7" t="s">
        <v>258</v>
      </c>
      <c r="L306" s="7" t="s">
        <v>274</v>
      </c>
      <c r="M306" s="7">
        <v>2069.0700000000002</v>
      </c>
      <c r="N306" s="7">
        <v>4941.18</v>
      </c>
      <c r="O306" s="120"/>
      <c r="P306" s="2"/>
      <c r="Q306" s="2"/>
      <c r="R306" s="2"/>
      <c r="S306" s="2"/>
      <c r="T306" s="2"/>
      <c r="U306" s="2"/>
      <c r="V306" s="2"/>
      <c r="W306" s="2"/>
    </row>
    <row r="307" spans="1:23" ht="30">
      <c r="A307" s="7" t="str">
        <f t="shared" si="38"/>
        <v>Suape</v>
      </c>
      <c r="B307" s="7" t="str">
        <f t="shared" si="38"/>
        <v>Suape</v>
      </c>
      <c r="C307" s="7" t="str">
        <f t="shared" si="38"/>
        <v>PRESTAÇÃO DE SERVIÇO CONTINUADO DE VIGILÂNCIA ARMADA</v>
      </c>
      <c r="D307" s="7" t="s">
        <v>269</v>
      </c>
      <c r="E307" s="7">
        <v>2021</v>
      </c>
      <c r="F307" s="7" t="s">
        <v>270</v>
      </c>
      <c r="G307" s="7" t="str">
        <f t="shared" si="39"/>
        <v>15.195.617/0001-87</v>
      </c>
      <c r="H307" s="7" t="s">
        <v>548</v>
      </c>
      <c r="I307" s="7" t="str">
        <f t="shared" si="40"/>
        <v xml:space="preserve"> SUAPE/DMS</v>
      </c>
      <c r="J307" s="7" t="s">
        <v>273</v>
      </c>
      <c r="K307" s="7" t="s">
        <v>258</v>
      </c>
      <c r="L307" s="7" t="s">
        <v>278</v>
      </c>
      <c r="M307" s="7">
        <v>2069.0700000000002</v>
      </c>
      <c r="N307" s="7">
        <v>4941.18</v>
      </c>
      <c r="O307" s="120"/>
      <c r="P307" s="2"/>
      <c r="Q307" s="2"/>
      <c r="R307" s="2"/>
      <c r="S307" s="2"/>
      <c r="T307" s="2"/>
      <c r="U307" s="2"/>
      <c r="V307" s="2"/>
      <c r="W307" s="2"/>
    </row>
    <row r="308" spans="1:23" ht="30">
      <c r="A308" s="7" t="str">
        <f t="shared" si="38"/>
        <v>Suape</v>
      </c>
      <c r="B308" s="7" t="str">
        <f t="shared" si="38"/>
        <v>Suape</v>
      </c>
      <c r="C308" s="7" t="str">
        <f t="shared" si="38"/>
        <v>PRESTAÇÃO DE SERVIÇO CONTINUADO DE VIGILÂNCIA ARMADA</v>
      </c>
      <c r="D308" s="7" t="s">
        <v>269</v>
      </c>
      <c r="E308" s="7">
        <v>2021</v>
      </c>
      <c r="F308" s="7" t="s">
        <v>270</v>
      </c>
      <c r="G308" s="7" t="str">
        <f t="shared" si="39"/>
        <v>15.195.617/0001-87</v>
      </c>
      <c r="H308" s="7" t="s">
        <v>550</v>
      </c>
      <c r="I308" s="7" t="str">
        <f t="shared" si="40"/>
        <v xml:space="preserve"> SUAPE/DMS</v>
      </c>
      <c r="J308" s="7" t="s">
        <v>273</v>
      </c>
      <c r="K308" s="7" t="s">
        <v>258</v>
      </c>
      <c r="L308" s="7" t="s">
        <v>278</v>
      </c>
      <c r="M308" s="7">
        <v>2069.0700000000002</v>
      </c>
      <c r="N308" s="7">
        <v>4941.18</v>
      </c>
      <c r="O308" s="120"/>
      <c r="P308" s="2"/>
      <c r="Q308" s="2"/>
      <c r="R308" s="2"/>
      <c r="S308" s="2"/>
      <c r="T308" s="2"/>
      <c r="U308" s="2"/>
      <c r="V308" s="2"/>
      <c r="W308" s="2"/>
    </row>
    <row r="309" spans="1:23" ht="30">
      <c r="A309" s="7" t="str">
        <f t="shared" si="38"/>
        <v>Suape</v>
      </c>
      <c r="B309" s="7" t="str">
        <f t="shared" si="38"/>
        <v>Suape</v>
      </c>
      <c r="C309" s="7" t="str">
        <f t="shared" si="38"/>
        <v>PRESTAÇÃO DE SERVIÇO CONTINUADO DE VIGILÂNCIA ARMADA</v>
      </c>
      <c r="D309" s="7" t="s">
        <v>269</v>
      </c>
      <c r="E309" s="7">
        <v>2021</v>
      </c>
      <c r="F309" s="7" t="s">
        <v>270</v>
      </c>
      <c r="G309" s="7" t="str">
        <f t="shared" si="39"/>
        <v>15.195.617/0001-87</v>
      </c>
      <c r="H309" s="7" t="s">
        <v>552</v>
      </c>
      <c r="I309" s="7" t="str">
        <f t="shared" si="40"/>
        <v xml:space="preserve"> SUAPE/DMS</v>
      </c>
      <c r="J309" s="7" t="s">
        <v>273</v>
      </c>
      <c r="K309" s="7" t="s">
        <v>258</v>
      </c>
      <c r="L309" s="7" t="s">
        <v>278</v>
      </c>
      <c r="M309" s="7">
        <v>1865.07</v>
      </c>
      <c r="N309" s="7">
        <v>4567.55</v>
      </c>
      <c r="O309" s="120"/>
      <c r="P309" s="2"/>
      <c r="Q309" s="2"/>
      <c r="R309" s="2"/>
      <c r="S309" s="2"/>
      <c r="T309" s="2"/>
      <c r="U309" s="2"/>
      <c r="V309" s="2"/>
      <c r="W309" s="2"/>
    </row>
    <row r="310" spans="1:23" ht="30">
      <c r="A310" s="7" t="str">
        <f t="shared" si="38"/>
        <v>Suape</v>
      </c>
      <c r="B310" s="7" t="str">
        <f t="shared" si="38"/>
        <v>Suape</v>
      </c>
      <c r="C310" s="7" t="str">
        <f t="shared" si="38"/>
        <v>PRESTAÇÃO DE SERVIÇO CONTINUADO DE VIGILÂNCIA ARMADA</v>
      </c>
      <c r="D310" s="7" t="s">
        <v>269</v>
      </c>
      <c r="E310" s="7">
        <v>2021</v>
      </c>
      <c r="F310" s="7" t="s">
        <v>270</v>
      </c>
      <c r="G310" s="7" t="str">
        <f t="shared" si="39"/>
        <v>15.195.617/0001-87</v>
      </c>
      <c r="H310" s="7" t="s">
        <v>554</v>
      </c>
      <c r="I310" s="7" t="str">
        <f t="shared" si="40"/>
        <v xml:space="preserve"> SUAPE/DMS</v>
      </c>
      <c r="J310" s="7" t="s">
        <v>273</v>
      </c>
      <c r="K310" s="7" t="s">
        <v>258</v>
      </c>
      <c r="L310" s="7" t="s">
        <v>274</v>
      </c>
      <c r="M310" s="7">
        <v>1865.07</v>
      </c>
      <c r="N310" s="7">
        <v>4567.55</v>
      </c>
      <c r="O310" s="120"/>
      <c r="P310" s="2"/>
      <c r="Q310" s="2"/>
      <c r="R310" s="2"/>
      <c r="S310" s="2"/>
      <c r="T310" s="2"/>
      <c r="U310" s="2"/>
      <c r="V310" s="2"/>
      <c r="W310" s="2"/>
    </row>
    <row r="311" spans="1:23" ht="30">
      <c r="A311" s="7" t="str">
        <f t="shared" si="38"/>
        <v>Suape</v>
      </c>
      <c r="B311" s="7" t="str">
        <f t="shared" si="38"/>
        <v>Suape</v>
      </c>
      <c r="C311" s="7" t="str">
        <f t="shared" si="38"/>
        <v>PRESTAÇÃO DE SERVIÇO CONTINUADO DE VIGILÂNCIA ARMADA</v>
      </c>
      <c r="D311" s="7" t="s">
        <v>269</v>
      </c>
      <c r="E311" s="7">
        <v>2021</v>
      </c>
      <c r="F311" s="7" t="s">
        <v>270</v>
      </c>
      <c r="G311" s="7" t="str">
        <f t="shared" si="39"/>
        <v>15.195.617/0001-87</v>
      </c>
      <c r="H311" s="7" t="s">
        <v>556</v>
      </c>
      <c r="I311" s="7" t="str">
        <f t="shared" si="40"/>
        <v xml:space="preserve"> SUAPE/DMS</v>
      </c>
      <c r="J311" s="7" t="s">
        <v>273</v>
      </c>
      <c r="K311" s="7" t="s">
        <v>258</v>
      </c>
      <c r="L311" s="7" t="s">
        <v>274</v>
      </c>
      <c r="M311" s="7">
        <v>1865.07</v>
      </c>
      <c r="N311" s="7">
        <v>4567.55</v>
      </c>
      <c r="O311" s="120"/>
      <c r="P311" s="2"/>
      <c r="Q311" s="2"/>
      <c r="R311" s="2"/>
      <c r="S311" s="2"/>
      <c r="T311" s="2"/>
      <c r="U311" s="2"/>
      <c r="V311" s="2"/>
      <c r="W311" s="2"/>
    </row>
    <row r="312" spans="1:23" ht="30">
      <c r="A312" s="7" t="str">
        <f t="shared" si="38"/>
        <v>Suape</v>
      </c>
      <c r="B312" s="7" t="str">
        <f t="shared" si="38"/>
        <v>Suape</v>
      </c>
      <c r="C312" s="7" t="str">
        <f t="shared" si="38"/>
        <v>PRESTAÇÃO DE SERVIÇO CONTINUADO DE VIGILÂNCIA ARMADA</v>
      </c>
      <c r="D312" s="7" t="s">
        <v>269</v>
      </c>
      <c r="E312" s="7">
        <v>2021</v>
      </c>
      <c r="F312" s="7" t="s">
        <v>270</v>
      </c>
      <c r="G312" s="7" t="str">
        <f t="shared" si="39"/>
        <v>15.195.617/0001-87</v>
      </c>
      <c r="H312" s="7" t="s">
        <v>558</v>
      </c>
      <c r="I312" s="7" t="str">
        <f t="shared" si="40"/>
        <v xml:space="preserve"> SUAPE/DMS</v>
      </c>
      <c r="J312" s="7" t="s">
        <v>273</v>
      </c>
      <c r="K312" s="7" t="s">
        <v>258</v>
      </c>
      <c r="L312" s="7" t="s">
        <v>274</v>
      </c>
      <c r="M312" s="7">
        <v>2069.0700000000002</v>
      </c>
      <c r="N312" s="7">
        <v>4941.18</v>
      </c>
      <c r="O312" s="120"/>
      <c r="P312" s="2"/>
      <c r="Q312" s="2"/>
      <c r="R312" s="2"/>
      <c r="S312" s="2"/>
      <c r="T312" s="2"/>
      <c r="U312" s="2"/>
      <c r="V312" s="2"/>
      <c r="W312" s="2"/>
    </row>
    <row r="313" spans="1:23" ht="30">
      <c r="A313" s="7" t="str">
        <f t="shared" si="38"/>
        <v>Suape</v>
      </c>
      <c r="B313" s="7" t="str">
        <f t="shared" si="38"/>
        <v>Suape</v>
      </c>
      <c r="C313" s="7" t="str">
        <f t="shared" si="38"/>
        <v>PRESTAÇÃO DE SERVIÇO CONTINUADO DE VIGILÂNCIA ARMADA</v>
      </c>
      <c r="D313" s="7" t="s">
        <v>269</v>
      </c>
      <c r="E313" s="7">
        <v>2021</v>
      </c>
      <c r="F313" s="7" t="s">
        <v>270</v>
      </c>
      <c r="G313" s="7" t="str">
        <f t="shared" si="39"/>
        <v>15.195.617/0001-87</v>
      </c>
      <c r="H313" s="7" t="s">
        <v>560</v>
      </c>
      <c r="I313" s="7" t="str">
        <f t="shared" si="40"/>
        <v xml:space="preserve"> SUAPE/DMS</v>
      </c>
      <c r="J313" s="7" t="s">
        <v>273</v>
      </c>
      <c r="K313" s="7" t="s">
        <v>258</v>
      </c>
      <c r="L313" s="7" t="s">
        <v>278</v>
      </c>
      <c r="M313" s="7">
        <v>1865.07</v>
      </c>
      <c r="N313" s="7">
        <v>4567.55</v>
      </c>
      <c r="O313" s="120"/>
      <c r="P313" s="2"/>
      <c r="Q313" s="2"/>
      <c r="R313" s="2"/>
      <c r="S313" s="2"/>
      <c r="T313" s="2"/>
      <c r="U313" s="2"/>
      <c r="V313" s="2"/>
      <c r="W313" s="2"/>
    </row>
    <row r="314" spans="1:23" ht="30">
      <c r="A314" s="7" t="str">
        <f t="shared" ref="A314:C329" si="41">A313</f>
        <v>Suape</v>
      </c>
      <c r="B314" s="7" t="str">
        <f t="shared" si="41"/>
        <v>Suape</v>
      </c>
      <c r="C314" s="7" t="str">
        <f t="shared" si="41"/>
        <v>PRESTAÇÃO DE SERVIÇO CONTINUADO DE VIGILÂNCIA ARMADA</v>
      </c>
      <c r="D314" s="7" t="s">
        <v>269</v>
      </c>
      <c r="E314" s="7">
        <v>2021</v>
      </c>
      <c r="F314" s="7" t="s">
        <v>270</v>
      </c>
      <c r="G314" s="7" t="str">
        <f t="shared" si="39"/>
        <v>15.195.617/0001-87</v>
      </c>
      <c r="H314" s="7" t="s">
        <v>562</v>
      </c>
      <c r="I314" s="7" t="str">
        <f t="shared" si="40"/>
        <v xml:space="preserve"> SUAPE/DMS</v>
      </c>
      <c r="J314" s="7" t="s">
        <v>273</v>
      </c>
      <c r="K314" s="7" t="s">
        <v>258</v>
      </c>
      <c r="L314" s="7" t="s">
        <v>274</v>
      </c>
      <c r="M314" s="7">
        <v>1865.07</v>
      </c>
      <c r="N314" s="7">
        <v>4567.55</v>
      </c>
      <c r="O314" s="120"/>
      <c r="P314" s="2"/>
      <c r="Q314" s="2"/>
      <c r="R314" s="2"/>
      <c r="S314" s="2"/>
      <c r="T314" s="2"/>
      <c r="U314" s="2"/>
      <c r="V314" s="2"/>
      <c r="W314" s="2"/>
    </row>
    <row r="315" spans="1:23" ht="30">
      <c r="A315" s="7" t="str">
        <f t="shared" si="41"/>
        <v>Suape</v>
      </c>
      <c r="B315" s="7" t="str">
        <f t="shared" si="41"/>
        <v>Suape</v>
      </c>
      <c r="C315" s="7" t="str">
        <f t="shared" si="41"/>
        <v>PRESTAÇÃO DE SERVIÇO CONTINUADO DE VIGILÂNCIA ARMADA</v>
      </c>
      <c r="D315" s="7" t="s">
        <v>269</v>
      </c>
      <c r="E315" s="7">
        <v>2021</v>
      </c>
      <c r="F315" s="7" t="s">
        <v>270</v>
      </c>
      <c r="G315" s="7" t="str">
        <f t="shared" si="39"/>
        <v>15.195.617/0001-87</v>
      </c>
      <c r="H315" s="7" t="s">
        <v>564</v>
      </c>
      <c r="I315" s="7" t="str">
        <f t="shared" si="40"/>
        <v xml:space="preserve"> SUAPE/DMS</v>
      </c>
      <c r="J315" s="7" t="s">
        <v>273</v>
      </c>
      <c r="K315" s="7" t="s">
        <v>258</v>
      </c>
      <c r="L315" s="7" t="s">
        <v>274</v>
      </c>
      <c r="M315" s="7">
        <v>1865.07</v>
      </c>
      <c r="N315" s="7">
        <v>4567.55</v>
      </c>
      <c r="O315" s="120"/>
      <c r="P315" s="2"/>
      <c r="Q315" s="2"/>
      <c r="R315" s="2"/>
      <c r="S315" s="2"/>
      <c r="T315" s="2"/>
      <c r="U315" s="2"/>
      <c r="V315" s="2"/>
      <c r="W315" s="2"/>
    </row>
    <row r="316" spans="1:23" ht="30">
      <c r="A316" s="7" t="str">
        <f t="shared" si="41"/>
        <v>Suape</v>
      </c>
      <c r="B316" s="7" t="str">
        <f t="shared" si="41"/>
        <v>Suape</v>
      </c>
      <c r="C316" s="7" t="str">
        <f t="shared" si="41"/>
        <v>PRESTAÇÃO DE SERVIÇO CONTINUADO DE VIGILÂNCIA ARMADA</v>
      </c>
      <c r="D316" s="7" t="s">
        <v>269</v>
      </c>
      <c r="E316" s="7">
        <v>2021</v>
      </c>
      <c r="F316" s="7" t="s">
        <v>270</v>
      </c>
      <c r="G316" s="7" t="str">
        <f t="shared" si="39"/>
        <v>15.195.617/0001-87</v>
      </c>
      <c r="H316" s="7" t="s">
        <v>566</v>
      </c>
      <c r="I316" s="7" t="str">
        <f t="shared" si="40"/>
        <v xml:space="preserve"> SUAPE/DMS</v>
      </c>
      <c r="J316" s="7" t="s">
        <v>273</v>
      </c>
      <c r="K316" s="7" t="s">
        <v>258</v>
      </c>
      <c r="L316" s="7" t="s">
        <v>274</v>
      </c>
      <c r="M316" s="7">
        <v>1865.07</v>
      </c>
      <c r="N316" s="7">
        <v>4567.55</v>
      </c>
      <c r="O316" s="120"/>
      <c r="P316" s="2"/>
      <c r="Q316" s="2"/>
      <c r="R316" s="2"/>
      <c r="S316" s="2"/>
      <c r="T316" s="2"/>
      <c r="U316" s="2"/>
      <c r="V316" s="2"/>
      <c r="W316" s="2"/>
    </row>
    <row r="317" spans="1:23" ht="30">
      <c r="A317" s="7" t="str">
        <f t="shared" si="41"/>
        <v>Suape</v>
      </c>
      <c r="B317" s="7" t="str">
        <f t="shared" si="41"/>
        <v>Suape</v>
      </c>
      <c r="C317" s="7" t="str">
        <f t="shared" si="41"/>
        <v>PRESTAÇÃO DE SERVIÇO CONTINUADO DE VIGILÂNCIA ARMADA</v>
      </c>
      <c r="D317" s="7" t="s">
        <v>269</v>
      </c>
      <c r="E317" s="7">
        <v>2021</v>
      </c>
      <c r="F317" s="7" t="s">
        <v>270</v>
      </c>
      <c r="G317" s="7" t="str">
        <f t="shared" si="39"/>
        <v>15.195.617/0001-87</v>
      </c>
      <c r="H317" s="7" t="s">
        <v>568</v>
      </c>
      <c r="I317" s="7" t="str">
        <f t="shared" si="40"/>
        <v xml:space="preserve"> SUAPE/DMS</v>
      </c>
      <c r="J317" s="7" t="s">
        <v>273</v>
      </c>
      <c r="K317" s="7" t="s">
        <v>258</v>
      </c>
      <c r="L317" s="7" t="s">
        <v>274</v>
      </c>
      <c r="M317" s="7">
        <v>1865.07</v>
      </c>
      <c r="N317" s="7">
        <v>4567.55</v>
      </c>
      <c r="O317" s="120"/>
      <c r="P317" s="2"/>
      <c r="Q317" s="2"/>
      <c r="R317" s="2"/>
      <c r="S317" s="2"/>
      <c r="T317" s="2"/>
      <c r="U317" s="2"/>
      <c r="V317" s="2"/>
      <c r="W317" s="2"/>
    </row>
    <row r="318" spans="1:23" ht="30">
      <c r="A318" s="7" t="str">
        <f t="shared" si="41"/>
        <v>Suape</v>
      </c>
      <c r="B318" s="7" t="str">
        <f t="shared" si="41"/>
        <v>Suape</v>
      </c>
      <c r="C318" s="7" t="str">
        <f t="shared" si="41"/>
        <v>PRESTAÇÃO DE SERVIÇO CONTINUADO DE VIGILÂNCIA ARMADA</v>
      </c>
      <c r="D318" s="7" t="s">
        <v>269</v>
      </c>
      <c r="E318" s="7">
        <v>2021</v>
      </c>
      <c r="F318" s="7" t="s">
        <v>270</v>
      </c>
      <c r="G318" s="7" t="str">
        <f t="shared" si="39"/>
        <v>15.195.617/0001-87</v>
      </c>
      <c r="H318" s="7" t="s">
        <v>570</v>
      </c>
      <c r="I318" s="7" t="str">
        <f t="shared" si="40"/>
        <v xml:space="preserve"> SUAPE/DMS</v>
      </c>
      <c r="J318" s="7" t="s">
        <v>273</v>
      </c>
      <c r="K318" s="7" t="s">
        <v>258</v>
      </c>
      <c r="L318" s="7" t="s">
        <v>274</v>
      </c>
      <c r="M318" s="7">
        <v>1865.07</v>
      </c>
      <c r="N318" s="7">
        <v>4567.55</v>
      </c>
      <c r="O318" s="120"/>
      <c r="P318" s="2"/>
      <c r="Q318" s="2"/>
      <c r="R318" s="2"/>
      <c r="S318" s="2"/>
      <c r="T318" s="2"/>
      <c r="U318" s="2"/>
      <c r="V318" s="2"/>
      <c r="W318" s="2"/>
    </row>
    <row r="319" spans="1:23" ht="30">
      <c r="A319" s="7" t="str">
        <f t="shared" si="41"/>
        <v>Suape</v>
      </c>
      <c r="B319" s="7" t="str">
        <f t="shared" si="41"/>
        <v>Suape</v>
      </c>
      <c r="C319" s="7" t="str">
        <f t="shared" si="41"/>
        <v>PRESTAÇÃO DE SERVIÇO CONTINUADO DE VIGILÂNCIA ARMADA</v>
      </c>
      <c r="D319" s="7" t="s">
        <v>269</v>
      </c>
      <c r="E319" s="7">
        <v>2021</v>
      </c>
      <c r="F319" s="7" t="s">
        <v>270</v>
      </c>
      <c r="G319" s="7" t="str">
        <f t="shared" si="39"/>
        <v>15.195.617/0001-87</v>
      </c>
      <c r="H319" s="7" t="s">
        <v>572</v>
      </c>
      <c r="I319" s="7" t="str">
        <f t="shared" si="40"/>
        <v xml:space="preserve"> SUAPE/DMS</v>
      </c>
      <c r="J319" s="7" t="s">
        <v>273</v>
      </c>
      <c r="K319" s="7" t="s">
        <v>258</v>
      </c>
      <c r="L319" s="7" t="s">
        <v>274</v>
      </c>
      <c r="M319" s="7">
        <v>1865.07</v>
      </c>
      <c r="N319" s="7">
        <v>4567.55</v>
      </c>
      <c r="O319" s="120"/>
      <c r="P319" s="2"/>
      <c r="Q319" s="2"/>
      <c r="R319" s="2"/>
      <c r="S319" s="2"/>
      <c r="T319" s="2"/>
      <c r="U319" s="2"/>
      <c r="V319" s="2"/>
      <c r="W319" s="2"/>
    </row>
    <row r="320" spans="1:23" ht="30">
      <c r="A320" s="7" t="str">
        <f t="shared" si="41"/>
        <v>Suape</v>
      </c>
      <c r="B320" s="7" t="str">
        <f t="shared" si="41"/>
        <v>Suape</v>
      </c>
      <c r="C320" s="7" t="str">
        <f t="shared" si="41"/>
        <v>PRESTAÇÃO DE SERVIÇO CONTINUADO DE VIGILÂNCIA ARMADA</v>
      </c>
      <c r="D320" s="7" t="s">
        <v>269</v>
      </c>
      <c r="E320" s="7">
        <v>2021</v>
      </c>
      <c r="F320" s="7" t="s">
        <v>270</v>
      </c>
      <c r="G320" s="7" t="str">
        <f t="shared" si="39"/>
        <v>15.195.617/0001-87</v>
      </c>
      <c r="H320" s="7" t="s">
        <v>574</v>
      </c>
      <c r="I320" s="7" t="str">
        <f t="shared" si="40"/>
        <v xml:space="preserve"> SUAPE/DMS</v>
      </c>
      <c r="J320" s="7" t="s">
        <v>273</v>
      </c>
      <c r="K320" s="7" t="s">
        <v>258</v>
      </c>
      <c r="L320" s="7" t="s">
        <v>274</v>
      </c>
      <c r="M320" s="7">
        <v>2069.0700000000002</v>
      </c>
      <c r="N320" s="7">
        <v>4941.18</v>
      </c>
      <c r="O320" s="120"/>
      <c r="P320" s="2"/>
      <c r="Q320" s="2"/>
      <c r="R320" s="2"/>
      <c r="S320" s="2"/>
      <c r="T320" s="2"/>
      <c r="U320" s="2"/>
      <c r="V320" s="2"/>
      <c r="W320" s="2"/>
    </row>
    <row r="321" spans="1:23" ht="30">
      <c r="A321" s="7" t="str">
        <f t="shared" si="41"/>
        <v>Suape</v>
      </c>
      <c r="B321" s="7" t="str">
        <f t="shared" si="41"/>
        <v>Suape</v>
      </c>
      <c r="C321" s="7" t="str">
        <f t="shared" si="41"/>
        <v>PRESTAÇÃO DE SERVIÇO CONTINUADO DE VIGILÂNCIA ARMADA</v>
      </c>
      <c r="D321" s="7" t="s">
        <v>269</v>
      </c>
      <c r="E321" s="7">
        <v>2021</v>
      </c>
      <c r="F321" s="7" t="s">
        <v>270</v>
      </c>
      <c r="G321" s="7" t="str">
        <f t="shared" si="39"/>
        <v>15.195.617/0001-87</v>
      </c>
      <c r="H321" s="7" t="s">
        <v>576</v>
      </c>
      <c r="I321" s="7" t="str">
        <f t="shared" si="40"/>
        <v xml:space="preserve"> SUAPE/DMS</v>
      </c>
      <c r="J321" s="7" t="s">
        <v>273</v>
      </c>
      <c r="K321" s="7" t="s">
        <v>258</v>
      </c>
      <c r="L321" s="7" t="s">
        <v>278</v>
      </c>
      <c r="M321" s="7">
        <v>1865.07</v>
      </c>
      <c r="N321" s="7">
        <v>4567.55</v>
      </c>
      <c r="O321" s="120"/>
      <c r="P321" s="2"/>
      <c r="Q321" s="2"/>
      <c r="R321" s="2"/>
      <c r="S321" s="2"/>
      <c r="T321" s="2"/>
      <c r="U321" s="2"/>
      <c r="V321" s="2"/>
      <c r="W321" s="2"/>
    </row>
    <row r="322" spans="1:23" ht="30">
      <c r="A322" s="7" t="str">
        <f t="shared" si="41"/>
        <v>Suape</v>
      </c>
      <c r="B322" s="7" t="str">
        <f t="shared" si="41"/>
        <v>Suape</v>
      </c>
      <c r="C322" s="7" t="str">
        <f t="shared" si="41"/>
        <v>PRESTAÇÃO DE SERVIÇO CONTINUADO DE VIGILÂNCIA ARMADA</v>
      </c>
      <c r="D322" s="7" t="s">
        <v>269</v>
      </c>
      <c r="E322" s="7">
        <v>2021</v>
      </c>
      <c r="F322" s="7" t="s">
        <v>270</v>
      </c>
      <c r="G322" s="7" t="str">
        <f t="shared" si="39"/>
        <v>15.195.617/0001-87</v>
      </c>
      <c r="H322" s="7" t="s">
        <v>578</v>
      </c>
      <c r="I322" s="7" t="str">
        <f t="shared" si="40"/>
        <v xml:space="preserve"> SUAPE/DMS</v>
      </c>
      <c r="J322" s="7" t="s">
        <v>273</v>
      </c>
      <c r="K322" s="7" t="s">
        <v>258</v>
      </c>
      <c r="L322" s="7" t="s">
        <v>274</v>
      </c>
      <c r="M322" s="7">
        <v>2069.0700000000002</v>
      </c>
      <c r="N322" s="7">
        <v>4941.18</v>
      </c>
      <c r="O322" s="120"/>
      <c r="P322" s="2"/>
      <c r="Q322" s="2"/>
      <c r="R322" s="2"/>
      <c r="S322" s="2"/>
      <c r="T322" s="2"/>
      <c r="U322" s="2"/>
      <c r="V322" s="2"/>
      <c r="W322" s="2"/>
    </row>
    <row r="323" spans="1:23" ht="30">
      <c r="A323" s="7" t="str">
        <f t="shared" si="41"/>
        <v>Suape</v>
      </c>
      <c r="B323" s="7" t="str">
        <f t="shared" si="41"/>
        <v>Suape</v>
      </c>
      <c r="C323" s="7" t="str">
        <f t="shared" si="41"/>
        <v>PRESTAÇÃO DE SERVIÇO CONTINUADO DE VIGILÂNCIA ARMADA</v>
      </c>
      <c r="D323" s="7" t="s">
        <v>269</v>
      </c>
      <c r="E323" s="7">
        <v>2021</v>
      </c>
      <c r="F323" s="7" t="s">
        <v>270</v>
      </c>
      <c r="G323" s="7" t="str">
        <f t="shared" si="39"/>
        <v>15.195.617/0001-87</v>
      </c>
      <c r="H323" s="7" t="s">
        <v>580</v>
      </c>
      <c r="I323" s="7" t="str">
        <f t="shared" si="40"/>
        <v xml:space="preserve"> SUAPE/DMS</v>
      </c>
      <c r="J323" s="7" t="s">
        <v>273</v>
      </c>
      <c r="K323" s="7" t="s">
        <v>258</v>
      </c>
      <c r="L323" s="7" t="s">
        <v>278</v>
      </c>
      <c r="M323" s="7">
        <v>2069.0700000000002</v>
      </c>
      <c r="N323" s="7">
        <v>4941.18</v>
      </c>
      <c r="O323" s="120"/>
      <c r="P323" s="2"/>
      <c r="Q323" s="2"/>
      <c r="R323" s="2"/>
      <c r="S323" s="2"/>
      <c r="T323" s="2"/>
      <c r="U323" s="2"/>
      <c r="V323" s="2"/>
      <c r="W323" s="2"/>
    </row>
    <row r="324" spans="1:23" ht="30">
      <c r="A324" s="7" t="str">
        <f t="shared" si="41"/>
        <v>Suape</v>
      </c>
      <c r="B324" s="7" t="str">
        <f t="shared" si="41"/>
        <v>Suape</v>
      </c>
      <c r="C324" s="7" t="str">
        <f t="shared" si="41"/>
        <v>PRESTAÇÃO DE SERVIÇO CONTINUADO DE VIGILÂNCIA ARMADA</v>
      </c>
      <c r="D324" s="7" t="s">
        <v>269</v>
      </c>
      <c r="E324" s="7">
        <v>2021</v>
      </c>
      <c r="F324" s="7" t="s">
        <v>270</v>
      </c>
      <c r="G324" s="7" t="str">
        <f t="shared" si="39"/>
        <v>15.195.617/0001-87</v>
      </c>
      <c r="H324" s="7" t="s">
        <v>582</v>
      </c>
      <c r="I324" s="7" t="str">
        <f t="shared" si="40"/>
        <v xml:space="preserve"> SUAPE/DMS</v>
      </c>
      <c r="J324" s="7" t="s">
        <v>273</v>
      </c>
      <c r="K324" s="7" t="s">
        <v>258</v>
      </c>
      <c r="L324" s="7" t="s">
        <v>278</v>
      </c>
      <c r="M324" s="7">
        <v>1865.07</v>
      </c>
      <c r="N324" s="7">
        <v>4567.55</v>
      </c>
      <c r="O324" s="120"/>
      <c r="P324" s="2"/>
      <c r="Q324" s="2"/>
      <c r="R324" s="2"/>
      <c r="S324" s="2"/>
      <c r="T324" s="2"/>
      <c r="U324" s="2"/>
      <c r="V324" s="2"/>
      <c r="W324" s="2"/>
    </row>
    <row r="325" spans="1:23" ht="30">
      <c r="A325" s="7" t="str">
        <f t="shared" si="41"/>
        <v>Suape</v>
      </c>
      <c r="B325" s="7" t="str">
        <f t="shared" si="41"/>
        <v>Suape</v>
      </c>
      <c r="C325" s="7" t="str">
        <f t="shared" si="41"/>
        <v>PRESTAÇÃO DE SERVIÇO CONTINUADO DE VIGILÂNCIA ARMADA</v>
      </c>
      <c r="D325" s="7" t="s">
        <v>269</v>
      </c>
      <c r="E325" s="7">
        <v>2021</v>
      </c>
      <c r="F325" s="7" t="s">
        <v>270</v>
      </c>
      <c r="G325" s="7" t="str">
        <f t="shared" si="39"/>
        <v>15.195.617/0001-87</v>
      </c>
      <c r="H325" s="7" t="s">
        <v>584</v>
      </c>
      <c r="I325" s="7" t="str">
        <f t="shared" si="40"/>
        <v xml:space="preserve"> SUAPE/DMS</v>
      </c>
      <c r="J325" s="7" t="s">
        <v>273</v>
      </c>
      <c r="K325" s="7" t="s">
        <v>258</v>
      </c>
      <c r="L325" s="7" t="s">
        <v>274</v>
      </c>
      <c r="M325" s="7">
        <v>2069.0700000000002</v>
      </c>
      <c r="N325" s="7">
        <v>4941.18</v>
      </c>
      <c r="O325" s="120"/>
      <c r="P325" s="2"/>
      <c r="Q325" s="2"/>
      <c r="R325" s="2"/>
      <c r="S325" s="2"/>
      <c r="T325" s="2"/>
      <c r="U325" s="2"/>
      <c r="V325" s="2"/>
      <c r="W325" s="2"/>
    </row>
    <row r="326" spans="1:23" ht="30">
      <c r="A326" s="7" t="str">
        <f t="shared" si="41"/>
        <v>Suape</v>
      </c>
      <c r="B326" s="7" t="str">
        <f t="shared" si="41"/>
        <v>Suape</v>
      </c>
      <c r="C326" s="7" t="str">
        <f t="shared" si="41"/>
        <v>PRESTAÇÃO DE SERVIÇO CONTINUADO DE VIGILÂNCIA ARMADA</v>
      </c>
      <c r="D326" s="7" t="s">
        <v>269</v>
      </c>
      <c r="E326" s="7">
        <v>2021</v>
      </c>
      <c r="F326" s="7" t="s">
        <v>270</v>
      </c>
      <c r="G326" s="7" t="str">
        <f t="shared" si="39"/>
        <v>15.195.617/0001-87</v>
      </c>
      <c r="H326" s="7" t="s">
        <v>586</v>
      </c>
      <c r="I326" s="7" t="str">
        <f t="shared" si="40"/>
        <v xml:space="preserve"> SUAPE/DMS</v>
      </c>
      <c r="J326" s="7" t="s">
        <v>273</v>
      </c>
      <c r="K326" s="7" t="s">
        <v>258</v>
      </c>
      <c r="L326" s="7" t="s">
        <v>278</v>
      </c>
      <c r="M326" s="7">
        <v>1865.07</v>
      </c>
      <c r="N326" s="7">
        <v>4567.55</v>
      </c>
      <c r="O326" s="120"/>
      <c r="P326" s="2"/>
      <c r="Q326" s="2"/>
      <c r="R326" s="2"/>
      <c r="S326" s="2"/>
      <c r="T326" s="2"/>
      <c r="U326" s="2"/>
      <c r="V326" s="2"/>
      <c r="W326" s="2"/>
    </row>
    <row r="327" spans="1:23" ht="30">
      <c r="A327" s="7" t="str">
        <f t="shared" si="41"/>
        <v>Suape</v>
      </c>
      <c r="B327" s="7" t="str">
        <f t="shared" si="41"/>
        <v>Suape</v>
      </c>
      <c r="C327" s="7" t="str">
        <f t="shared" si="41"/>
        <v>PRESTAÇÃO DE SERVIÇO CONTINUADO DE VIGILÂNCIA ARMADA</v>
      </c>
      <c r="D327" s="7" t="s">
        <v>269</v>
      </c>
      <c r="E327" s="7">
        <v>2021</v>
      </c>
      <c r="F327" s="7" t="s">
        <v>270</v>
      </c>
      <c r="G327" s="7" t="str">
        <f t="shared" si="39"/>
        <v>15.195.617/0001-87</v>
      </c>
      <c r="H327" s="7" t="s">
        <v>588</v>
      </c>
      <c r="I327" s="7" t="str">
        <f t="shared" si="40"/>
        <v xml:space="preserve"> SUAPE/DMS</v>
      </c>
      <c r="J327" s="7" t="s">
        <v>273</v>
      </c>
      <c r="K327" s="7" t="s">
        <v>258</v>
      </c>
      <c r="L327" s="7" t="s">
        <v>274</v>
      </c>
      <c r="M327" s="7">
        <v>2069.0700000000002</v>
      </c>
      <c r="N327" s="7">
        <v>4941.18</v>
      </c>
      <c r="O327" s="120"/>
      <c r="P327" s="2"/>
      <c r="Q327" s="2"/>
      <c r="R327" s="2"/>
      <c r="S327" s="2"/>
      <c r="T327" s="2"/>
      <c r="U327" s="2"/>
      <c r="V327" s="2"/>
      <c r="W327" s="2"/>
    </row>
    <row r="328" spans="1:23" ht="30">
      <c r="A328" s="7" t="str">
        <f t="shared" si="41"/>
        <v>Suape</v>
      </c>
      <c r="B328" s="7" t="str">
        <f t="shared" si="41"/>
        <v>Suape</v>
      </c>
      <c r="C328" s="7" t="str">
        <f t="shared" si="41"/>
        <v>PRESTAÇÃO DE SERVIÇO CONTINUADO DE VIGILÂNCIA ARMADA</v>
      </c>
      <c r="D328" s="7" t="s">
        <v>269</v>
      </c>
      <c r="E328" s="7">
        <v>2021</v>
      </c>
      <c r="F328" s="7" t="s">
        <v>270</v>
      </c>
      <c r="G328" s="7" t="str">
        <f t="shared" si="39"/>
        <v>15.195.617/0001-87</v>
      </c>
      <c r="H328" s="7" t="s">
        <v>590</v>
      </c>
      <c r="I328" s="7" t="str">
        <f t="shared" si="40"/>
        <v xml:space="preserve"> SUAPE/DMS</v>
      </c>
      <c r="J328" s="7" t="s">
        <v>273</v>
      </c>
      <c r="K328" s="7" t="s">
        <v>258</v>
      </c>
      <c r="L328" s="7" t="s">
        <v>278</v>
      </c>
      <c r="M328" s="7">
        <v>1865.07</v>
      </c>
      <c r="N328" s="7">
        <v>4567.55</v>
      </c>
      <c r="O328" s="120"/>
      <c r="P328" s="2"/>
      <c r="Q328" s="2"/>
      <c r="R328" s="2"/>
      <c r="S328" s="2"/>
      <c r="T328" s="2"/>
      <c r="U328" s="2"/>
      <c r="V328" s="2"/>
      <c r="W328" s="2"/>
    </row>
    <row r="329" spans="1:23" ht="30">
      <c r="A329" s="7" t="str">
        <f t="shared" si="41"/>
        <v>Suape</v>
      </c>
      <c r="B329" s="7" t="str">
        <f t="shared" si="41"/>
        <v>Suape</v>
      </c>
      <c r="C329" s="7" t="str">
        <f t="shared" si="41"/>
        <v>PRESTAÇÃO DE SERVIÇO CONTINUADO DE VIGILÂNCIA ARMADA</v>
      </c>
      <c r="D329" s="7" t="s">
        <v>269</v>
      </c>
      <c r="E329" s="7">
        <v>2021</v>
      </c>
      <c r="F329" s="7" t="s">
        <v>270</v>
      </c>
      <c r="G329" s="7" t="str">
        <f t="shared" si="39"/>
        <v>15.195.617/0001-87</v>
      </c>
      <c r="H329" s="7" t="s">
        <v>592</v>
      </c>
      <c r="I329" s="7" t="str">
        <f t="shared" si="40"/>
        <v xml:space="preserve"> SUAPE/DMS</v>
      </c>
      <c r="J329" s="7" t="s">
        <v>273</v>
      </c>
      <c r="K329" s="7" t="s">
        <v>258</v>
      </c>
      <c r="L329" s="7" t="s">
        <v>274</v>
      </c>
      <c r="M329" s="7">
        <v>2069.0700000000002</v>
      </c>
      <c r="N329" s="7">
        <v>4941.18</v>
      </c>
      <c r="O329" s="120"/>
      <c r="P329" s="2"/>
      <c r="Q329" s="2"/>
      <c r="R329" s="2"/>
      <c r="S329" s="2"/>
      <c r="T329" s="2"/>
      <c r="U329" s="2"/>
      <c r="V329" s="2"/>
      <c r="W329" s="2"/>
    </row>
    <row r="330" spans="1:23" ht="30">
      <c r="A330" s="7" t="str">
        <f t="shared" ref="A330:C345" si="42">A329</f>
        <v>Suape</v>
      </c>
      <c r="B330" s="7" t="str">
        <f t="shared" si="42"/>
        <v>Suape</v>
      </c>
      <c r="C330" s="7" t="str">
        <f t="shared" si="42"/>
        <v>PRESTAÇÃO DE SERVIÇO CONTINUADO DE VIGILÂNCIA ARMADA</v>
      </c>
      <c r="D330" s="7" t="s">
        <v>269</v>
      </c>
      <c r="E330" s="7">
        <v>2021</v>
      </c>
      <c r="F330" s="7" t="s">
        <v>270</v>
      </c>
      <c r="G330" s="7" t="str">
        <f t="shared" si="39"/>
        <v>15.195.617/0001-87</v>
      </c>
      <c r="H330" s="7" t="s">
        <v>594</v>
      </c>
      <c r="I330" s="7" t="str">
        <f t="shared" si="40"/>
        <v xml:space="preserve"> SUAPE/DMS</v>
      </c>
      <c r="J330" s="7" t="s">
        <v>273</v>
      </c>
      <c r="K330" s="7" t="s">
        <v>258</v>
      </c>
      <c r="L330" s="7" t="s">
        <v>278</v>
      </c>
      <c r="M330" s="7">
        <v>2069.0700000000002</v>
      </c>
      <c r="N330" s="7">
        <v>4941.18</v>
      </c>
      <c r="O330" s="120"/>
      <c r="P330" s="2"/>
      <c r="Q330" s="2"/>
      <c r="R330" s="2"/>
      <c r="S330" s="2"/>
      <c r="T330" s="2"/>
      <c r="U330" s="2"/>
      <c r="V330" s="2"/>
      <c r="W330" s="2"/>
    </row>
    <row r="331" spans="1:23" ht="30">
      <c r="A331" s="7" t="str">
        <f t="shared" si="42"/>
        <v>Suape</v>
      </c>
      <c r="B331" s="7" t="str">
        <f t="shared" si="42"/>
        <v>Suape</v>
      </c>
      <c r="C331" s="7" t="str">
        <f t="shared" si="42"/>
        <v>PRESTAÇÃO DE SERVIÇO CONTINUADO DE VIGILÂNCIA ARMADA</v>
      </c>
      <c r="D331" s="7" t="s">
        <v>269</v>
      </c>
      <c r="E331" s="7">
        <v>2021</v>
      </c>
      <c r="F331" s="7" t="s">
        <v>270</v>
      </c>
      <c r="G331" s="7" t="str">
        <f t="shared" si="39"/>
        <v>15.195.617/0001-87</v>
      </c>
      <c r="H331" s="7" t="s">
        <v>596</v>
      </c>
      <c r="I331" s="7" t="str">
        <f t="shared" si="40"/>
        <v xml:space="preserve"> SUAPE/DMS</v>
      </c>
      <c r="J331" s="7" t="s">
        <v>273</v>
      </c>
      <c r="K331" s="7" t="s">
        <v>258</v>
      </c>
      <c r="L331" s="7" t="s">
        <v>278</v>
      </c>
      <c r="M331" s="7">
        <v>2069.0700000000002</v>
      </c>
      <c r="N331" s="7">
        <v>4941.18</v>
      </c>
      <c r="O331" s="120"/>
      <c r="P331" s="2"/>
      <c r="Q331" s="2"/>
      <c r="R331" s="2"/>
      <c r="S331" s="2"/>
      <c r="T331" s="2"/>
      <c r="U331" s="2"/>
      <c r="V331" s="2"/>
      <c r="W331" s="2"/>
    </row>
    <row r="332" spans="1:23" ht="30">
      <c r="A332" s="7" t="str">
        <f t="shared" si="42"/>
        <v>Suape</v>
      </c>
      <c r="B332" s="7" t="str">
        <f t="shared" si="42"/>
        <v>Suape</v>
      </c>
      <c r="C332" s="7" t="str">
        <f t="shared" si="42"/>
        <v>PRESTAÇÃO DE SERVIÇO CONTINUADO DE VIGILÂNCIA ARMADA</v>
      </c>
      <c r="D332" s="7" t="s">
        <v>269</v>
      </c>
      <c r="E332" s="7">
        <v>2021</v>
      </c>
      <c r="F332" s="7" t="s">
        <v>270</v>
      </c>
      <c r="G332" s="7" t="str">
        <f t="shared" si="39"/>
        <v>15.195.617/0001-87</v>
      </c>
      <c r="H332" s="7" t="s">
        <v>598</v>
      </c>
      <c r="I332" s="7" t="str">
        <f t="shared" si="40"/>
        <v xml:space="preserve"> SUAPE/DMS</v>
      </c>
      <c r="J332" s="7" t="s">
        <v>273</v>
      </c>
      <c r="K332" s="7" t="s">
        <v>258</v>
      </c>
      <c r="L332" s="7" t="s">
        <v>278</v>
      </c>
      <c r="M332" s="7">
        <v>2069.0700000000002</v>
      </c>
      <c r="N332" s="7">
        <v>4941.18</v>
      </c>
      <c r="O332" s="120"/>
      <c r="P332" s="2"/>
      <c r="Q332" s="2"/>
      <c r="R332" s="2"/>
      <c r="S332" s="2"/>
      <c r="T332" s="2"/>
      <c r="U332" s="2"/>
      <c r="V332" s="2"/>
      <c r="W332" s="2"/>
    </row>
    <row r="333" spans="1:23" ht="30">
      <c r="A333" s="7" t="str">
        <f t="shared" si="42"/>
        <v>Suape</v>
      </c>
      <c r="B333" s="7" t="str">
        <f t="shared" si="42"/>
        <v>Suape</v>
      </c>
      <c r="C333" s="7" t="str">
        <f t="shared" si="42"/>
        <v>PRESTAÇÃO DE SERVIÇO CONTINUADO DE VIGILÂNCIA ARMADA</v>
      </c>
      <c r="D333" s="7" t="s">
        <v>269</v>
      </c>
      <c r="E333" s="7">
        <v>2021</v>
      </c>
      <c r="F333" s="7" t="s">
        <v>270</v>
      </c>
      <c r="G333" s="7" t="str">
        <f t="shared" si="39"/>
        <v>15.195.617/0001-87</v>
      </c>
      <c r="H333" s="7" t="s">
        <v>600</v>
      </c>
      <c r="I333" s="7" t="str">
        <f t="shared" si="40"/>
        <v xml:space="preserve"> SUAPE/DMS</v>
      </c>
      <c r="J333" s="7" t="s">
        <v>273</v>
      </c>
      <c r="K333" s="7" t="s">
        <v>258</v>
      </c>
      <c r="L333" s="7" t="s">
        <v>278</v>
      </c>
      <c r="M333" s="7">
        <v>2069.0700000000002</v>
      </c>
      <c r="N333" s="7">
        <v>4941.18</v>
      </c>
      <c r="O333" s="120"/>
      <c r="P333" s="2"/>
      <c r="Q333" s="2"/>
      <c r="R333" s="2"/>
      <c r="S333" s="2"/>
      <c r="T333" s="2"/>
      <c r="U333" s="2"/>
      <c r="V333" s="2"/>
      <c r="W333" s="2"/>
    </row>
    <row r="334" spans="1:23" ht="30">
      <c r="A334" s="7" t="str">
        <f t="shared" si="42"/>
        <v>Suape</v>
      </c>
      <c r="B334" s="7" t="str">
        <f t="shared" si="42"/>
        <v>Suape</v>
      </c>
      <c r="C334" s="7" t="str">
        <f t="shared" si="42"/>
        <v>PRESTAÇÃO DE SERVIÇO CONTINUADO DE VIGILÂNCIA ARMADA</v>
      </c>
      <c r="D334" s="7" t="s">
        <v>269</v>
      </c>
      <c r="E334" s="7">
        <v>2021</v>
      </c>
      <c r="F334" s="7" t="s">
        <v>270</v>
      </c>
      <c r="G334" s="7" t="str">
        <f t="shared" si="39"/>
        <v>15.195.617/0001-87</v>
      </c>
      <c r="H334" s="7" t="s">
        <v>602</v>
      </c>
      <c r="I334" s="7" t="str">
        <f t="shared" si="40"/>
        <v xml:space="preserve"> SUAPE/DMS</v>
      </c>
      <c r="J334" s="7" t="s">
        <v>273</v>
      </c>
      <c r="K334" s="7" t="s">
        <v>258</v>
      </c>
      <c r="L334" s="7" t="s">
        <v>278</v>
      </c>
      <c r="M334" s="7">
        <v>2069.0700000000002</v>
      </c>
      <c r="N334" s="7">
        <v>4941.18</v>
      </c>
      <c r="O334" s="120"/>
      <c r="P334" s="2"/>
      <c r="Q334" s="2"/>
      <c r="R334" s="2"/>
      <c r="S334" s="2"/>
      <c r="T334" s="2"/>
      <c r="U334" s="2"/>
      <c r="V334" s="2"/>
      <c r="W334" s="2"/>
    </row>
    <row r="335" spans="1:23" ht="30">
      <c r="A335" s="7" t="str">
        <f t="shared" si="42"/>
        <v>Suape</v>
      </c>
      <c r="B335" s="7" t="str">
        <f t="shared" si="42"/>
        <v>Suape</v>
      </c>
      <c r="C335" s="7" t="str">
        <f t="shared" si="42"/>
        <v>PRESTAÇÃO DE SERVIÇO CONTINUADO DE VIGILÂNCIA ARMADA</v>
      </c>
      <c r="D335" s="7" t="s">
        <v>269</v>
      </c>
      <c r="E335" s="7">
        <v>2021</v>
      </c>
      <c r="F335" s="7" t="s">
        <v>270</v>
      </c>
      <c r="G335" s="7" t="str">
        <f t="shared" si="39"/>
        <v>15.195.617/0001-87</v>
      </c>
      <c r="H335" s="7" t="s">
        <v>604</v>
      </c>
      <c r="I335" s="7" t="str">
        <f t="shared" si="40"/>
        <v xml:space="preserve"> SUAPE/DMS</v>
      </c>
      <c r="J335" s="7" t="s">
        <v>273</v>
      </c>
      <c r="K335" s="7" t="s">
        <v>258</v>
      </c>
      <c r="L335" s="7" t="s">
        <v>278</v>
      </c>
      <c r="M335" s="7">
        <v>2069.0700000000002</v>
      </c>
      <c r="N335" s="7">
        <v>4941.18</v>
      </c>
      <c r="O335" s="120"/>
      <c r="P335" s="2"/>
      <c r="Q335" s="2"/>
      <c r="R335" s="2"/>
      <c r="S335" s="2"/>
      <c r="T335" s="2"/>
      <c r="U335" s="2"/>
      <c r="V335" s="2"/>
      <c r="W335" s="2"/>
    </row>
    <row r="336" spans="1:23" ht="30">
      <c r="A336" s="7" t="str">
        <f t="shared" si="42"/>
        <v>Suape</v>
      </c>
      <c r="B336" s="7" t="str">
        <f t="shared" si="42"/>
        <v>Suape</v>
      </c>
      <c r="C336" s="7" t="str">
        <f t="shared" si="42"/>
        <v>PRESTAÇÃO DE SERVIÇO CONTINUADO DE VIGILÂNCIA ARMADA</v>
      </c>
      <c r="D336" s="7" t="s">
        <v>269</v>
      </c>
      <c r="E336" s="7">
        <v>2021</v>
      </c>
      <c r="F336" s="7" t="s">
        <v>270</v>
      </c>
      <c r="G336" s="7" t="str">
        <f t="shared" si="39"/>
        <v>15.195.617/0001-87</v>
      </c>
      <c r="H336" s="7" t="s">
        <v>606</v>
      </c>
      <c r="I336" s="7" t="str">
        <f t="shared" si="40"/>
        <v xml:space="preserve"> SUAPE/DMS</v>
      </c>
      <c r="J336" s="7" t="s">
        <v>273</v>
      </c>
      <c r="K336" s="7" t="s">
        <v>258</v>
      </c>
      <c r="L336" s="7" t="s">
        <v>278</v>
      </c>
      <c r="M336" s="7">
        <v>2069.0700000000002</v>
      </c>
      <c r="N336" s="7">
        <v>4941.18</v>
      </c>
      <c r="O336" s="120"/>
      <c r="P336" s="2"/>
      <c r="Q336" s="2"/>
      <c r="R336" s="2"/>
      <c r="S336" s="2"/>
      <c r="T336" s="2"/>
      <c r="U336" s="2"/>
      <c r="V336" s="2"/>
      <c r="W336" s="2"/>
    </row>
    <row r="337" spans="1:23" ht="30">
      <c r="A337" s="7" t="str">
        <f t="shared" si="42"/>
        <v>Suape</v>
      </c>
      <c r="B337" s="7" t="str">
        <f t="shared" si="42"/>
        <v>Suape</v>
      </c>
      <c r="C337" s="7" t="str">
        <f t="shared" si="42"/>
        <v>PRESTAÇÃO DE SERVIÇO CONTINUADO DE VIGILÂNCIA ARMADA</v>
      </c>
      <c r="D337" s="7" t="s">
        <v>269</v>
      </c>
      <c r="E337" s="7">
        <v>2021</v>
      </c>
      <c r="F337" s="7" t="s">
        <v>270</v>
      </c>
      <c r="G337" s="7" t="str">
        <f t="shared" si="39"/>
        <v>15.195.617/0001-87</v>
      </c>
      <c r="H337" s="7" t="s">
        <v>608</v>
      </c>
      <c r="I337" s="7" t="str">
        <f t="shared" si="40"/>
        <v xml:space="preserve"> SUAPE/DMS</v>
      </c>
      <c r="J337" s="7" t="s">
        <v>273</v>
      </c>
      <c r="K337" s="7" t="s">
        <v>258</v>
      </c>
      <c r="L337" s="7" t="s">
        <v>278</v>
      </c>
      <c r="M337" s="7">
        <v>1865.07</v>
      </c>
      <c r="N337" s="7">
        <v>4567.55</v>
      </c>
      <c r="O337" s="120"/>
      <c r="P337" s="2"/>
      <c r="Q337" s="2"/>
      <c r="R337" s="2"/>
      <c r="S337" s="2"/>
      <c r="T337" s="2"/>
      <c r="U337" s="2"/>
      <c r="V337" s="2"/>
      <c r="W337" s="2"/>
    </row>
    <row r="338" spans="1:23" ht="30">
      <c r="A338" s="7" t="str">
        <f t="shared" si="42"/>
        <v>Suape</v>
      </c>
      <c r="B338" s="7" t="str">
        <f t="shared" si="42"/>
        <v>Suape</v>
      </c>
      <c r="C338" s="7" t="str">
        <f t="shared" si="42"/>
        <v>PRESTAÇÃO DE SERVIÇO CONTINUADO DE VIGILÂNCIA ARMADA</v>
      </c>
      <c r="D338" s="7" t="s">
        <v>269</v>
      </c>
      <c r="E338" s="7">
        <v>2021</v>
      </c>
      <c r="F338" s="7" t="s">
        <v>270</v>
      </c>
      <c r="G338" s="7" t="str">
        <f t="shared" si="39"/>
        <v>15.195.617/0001-87</v>
      </c>
      <c r="H338" s="7" t="s">
        <v>610</v>
      </c>
      <c r="I338" s="7" t="str">
        <f t="shared" si="40"/>
        <v xml:space="preserve"> SUAPE/DMS</v>
      </c>
      <c r="J338" s="7" t="s">
        <v>273</v>
      </c>
      <c r="K338" s="7" t="s">
        <v>258</v>
      </c>
      <c r="L338" s="7" t="s">
        <v>274</v>
      </c>
      <c r="M338" s="7">
        <v>1865.07</v>
      </c>
      <c r="N338" s="7">
        <v>4567.55</v>
      </c>
      <c r="O338" s="120"/>
      <c r="P338" s="2"/>
      <c r="Q338" s="2"/>
      <c r="R338" s="2"/>
      <c r="S338" s="2"/>
      <c r="T338" s="2"/>
      <c r="U338" s="2"/>
      <c r="V338" s="2"/>
      <c r="W338" s="2"/>
    </row>
    <row r="339" spans="1:23" ht="30">
      <c r="A339" s="7" t="str">
        <f t="shared" si="42"/>
        <v>Suape</v>
      </c>
      <c r="B339" s="7" t="str">
        <f t="shared" si="42"/>
        <v>Suape</v>
      </c>
      <c r="C339" s="7" t="str">
        <f t="shared" si="42"/>
        <v>PRESTAÇÃO DE SERVIÇO CONTINUADO DE VIGILÂNCIA ARMADA</v>
      </c>
      <c r="D339" s="7" t="s">
        <v>269</v>
      </c>
      <c r="E339" s="7">
        <v>2021</v>
      </c>
      <c r="F339" s="7" t="s">
        <v>270</v>
      </c>
      <c r="G339" s="7" t="str">
        <f t="shared" si="39"/>
        <v>15.195.617/0001-87</v>
      </c>
      <c r="H339" s="7" t="s">
        <v>612</v>
      </c>
      <c r="I339" s="7" t="str">
        <f t="shared" si="40"/>
        <v xml:space="preserve"> SUAPE/DMS</v>
      </c>
      <c r="J339" s="7" t="s">
        <v>273</v>
      </c>
      <c r="K339" s="7" t="s">
        <v>258</v>
      </c>
      <c r="L339" s="7" t="s">
        <v>274</v>
      </c>
      <c r="M339" s="7">
        <v>1865.07</v>
      </c>
      <c r="N339" s="7">
        <v>4567.55</v>
      </c>
      <c r="O339" s="120"/>
      <c r="P339" s="2"/>
      <c r="Q339" s="2"/>
      <c r="R339" s="2"/>
      <c r="S339" s="2"/>
      <c r="T339" s="2"/>
      <c r="U339" s="2"/>
      <c r="V339" s="2"/>
      <c r="W339" s="2"/>
    </row>
    <row r="340" spans="1:23" ht="30">
      <c r="A340" s="7" t="str">
        <f t="shared" si="42"/>
        <v>Suape</v>
      </c>
      <c r="B340" s="7" t="str">
        <f t="shared" si="42"/>
        <v>Suape</v>
      </c>
      <c r="C340" s="7" t="str">
        <f t="shared" si="42"/>
        <v>PRESTAÇÃO DE SERVIÇO CONTINUADO DE VIGILÂNCIA ARMADA</v>
      </c>
      <c r="D340" s="7" t="s">
        <v>269</v>
      </c>
      <c r="E340" s="7">
        <v>2021</v>
      </c>
      <c r="F340" s="7" t="s">
        <v>270</v>
      </c>
      <c r="G340" s="7" t="str">
        <f t="shared" si="39"/>
        <v>15.195.617/0001-87</v>
      </c>
      <c r="H340" s="7" t="s">
        <v>614</v>
      </c>
      <c r="I340" s="7" t="str">
        <f t="shared" si="40"/>
        <v xml:space="preserve"> SUAPE/DMS</v>
      </c>
      <c r="J340" s="7" t="s">
        <v>273</v>
      </c>
      <c r="K340" s="7" t="s">
        <v>258</v>
      </c>
      <c r="L340" s="7" t="s">
        <v>274</v>
      </c>
      <c r="M340" s="7">
        <v>1865.07</v>
      </c>
      <c r="N340" s="7">
        <v>4567.55</v>
      </c>
      <c r="O340" s="120"/>
      <c r="P340" s="2"/>
      <c r="Q340" s="2"/>
      <c r="R340" s="2"/>
      <c r="S340" s="2"/>
      <c r="T340" s="2"/>
      <c r="U340" s="2"/>
      <c r="V340" s="2"/>
      <c r="W340" s="2"/>
    </row>
    <row r="341" spans="1:23" ht="30">
      <c r="A341" s="7" t="str">
        <f t="shared" si="42"/>
        <v>Suape</v>
      </c>
      <c r="B341" s="7" t="str">
        <f t="shared" si="42"/>
        <v>Suape</v>
      </c>
      <c r="C341" s="7" t="str">
        <f t="shared" si="42"/>
        <v>PRESTAÇÃO DE SERVIÇO CONTINUADO DE VIGILÂNCIA ARMADA</v>
      </c>
      <c r="D341" s="7" t="s">
        <v>269</v>
      </c>
      <c r="E341" s="7">
        <v>2021</v>
      </c>
      <c r="F341" s="7" t="s">
        <v>270</v>
      </c>
      <c r="G341" s="7" t="str">
        <f t="shared" si="39"/>
        <v>15.195.617/0001-87</v>
      </c>
      <c r="H341" s="7" t="s">
        <v>616</v>
      </c>
      <c r="I341" s="7" t="str">
        <f t="shared" si="40"/>
        <v xml:space="preserve"> SUAPE/DMS</v>
      </c>
      <c r="J341" s="7" t="s">
        <v>273</v>
      </c>
      <c r="K341" s="7" t="s">
        <v>258</v>
      </c>
      <c r="L341" s="7" t="s">
        <v>274</v>
      </c>
      <c r="M341" s="7">
        <v>2069.0700000000002</v>
      </c>
      <c r="N341" s="7">
        <v>4941.18</v>
      </c>
      <c r="O341" s="120"/>
      <c r="P341" s="2"/>
      <c r="Q341" s="2"/>
      <c r="R341" s="2"/>
      <c r="S341" s="2"/>
      <c r="T341" s="2"/>
      <c r="U341" s="2"/>
      <c r="V341" s="2"/>
      <c r="W341" s="2"/>
    </row>
    <row r="342" spans="1:23" ht="30">
      <c r="A342" s="7" t="str">
        <f t="shared" si="42"/>
        <v>Suape</v>
      </c>
      <c r="B342" s="7" t="str">
        <f t="shared" si="42"/>
        <v>Suape</v>
      </c>
      <c r="C342" s="7" t="str">
        <f t="shared" si="42"/>
        <v>PRESTAÇÃO DE SERVIÇO CONTINUADO DE VIGILÂNCIA ARMADA</v>
      </c>
      <c r="D342" s="7" t="s">
        <v>269</v>
      </c>
      <c r="E342" s="7">
        <v>2021</v>
      </c>
      <c r="F342" s="7" t="s">
        <v>270</v>
      </c>
      <c r="G342" s="7" t="str">
        <f t="shared" si="39"/>
        <v>15.195.617/0001-87</v>
      </c>
      <c r="H342" s="7" t="s">
        <v>618</v>
      </c>
      <c r="I342" s="7" t="str">
        <f t="shared" si="40"/>
        <v xml:space="preserve"> SUAPE/DMS</v>
      </c>
      <c r="J342" s="7" t="s">
        <v>273</v>
      </c>
      <c r="K342" s="7" t="s">
        <v>258</v>
      </c>
      <c r="L342" s="7" t="s">
        <v>278</v>
      </c>
      <c r="M342" s="7">
        <v>2069.0700000000002</v>
      </c>
      <c r="N342" s="7">
        <v>4941.18</v>
      </c>
      <c r="O342" s="120"/>
      <c r="P342" s="2"/>
      <c r="Q342" s="2"/>
      <c r="R342" s="2"/>
      <c r="S342" s="2"/>
      <c r="T342" s="2"/>
      <c r="U342" s="2"/>
      <c r="V342" s="2"/>
      <c r="W342" s="2"/>
    </row>
    <row r="343" spans="1:23" ht="30">
      <c r="A343" s="7" t="str">
        <f t="shared" si="42"/>
        <v>Suape</v>
      </c>
      <c r="B343" s="7" t="str">
        <f t="shared" si="42"/>
        <v>Suape</v>
      </c>
      <c r="C343" s="7" t="str">
        <f t="shared" si="42"/>
        <v>PRESTAÇÃO DE SERVIÇO CONTINUADO DE VIGILÂNCIA ARMADA</v>
      </c>
      <c r="D343" s="7" t="s">
        <v>269</v>
      </c>
      <c r="E343" s="7">
        <v>2021</v>
      </c>
      <c r="F343" s="7" t="s">
        <v>270</v>
      </c>
      <c r="G343" s="7" t="str">
        <f t="shared" si="39"/>
        <v>15.195.617/0001-87</v>
      </c>
      <c r="H343" s="7" t="s">
        <v>620</v>
      </c>
      <c r="I343" s="7" t="str">
        <f t="shared" si="40"/>
        <v xml:space="preserve"> SUAPE/DMS</v>
      </c>
      <c r="J343" s="7" t="s">
        <v>273</v>
      </c>
      <c r="K343" s="7" t="s">
        <v>258</v>
      </c>
      <c r="L343" s="7" t="s">
        <v>278</v>
      </c>
      <c r="M343" s="7">
        <v>2069.0700000000002</v>
      </c>
      <c r="N343" s="7">
        <v>4941.18</v>
      </c>
      <c r="O343" s="120"/>
      <c r="P343" s="2"/>
      <c r="Q343" s="2"/>
      <c r="R343" s="2"/>
      <c r="S343" s="2"/>
      <c r="T343" s="2"/>
      <c r="U343" s="2"/>
      <c r="V343" s="2"/>
      <c r="W343" s="2"/>
    </row>
    <row r="344" spans="1:23" ht="30">
      <c r="A344" s="7" t="str">
        <f t="shared" si="42"/>
        <v>Suape</v>
      </c>
      <c r="B344" s="7" t="str">
        <f t="shared" si="42"/>
        <v>Suape</v>
      </c>
      <c r="C344" s="7" t="str">
        <f t="shared" si="42"/>
        <v>PRESTAÇÃO DE SERVIÇO CONTINUADO DE VIGILÂNCIA ARMADA</v>
      </c>
      <c r="D344" s="7" t="s">
        <v>269</v>
      </c>
      <c r="E344" s="7">
        <v>2021</v>
      </c>
      <c r="F344" s="7" t="s">
        <v>270</v>
      </c>
      <c r="G344" s="7" t="str">
        <f t="shared" si="39"/>
        <v>15.195.617/0001-87</v>
      </c>
      <c r="H344" s="7" t="s">
        <v>622</v>
      </c>
      <c r="I344" s="7" t="str">
        <f t="shared" si="40"/>
        <v xml:space="preserve"> SUAPE/DMS</v>
      </c>
      <c r="J344" s="7" t="s">
        <v>273</v>
      </c>
      <c r="K344" s="7" t="s">
        <v>258</v>
      </c>
      <c r="L344" s="7" t="s">
        <v>278</v>
      </c>
      <c r="M344" s="7">
        <v>1865.07</v>
      </c>
      <c r="N344" s="7">
        <v>4567.55</v>
      </c>
      <c r="O344" s="120"/>
      <c r="P344" s="2"/>
      <c r="Q344" s="2"/>
      <c r="R344" s="2"/>
      <c r="S344" s="2"/>
      <c r="T344" s="2"/>
      <c r="U344" s="2"/>
      <c r="V344" s="2"/>
      <c r="W344" s="2"/>
    </row>
    <row r="345" spans="1:23" ht="30">
      <c r="A345" s="7" t="str">
        <f t="shared" si="42"/>
        <v>Suape</v>
      </c>
      <c r="B345" s="7" t="str">
        <f t="shared" si="42"/>
        <v>Suape</v>
      </c>
      <c r="C345" s="7" t="str">
        <f t="shared" si="42"/>
        <v>PRESTAÇÃO DE SERVIÇO CONTINUADO DE VIGILÂNCIA ARMADA</v>
      </c>
      <c r="D345" s="7" t="s">
        <v>269</v>
      </c>
      <c r="E345" s="7">
        <v>2021</v>
      </c>
      <c r="F345" s="7" t="s">
        <v>270</v>
      </c>
      <c r="G345" s="7" t="str">
        <f t="shared" si="39"/>
        <v>15.195.617/0001-87</v>
      </c>
      <c r="H345" s="7" t="s">
        <v>624</v>
      </c>
      <c r="I345" s="7" t="str">
        <f t="shared" si="40"/>
        <v xml:space="preserve"> SUAPE/DMS</v>
      </c>
      <c r="J345" s="7" t="s">
        <v>273</v>
      </c>
      <c r="K345" s="7" t="s">
        <v>258</v>
      </c>
      <c r="L345" s="7" t="s">
        <v>274</v>
      </c>
      <c r="M345" s="7">
        <v>1865.07</v>
      </c>
      <c r="N345" s="7">
        <v>4567.55</v>
      </c>
      <c r="O345" s="120"/>
      <c r="P345" s="2"/>
      <c r="Q345" s="2"/>
      <c r="R345" s="2"/>
      <c r="S345" s="2"/>
      <c r="T345" s="2"/>
      <c r="U345" s="2"/>
      <c r="V345" s="2"/>
      <c r="W345" s="2"/>
    </row>
    <row r="346" spans="1:23" ht="30">
      <c r="A346" s="7" t="str">
        <f t="shared" ref="A346:C361" si="43">A345</f>
        <v>Suape</v>
      </c>
      <c r="B346" s="7" t="str">
        <f t="shared" si="43"/>
        <v>Suape</v>
      </c>
      <c r="C346" s="7" t="str">
        <f t="shared" si="43"/>
        <v>PRESTAÇÃO DE SERVIÇO CONTINUADO DE VIGILÂNCIA ARMADA</v>
      </c>
      <c r="D346" s="7" t="s">
        <v>269</v>
      </c>
      <c r="E346" s="7">
        <v>2021</v>
      </c>
      <c r="F346" s="7" t="s">
        <v>270</v>
      </c>
      <c r="G346" s="7" t="str">
        <f t="shared" si="39"/>
        <v>15.195.617/0001-87</v>
      </c>
      <c r="H346" s="7" t="s">
        <v>626</v>
      </c>
      <c r="I346" s="7" t="str">
        <f t="shared" si="40"/>
        <v xml:space="preserve"> SUAPE/DMS</v>
      </c>
      <c r="J346" s="7" t="s">
        <v>273</v>
      </c>
      <c r="K346" s="7" t="s">
        <v>258</v>
      </c>
      <c r="L346" s="7" t="s">
        <v>274</v>
      </c>
      <c r="M346" s="7">
        <v>1865.07</v>
      </c>
      <c r="N346" s="7">
        <v>4567.55</v>
      </c>
      <c r="O346" s="120"/>
      <c r="P346" s="2"/>
      <c r="Q346" s="2"/>
      <c r="R346" s="2"/>
      <c r="S346" s="2"/>
      <c r="T346" s="2"/>
      <c r="U346" s="2"/>
      <c r="V346" s="2"/>
      <c r="W346" s="2"/>
    </row>
    <row r="347" spans="1:23" ht="30">
      <c r="A347" s="7" t="str">
        <f t="shared" si="43"/>
        <v>Suape</v>
      </c>
      <c r="B347" s="7" t="str">
        <f t="shared" si="43"/>
        <v>Suape</v>
      </c>
      <c r="C347" s="7" t="str">
        <f t="shared" si="43"/>
        <v>PRESTAÇÃO DE SERVIÇO CONTINUADO DE VIGILÂNCIA ARMADA</v>
      </c>
      <c r="D347" s="7" t="s">
        <v>269</v>
      </c>
      <c r="E347" s="7">
        <v>2021</v>
      </c>
      <c r="F347" s="7" t="s">
        <v>270</v>
      </c>
      <c r="G347" s="7" t="str">
        <f t="shared" si="39"/>
        <v>15.195.617/0001-87</v>
      </c>
      <c r="H347" s="7" t="s">
        <v>628</v>
      </c>
      <c r="I347" s="7" t="str">
        <f t="shared" si="40"/>
        <v xml:space="preserve"> SUAPE/DMS</v>
      </c>
      <c r="J347" s="7" t="s">
        <v>273</v>
      </c>
      <c r="K347" s="7" t="s">
        <v>258</v>
      </c>
      <c r="L347" s="7" t="s">
        <v>274</v>
      </c>
      <c r="M347" s="7">
        <v>2069.0700000000002</v>
      </c>
      <c r="N347" s="7">
        <v>4941.18</v>
      </c>
      <c r="O347" s="120"/>
      <c r="P347" s="2"/>
      <c r="Q347" s="2"/>
      <c r="R347" s="2"/>
      <c r="S347" s="2"/>
      <c r="T347" s="2"/>
      <c r="U347" s="2"/>
      <c r="V347" s="2"/>
      <c r="W347" s="2"/>
    </row>
    <row r="348" spans="1:23" ht="30">
      <c r="A348" s="7" t="str">
        <f t="shared" si="43"/>
        <v>Suape</v>
      </c>
      <c r="B348" s="7" t="str">
        <f t="shared" si="43"/>
        <v>Suape</v>
      </c>
      <c r="C348" s="7" t="str">
        <f t="shared" si="43"/>
        <v>PRESTAÇÃO DE SERVIÇO CONTINUADO DE VIGILÂNCIA ARMADA</v>
      </c>
      <c r="D348" s="7" t="s">
        <v>269</v>
      </c>
      <c r="E348" s="7">
        <v>2021</v>
      </c>
      <c r="F348" s="7" t="s">
        <v>270</v>
      </c>
      <c r="G348" s="7" t="str">
        <f t="shared" si="39"/>
        <v>15.195.617/0001-87</v>
      </c>
      <c r="H348" s="7" t="s">
        <v>630</v>
      </c>
      <c r="I348" s="7" t="str">
        <f t="shared" si="40"/>
        <v xml:space="preserve"> SUAPE/DMS</v>
      </c>
      <c r="J348" s="7" t="s">
        <v>273</v>
      </c>
      <c r="K348" s="7" t="s">
        <v>258</v>
      </c>
      <c r="L348" s="7" t="s">
        <v>278</v>
      </c>
      <c r="M348" s="7">
        <v>2069.0700000000002</v>
      </c>
      <c r="N348" s="7">
        <v>4941.18</v>
      </c>
      <c r="O348" s="120"/>
      <c r="P348" s="2"/>
      <c r="Q348" s="2"/>
      <c r="R348" s="2"/>
      <c r="S348" s="2"/>
      <c r="T348" s="2"/>
      <c r="U348" s="2"/>
      <c r="V348" s="2"/>
      <c r="W348" s="2"/>
    </row>
    <row r="349" spans="1:23" ht="30">
      <c r="A349" s="7" t="str">
        <f t="shared" si="43"/>
        <v>Suape</v>
      </c>
      <c r="B349" s="7" t="str">
        <f t="shared" si="43"/>
        <v>Suape</v>
      </c>
      <c r="C349" s="7" t="str">
        <f t="shared" si="43"/>
        <v>PRESTAÇÃO DE SERVIÇO CONTINUADO DE VIGILÂNCIA ARMADA</v>
      </c>
      <c r="D349" s="7" t="s">
        <v>269</v>
      </c>
      <c r="E349" s="7">
        <v>2021</v>
      </c>
      <c r="F349" s="7" t="s">
        <v>270</v>
      </c>
      <c r="G349" s="7" t="str">
        <f t="shared" si="39"/>
        <v>15.195.617/0001-87</v>
      </c>
      <c r="H349" s="7" t="s">
        <v>632</v>
      </c>
      <c r="I349" s="7" t="str">
        <f t="shared" si="40"/>
        <v xml:space="preserve"> SUAPE/DMS</v>
      </c>
      <c r="J349" s="7" t="s">
        <v>273</v>
      </c>
      <c r="K349" s="7" t="s">
        <v>258</v>
      </c>
      <c r="L349" s="7" t="s">
        <v>278</v>
      </c>
      <c r="M349" s="7">
        <v>2069.0700000000002</v>
      </c>
      <c r="N349" s="7">
        <v>4941.18</v>
      </c>
      <c r="O349" s="120"/>
      <c r="P349" s="2"/>
      <c r="Q349" s="2"/>
      <c r="R349" s="2"/>
      <c r="S349" s="2"/>
      <c r="T349" s="2"/>
      <c r="U349" s="2"/>
      <c r="V349" s="2"/>
      <c r="W349" s="2"/>
    </row>
    <row r="350" spans="1:23" ht="30">
      <c r="A350" s="7" t="str">
        <f t="shared" si="43"/>
        <v>Suape</v>
      </c>
      <c r="B350" s="7" t="str">
        <f t="shared" si="43"/>
        <v>Suape</v>
      </c>
      <c r="C350" s="7" t="str">
        <f t="shared" si="43"/>
        <v>PRESTAÇÃO DE SERVIÇO CONTINUADO DE VIGILÂNCIA ARMADA</v>
      </c>
      <c r="D350" s="7" t="s">
        <v>269</v>
      </c>
      <c r="E350" s="7">
        <v>2021</v>
      </c>
      <c r="F350" s="7" t="s">
        <v>270</v>
      </c>
      <c r="G350" s="7" t="str">
        <f t="shared" si="39"/>
        <v>15.195.617/0001-87</v>
      </c>
      <c r="H350" s="7" t="s">
        <v>634</v>
      </c>
      <c r="I350" s="7" t="str">
        <f t="shared" si="40"/>
        <v xml:space="preserve"> SUAPE/DMS</v>
      </c>
      <c r="J350" s="7" t="s">
        <v>273</v>
      </c>
      <c r="K350" s="7" t="s">
        <v>258</v>
      </c>
      <c r="L350" s="7" t="s">
        <v>278</v>
      </c>
      <c r="M350" s="7">
        <v>2069.0700000000002</v>
      </c>
      <c r="N350" s="7">
        <v>4941.18</v>
      </c>
      <c r="O350" s="120"/>
      <c r="P350" s="2"/>
      <c r="Q350" s="2"/>
      <c r="R350" s="2"/>
      <c r="S350" s="2"/>
      <c r="T350" s="2"/>
      <c r="U350" s="2"/>
      <c r="V350" s="2"/>
      <c r="W350" s="2"/>
    </row>
    <row r="351" spans="1:23" ht="30">
      <c r="A351" s="7" t="str">
        <f t="shared" si="43"/>
        <v>Suape</v>
      </c>
      <c r="B351" s="7" t="str">
        <f t="shared" si="43"/>
        <v>Suape</v>
      </c>
      <c r="C351" s="7" t="str">
        <f t="shared" si="43"/>
        <v>PRESTAÇÃO DE SERVIÇO CONTINUADO DE VIGILÂNCIA ARMADA</v>
      </c>
      <c r="D351" s="7" t="s">
        <v>269</v>
      </c>
      <c r="E351" s="7">
        <v>2021</v>
      </c>
      <c r="F351" s="7" t="s">
        <v>270</v>
      </c>
      <c r="G351" s="7" t="str">
        <f t="shared" si="39"/>
        <v>15.195.617/0001-87</v>
      </c>
      <c r="H351" s="7" t="s">
        <v>636</v>
      </c>
      <c r="I351" s="7" t="str">
        <f t="shared" si="40"/>
        <v xml:space="preserve"> SUAPE/DMS</v>
      </c>
      <c r="J351" s="7" t="s">
        <v>273</v>
      </c>
      <c r="K351" s="7" t="s">
        <v>258</v>
      </c>
      <c r="L351" s="7" t="s">
        <v>278</v>
      </c>
      <c r="M351" s="7">
        <v>2069.0700000000002</v>
      </c>
      <c r="N351" s="7">
        <v>4941.18</v>
      </c>
      <c r="O351" s="120"/>
      <c r="P351" s="2"/>
      <c r="Q351" s="2"/>
      <c r="R351" s="2"/>
      <c r="S351" s="2"/>
      <c r="T351" s="2"/>
      <c r="U351" s="2"/>
      <c r="V351" s="2"/>
      <c r="W351" s="2"/>
    </row>
    <row r="352" spans="1:23" ht="30">
      <c r="A352" s="7" t="str">
        <f t="shared" si="43"/>
        <v>Suape</v>
      </c>
      <c r="B352" s="7" t="str">
        <f t="shared" si="43"/>
        <v>Suape</v>
      </c>
      <c r="C352" s="7" t="str">
        <f t="shared" si="43"/>
        <v>PRESTAÇÃO DE SERVIÇO CONTINUADO DE VIGILÂNCIA ARMADA</v>
      </c>
      <c r="D352" s="7" t="s">
        <v>269</v>
      </c>
      <c r="E352" s="7">
        <v>2021</v>
      </c>
      <c r="F352" s="7" t="s">
        <v>270</v>
      </c>
      <c r="G352" s="7" t="str">
        <f t="shared" si="39"/>
        <v>15.195.617/0001-87</v>
      </c>
      <c r="H352" s="7" t="s">
        <v>638</v>
      </c>
      <c r="I352" s="7" t="str">
        <f t="shared" si="40"/>
        <v xml:space="preserve"> SUAPE/DMS</v>
      </c>
      <c r="J352" s="7" t="s">
        <v>273</v>
      </c>
      <c r="K352" s="7" t="s">
        <v>258</v>
      </c>
      <c r="L352" s="7" t="s">
        <v>278</v>
      </c>
      <c r="M352" s="7">
        <v>1865.07</v>
      </c>
      <c r="N352" s="7">
        <v>4567.55</v>
      </c>
      <c r="O352" s="120"/>
      <c r="P352" s="2"/>
      <c r="Q352" s="2"/>
      <c r="R352" s="2"/>
      <c r="S352" s="2"/>
      <c r="T352" s="2"/>
      <c r="U352" s="2"/>
      <c r="V352" s="2"/>
      <c r="W352" s="2"/>
    </row>
    <row r="353" spans="1:23" ht="30">
      <c r="A353" s="7" t="str">
        <f t="shared" si="43"/>
        <v>Suape</v>
      </c>
      <c r="B353" s="7" t="str">
        <f t="shared" si="43"/>
        <v>Suape</v>
      </c>
      <c r="C353" s="7" t="str">
        <f t="shared" si="43"/>
        <v>PRESTAÇÃO DE SERVIÇO CONTINUADO DE VIGILÂNCIA ARMADA</v>
      </c>
      <c r="D353" s="7" t="s">
        <v>269</v>
      </c>
      <c r="E353" s="7">
        <v>2021</v>
      </c>
      <c r="F353" s="7" t="s">
        <v>270</v>
      </c>
      <c r="G353" s="7" t="str">
        <f t="shared" si="39"/>
        <v>15.195.617/0001-87</v>
      </c>
      <c r="H353" s="7" t="s">
        <v>640</v>
      </c>
      <c r="I353" s="7" t="str">
        <f t="shared" si="40"/>
        <v xml:space="preserve"> SUAPE/DMS</v>
      </c>
      <c r="J353" s="7" t="s">
        <v>273</v>
      </c>
      <c r="K353" s="7" t="s">
        <v>258</v>
      </c>
      <c r="L353" s="7" t="s">
        <v>274</v>
      </c>
      <c r="M353" s="7">
        <v>1865.07</v>
      </c>
      <c r="N353" s="7">
        <v>4567.55</v>
      </c>
      <c r="O353" s="120"/>
      <c r="P353" s="2"/>
      <c r="Q353" s="2"/>
      <c r="R353" s="2"/>
      <c r="S353" s="2"/>
      <c r="T353" s="2"/>
      <c r="U353" s="2"/>
      <c r="V353" s="2"/>
      <c r="W353" s="2"/>
    </row>
    <row r="354" spans="1:23" ht="30">
      <c r="A354" s="7" t="str">
        <f t="shared" si="43"/>
        <v>Suape</v>
      </c>
      <c r="B354" s="7" t="str">
        <f t="shared" si="43"/>
        <v>Suape</v>
      </c>
      <c r="C354" s="7" t="str">
        <f t="shared" si="43"/>
        <v>PRESTAÇÃO DE SERVIÇO CONTINUADO DE VIGILÂNCIA ARMADA</v>
      </c>
      <c r="D354" s="7" t="s">
        <v>269</v>
      </c>
      <c r="E354" s="7">
        <v>2021</v>
      </c>
      <c r="F354" s="7" t="s">
        <v>270</v>
      </c>
      <c r="G354" s="7" t="str">
        <f t="shared" si="39"/>
        <v>15.195.617/0001-87</v>
      </c>
      <c r="H354" s="7" t="s">
        <v>642</v>
      </c>
      <c r="I354" s="7" t="str">
        <f t="shared" si="40"/>
        <v xml:space="preserve"> SUAPE/DMS</v>
      </c>
      <c r="J354" s="7" t="s">
        <v>273</v>
      </c>
      <c r="K354" s="7" t="s">
        <v>258</v>
      </c>
      <c r="L354" s="7" t="s">
        <v>274</v>
      </c>
      <c r="M354" s="7">
        <v>2069.0700000000002</v>
      </c>
      <c r="N354" s="7">
        <v>4941.18</v>
      </c>
      <c r="O354" s="120"/>
      <c r="P354" s="2"/>
      <c r="Q354" s="2"/>
      <c r="R354" s="2"/>
      <c r="S354" s="2"/>
      <c r="T354" s="2"/>
      <c r="U354" s="2"/>
      <c r="V354" s="2"/>
      <c r="W354" s="2"/>
    </row>
    <row r="355" spans="1:23" ht="30">
      <c r="A355" s="7" t="str">
        <f t="shared" si="43"/>
        <v>Suape</v>
      </c>
      <c r="B355" s="7" t="str">
        <f t="shared" si="43"/>
        <v>Suape</v>
      </c>
      <c r="C355" s="7" t="str">
        <f t="shared" si="43"/>
        <v>PRESTAÇÃO DE SERVIÇO CONTINUADO DE VIGILÂNCIA ARMADA</v>
      </c>
      <c r="D355" s="7" t="s">
        <v>269</v>
      </c>
      <c r="E355" s="7">
        <v>2021</v>
      </c>
      <c r="F355" s="7" t="s">
        <v>270</v>
      </c>
      <c r="G355" s="7" t="str">
        <f t="shared" si="39"/>
        <v>15.195.617/0001-87</v>
      </c>
      <c r="H355" s="7" t="s">
        <v>644</v>
      </c>
      <c r="I355" s="7" t="str">
        <f t="shared" si="40"/>
        <v xml:space="preserve"> SUAPE/DMS</v>
      </c>
      <c r="J355" s="7" t="s">
        <v>273</v>
      </c>
      <c r="K355" s="7" t="s">
        <v>258</v>
      </c>
      <c r="L355" s="7" t="s">
        <v>278</v>
      </c>
      <c r="M355" s="7">
        <v>1865.07</v>
      </c>
      <c r="N355" s="7">
        <v>4567.55</v>
      </c>
      <c r="O355" s="120"/>
      <c r="P355" s="2"/>
      <c r="Q355" s="2"/>
      <c r="R355" s="2"/>
      <c r="S355" s="2"/>
      <c r="T355" s="2"/>
      <c r="U355" s="2"/>
      <c r="V355" s="2"/>
      <c r="W355" s="2"/>
    </row>
    <row r="356" spans="1:23" ht="30">
      <c r="A356" s="7" t="str">
        <f t="shared" si="43"/>
        <v>Suape</v>
      </c>
      <c r="B356" s="7" t="str">
        <f t="shared" si="43"/>
        <v>Suape</v>
      </c>
      <c r="C356" s="7" t="str">
        <f t="shared" si="43"/>
        <v>PRESTAÇÃO DE SERVIÇO CONTINUADO DE VIGILÂNCIA ARMADA</v>
      </c>
      <c r="D356" s="7" t="s">
        <v>269</v>
      </c>
      <c r="E356" s="7">
        <v>2021</v>
      </c>
      <c r="F356" s="7" t="s">
        <v>270</v>
      </c>
      <c r="G356" s="7" t="str">
        <f t="shared" si="39"/>
        <v>15.195.617/0001-87</v>
      </c>
      <c r="H356" s="7" t="s">
        <v>646</v>
      </c>
      <c r="I356" s="7" t="str">
        <f t="shared" si="40"/>
        <v xml:space="preserve"> SUAPE/DMS</v>
      </c>
      <c r="J356" s="7" t="s">
        <v>273</v>
      </c>
      <c r="K356" s="7" t="s">
        <v>258</v>
      </c>
      <c r="L356" s="7" t="s">
        <v>274</v>
      </c>
      <c r="M356" s="7">
        <v>1865.07</v>
      </c>
      <c r="N356" s="7">
        <v>4567.55</v>
      </c>
      <c r="O356" s="120"/>
      <c r="P356" s="2"/>
      <c r="Q356" s="2"/>
      <c r="R356" s="2"/>
      <c r="S356" s="2"/>
      <c r="T356" s="2"/>
      <c r="U356" s="2"/>
      <c r="V356" s="2"/>
      <c r="W356" s="2"/>
    </row>
    <row r="357" spans="1:23" ht="30">
      <c r="A357" s="7" t="str">
        <f t="shared" si="43"/>
        <v>Suape</v>
      </c>
      <c r="B357" s="7" t="str">
        <f t="shared" si="43"/>
        <v>Suape</v>
      </c>
      <c r="C357" s="7" t="str">
        <f t="shared" si="43"/>
        <v>PRESTAÇÃO DE SERVIÇO CONTINUADO DE VIGILÂNCIA ARMADA</v>
      </c>
      <c r="D357" s="7" t="s">
        <v>269</v>
      </c>
      <c r="E357" s="7">
        <v>2021</v>
      </c>
      <c r="F357" s="7" t="s">
        <v>270</v>
      </c>
      <c r="G357" s="7" t="str">
        <f t="shared" si="39"/>
        <v>15.195.617/0001-87</v>
      </c>
      <c r="H357" s="7" t="s">
        <v>648</v>
      </c>
      <c r="I357" s="7" t="str">
        <f t="shared" si="40"/>
        <v xml:space="preserve"> SUAPE/DMS</v>
      </c>
      <c r="J357" s="7" t="s">
        <v>273</v>
      </c>
      <c r="K357" s="7" t="s">
        <v>258</v>
      </c>
      <c r="L357" s="7" t="s">
        <v>274</v>
      </c>
      <c r="M357" s="7">
        <v>1865.07</v>
      </c>
      <c r="N357" s="7">
        <v>4567.55</v>
      </c>
      <c r="O357" s="120"/>
      <c r="P357" s="2"/>
      <c r="Q357" s="2"/>
      <c r="R357" s="2"/>
      <c r="S357" s="2"/>
      <c r="T357" s="2"/>
      <c r="U357" s="2"/>
      <c r="V357" s="2"/>
      <c r="W357" s="2"/>
    </row>
    <row r="358" spans="1:23" ht="30">
      <c r="A358" s="7" t="str">
        <f t="shared" si="43"/>
        <v>Suape</v>
      </c>
      <c r="B358" s="7" t="str">
        <f t="shared" si="43"/>
        <v>Suape</v>
      </c>
      <c r="C358" s="7" t="str">
        <f t="shared" si="43"/>
        <v>PRESTAÇÃO DE SERVIÇO CONTINUADO DE VIGILÂNCIA ARMADA</v>
      </c>
      <c r="D358" s="7" t="s">
        <v>269</v>
      </c>
      <c r="E358" s="7">
        <v>2021</v>
      </c>
      <c r="F358" s="7" t="s">
        <v>270</v>
      </c>
      <c r="G358" s="7" t="str">
        <f t="shared" si="39"/>
        <v>15.195.617/0001-87</v>
      </c>
      <c r="H358" s="7" t="s">
        <v>650</v>
      </c>
      <c r="I358" s="7" t="str">
        <f t="shared" si="40"/>
        <v xml:space="preserve"> SUAPE/DMS</v>
      </c>
      <c r="J358" s="7" t="s">
        <v>273</v>
      </c>
      <c r="K358" s="7" t="s">
        <v>258</v>
      </c>
      <c r="L358" s="7" t="s">
        <v>274</v>
      </c>
      <c r="M358" s="7">
        <v>1865.07</v>
      </c>
      <c r="N358" s="7">
        <v>4567.55</v>
      </c>
      <c r="O358" s="120"/>
      <c r="P358" s="2"/>
      <c r="Q358" s="2"/>
      <c r="R358" s="2"/>
      <c r="S358" s="2"/>
      <c r="T358" s="2"/>
      <c r="U358" s="2"/>
      <c r="V358" s="2"/>
      <c r="W358" s="2"/>
    </row>
    <row r="359" spans="1:23" ht="30">
      <c r="A359" s="7" t="str">
        <f t="shared" si="43"/>
        <v>Suape</v>
      </c>
      <c r="B359" s="7" t="str">
        <f t="shared" si="43"/>
        <v>Suape</v>
      </c>
      <c r="C359" s="7" t="str">
        <f t="shared" si="43"/>
        <v>PRESTAÇÃO DE SERVIÇO CONTINUADO DE VIGILÂNCIA ARMADA</v>
      </c>
      <c r="D359" s="7" t="s">
        <v>269</v>
      </c>
      <c r="E359" s="7">
        <v>2021</v>
      </c>
      <c r="F359" s="7" t="s">
        <v>270</v>
      </c>
      <c r="G359" s="7" t="str">
        <f t="shared" si="39"/>
        <v>15.195.617/0001-87</v>
      </c>
      <c r="H359" s="7" t="s">
        <v>652</v>
      </c>
      <c r="I359" s="7" t="str">
        <f t="shared" si="40"/>
        <v xml:space="preserve"> SUAPE/DMS</v>
      </c>
      <c r="J359" s="7" t="s">
        <v>273</v>
      </c>
      <c r="K359" s="7" t="s">
        <v>258</v>
      </c>
      <c r="L359" s="7" t="s">
        <v>274</v>
      </c>
      <c r="M359" s="7">
        <v>1865.07</v>
      </c>
      <c r="N359" s="7">
        <v>4567.55</v>
      </c>
      <c r="O359" s="120"/>
      <c r="P359" s="2"/>
      <c r="Q359" s="2"/>
      <c r="R359" s="2"/>
      <c r="S359" s="2"/>
      <c r="T359" s="2"/>
      <c r="U359" s="2"/>
      <c r="V359" s="2"/>
      <c r="W359" s="2"/>
    </row>
    <row r="360" spans="1:23" ht="30">
      <c r="A360" s="7" t="str">
        <f t="shared" si="43"/>
        <v>Suape</v>
      </c>
      <c r="B360" s="7" t="str">
        <f t="shared" si="43"/>
        <v>Suape</v>
      </c>
      <c r="C360" s="7" t="str">
        <f t="shared" si="43"/>
        <v>PRESTAÇÃO DE SERVIÇO CONTINUADO DE VIGILÂNCIA ARMADA</v>
      </c>
      <c r="D360" s="7" t="s">
        <v>269</v>
      </c>
      <c r="E360" s="7">
        <v>2021</v>
      </c>
      <c r="F360" s="7" t="s">
        <v>270</v>
      </c>
      <c r="G360" s="7" t="str">
        <f t="shared" si="39"/>
        <v>15.195.617/0001-87</v>
      </c>
      <c r="H360" s="7" t="s">
        <v>654</v>
      </c>
      <c r="I360" s="7" t="str">
        <f t="shared" si="40"/>
        <v xml:space="preserve"> SUAPE/DMS</v>
      </c>
      <c r="J360" s="7" t="s">
        <v>273</v>
      </c>
      <c r="K360" s="7" t="s">
        <v>258</v>
      </c>
      <c r="L360" s="7" t="s">
        <v>274</v>
      </c>
      <c r="M360" s="7">
        <v>1865.07</v>
      </c>
      <c r="N360" s="7">
        <v>4567.55</v>
      </c>
      <c r="O360" s="120"/>
      <c r="P360" s="2"/>
      <c r="Q360" s="2"/>
      <c r="R360" s="2"/>
      <c r="S360" s="2"/>
      <c r="T360" s="2"/>
      <c r="U360" s="2"/>
      <c r="V360" s="2"/>
      <c r="W360" s="2"/>
    </row>
    <row r="361" spans="1:23" ht="30">
      <c r="A361" s="7" t="str">
        <f t="shared" si="43"/>
        <v>Suape</v>
      </c>
      <c r="B361" s="7" t="str">
        <f t="shared" si="43"/>
        <v>Suape</v>
      </c>
      <c r="C361" s="7" t="str">
        <f t="shared" si="43"/>
        <v>PRESTAÇÃO DE SERVIÇO CONTINUADO DE VIGILÂNCIA ARMADA</v>
      </c>
      <c r="D361" s="7" t="s">
        <v>269</v>
      </c>
      <c r="E361" s="7">
        <v>2021</v>
      </c>
      <c r="F361" s="7" t="s">
        <v>270</v>
      </c>
      <c r="G361" s="7" t="str">
        <f t="shared" si="39"/>
        <v>15.195.617/0001-87</v>
      </c>
      <c r="H361" s="7" t="s">
        <v>714</v>
      </c>
      <c r="I361" s="7" t="str">
        <f t="shared" si="40"/>
        <v xml:space="preserve"> SUAPE/DMS</v>
      </c>
      <c r="J361" s="7" t="s">
        <v>273</v>
      </c>
      <c r="K361" s="7" t="s">
        <v>258</v>
      </c>
      <c r="L361" s="7" t="s">
        <v>274</v>
      </c>
      <c r="M361" s="7">
        <v>2069.0700000000002</v>
      </c>
      <c r="N361" s="7">
        <v>4941.18</v>
      </c>
      <c r="O361" s="120"/>
      <c r="P361" s="2"/>
      <c r="Q361" s="2"/>
      <c r="R361" s="2"/>
      <c r="S361" s="2"/>
      <c r="T361" s="2"/>
      <c r="U361" s="2"/>
      <c r="V361" s="2"/>
      <c r="W361" s="2"/>
    </row>
    <row r="362" spans="1:23" ht="30">
      <c r="A362" s="7" t="str">
        <f t="shared" ref="A362:C377" si="44">A361</f>
        <v>Suape</v>
      </c>
      <c r="B362" s="7" t="str">
        <f t="shared" si="44"/>
        <v>Suape</v>
      </c>
      <c r="C362" s="7" t="str">
        <f t="shared" si="44"/>
        <v>PRESTAÇÃO DE SERVIÇO CONTINUADO DE VIGILÂNCIA ARMADA</v>
      </c>
      <c r="D362" s="7" t="s">
        <v>269</v>
      </c>
      <c r="E362" s="7">
        <v>2021</v>
      </c>
      <c r="F362" s="7" t="s">
        <v>270</v>
      </c>
      <c r="G362" s="7" t="str">
        <f t="shared" si="39"/>
        <v>15.195.617/0001-87</v>
      </c>
      <c r="H362" s="7" t="s">
        <v>716</v>
      </c>
      <c r="I362" s="7" t="str">
        <f t="shared" si="40"/>
        <v xml:space="preserve"> SUAPE/DMS</v>
      </c>
      <c r="J362" s="7" t="s">
        <v>273</v>
      </c>
      <c r="K362" s="7" t="s">
        <v>258</v>
      </c>
      <c r="L362" s="7" t="s">
        <v>278</v>
      </c>
      <c r="M362" s="7">
        <v>1865.07</v>
      </c>
      <c r="N362" s="7">
        <v>4567.55</v>
      </c>
      <c r="O362" s="120"/>
      <c r="P362" s="2"/>
      <c r="Q362" s="2"/>
      <c r="R362" s="2"/>
      <c r="S362" s="2"/>
      <c r="T362" s="2"/>
      <c r="U362" s="2"/>
      <c r="V362" s="2"/>
      <c r="W362" s="2"/>
    </row>
    <row r="363" spans="1:23" ht="30">
      <c r="A363" s="7" t="str">
        <f t="shared" si="44"/>
        <v>Suape</v>
      </c>
      <c r="B363" s="7" t="str">
        <f t="shared" si="44"/>
        <v>Suape</v>
      </c>
      <c r="C363" s="7" t="str">
        <f t="shared" si="44"/>
        <v>PRESTAÇÃO DE SERVIÇO CONTINUADO DE VIGILÂNCIA ARMADA</v>
      </c>
      <c r="D363" s="7" t="s">
        <v>269</v>
      </c>
      <c r="E363" s="7">
        <v>2021</v>
      </c>
      <c r="F363" s="7" t="s">
        <v>270</v>
      </c>
      <c r="G363" s="7" t="str">
        <f t="shared" ref="G363:G378" si="45">G362</f>
        <v>15.195.617/0001-87</v>
      </c>
      <c r="H363" s="7" t="s">
        <v>717</v>
      </c>
      <c r="I363" s="7" t="str">
        <f t="shared" ref="I363:I378" si="46">I362</f>
        <v xml:space="preserve"> SUAPE/DMS</v>
      </c>
      <c r="J363" s="7" t="s">
        <v>273</v>
      </c>
      <c r="K363" s="7" t="s">
        <v>258</v>
      </c>
      <c r="L363" s="7" t="s">
        <v>274</v>
      </c>
      <c r="M363" s="7">
        <v>1865.07</v>
      </c>
      <c r="N363" s="7">
        <v>4567.55</v>
      </c>
      <c r="O363" s="120"/>
      <c r="P363" s="2"/>
      <c r="Q363" s="2"/>
      <c r="R363" s="2"/>
      <c r="S363" s="2"/>
      <c r="T363" s="2"/>
      <c r="U363" s="2"/>
      <c r="V363" s="2"/>
      <c r="W363" s="2"/>
    </row>
    <row r="364" spans="1:23" ht="30">
      <c r="A364" s="7" t="str">
        <f t="shared" si="44"/>
        <v>Suape</v>
      </c>
      <c r="B364" s="7" t="str">
        <f t="shared" si="44"/>
        <v>Suape</v>
      </c>
      <c r="C364" s="7" t="str">
        <f t="shared" si="44"/>
        <v>PRESTAÇÃO DE SERVIÇO CONTINUADO DE VIGILÂNCIA ARMADA</v>
      </c>
      <c r="D364" s="7" t="s">
        <v>269</v>
      </c>
      <c r="E364" s="7">
        <v>2021</v>
      </c>
      <c r="F364" s="7" t="s">
        <v>270</v>
      </c>
      <c r="G364" s="7" t="str">
        <f t="shared" si="45"/>
        <v>15.195.617/0001-87</v>
      </c>
      <c r="H364" s="7" t="s">
        <v>718</v>
      </c>
      <c r="I364" s="7" t="str">
        <f t="shared" si="46"/>
        <v xml:space="preserve"> SUAPE/DMS</v>
      </c>
      <c r="J364" s="7" t="s">
        <v>273</v>
      </c>
      <c r="K364" s="7" t="s">
        <v>258</v>
      </c>
      <c r="L364" s="7" t="s">
        <v>274</v>
      </c>
      <c r="M364" s="7">
        <v>1865.07</v>
      </c>
      <c r="N364" s="7">
        <v>4567.55</v>
      </c>
      <c r="O364" s="120"/>
      <c r="P364" s="2"/>
      <c r="Q364" s="2"/>
      <c r="R364" s="2"/>
      <c r="S364" s="2"/>
      <c r="T364" s="2"/>
      <c r="U364" s="2"/>
      <c r="V364" s="2"/>
      <c r="W364" s="2"/>
    </row>
    <row r="365" spans="1:23" ht="30">
      <c r="A365" s="7" t="str">
        <f t="shared" si="44"/>
        <v>Suape</v>
      </c>
      <c r="B365" s="7" t="str">
        <f t="shared" si="44"/>
        <v>Suape</v>
      </c>
      <c r="C365" s="7" t="str">
        <f t="shared" si="44"/>
        <v>PRESTAÇÃO DE SERVIÇO CONTINUADO DE VIGILÂNCIA ARMADA</v>
      </c>
      <c r="D365" s="7" t="s">
        <v>269</v>
      </c>
      <c r="E365" s="7">
        <v>2021</v>
      </c>
      <c r="F365" s="7" t="s">
        <v>270</v>
      </c>
      <c r="G365" s="7" t="str">
        <f t="shared" si="45"/>
        <v>15.195.617/0001-87</v>
      </c>
      <c r="H365" s="7" t="s">
        <v>719</v>
      </c>
      <c r="I365" s="7" t="str">
        <f t="shared" si="46"/>
        <v xml:space="preserve"> SUAPE/DMS</v>
      </c>
      <c r="J365" s="7" t="s">
        <v>273</v>
      </c>
      <c r="K365" s="7" t="s">
        <v>258</v>
      </c>
      <c r="L365" s="7" t="s">
        <v>274</v>
      </c>
      <c r="M365" s="7">
        <v>1865.07</v>
      </c>
      <c r="N365" s="7">
        <v>4567.55</v>
      </c>
      <c r="O365" s="120"/>
      <c r="P365" s="2"/>
      <c r="Q365" s="2"/>
      <c r="R365" s="2"/>
      <c r="S365" s="2"/>
      <c r="T365" s="2"/>
      <c r="U365" s="2"/>
      <c r="V365" s="2"/>
      <c r="W365" s="2"/>
    </row>
    <row r="366" spans="1:23" ht="30">
      <c r="A366" s="7" t="str">
        <f t="shared" si="44"/>
        <v>Suape</v>
      </c>
      <c r="B366" s="7" t="str">
        <f t="shared" si="44"/>
        <v>Suape</v>
      </c>
      <c r="C366" s="7" t="str">
        <f t="shared" si="44"/>
        <v>PRESTAÇÃO DE SERVIÇO CONTINUADO DE VIGILÂNCIA ARMADA</v>
      </c>
      <c r="D366" s="7" t="s">
        <v>269</v>
      </c>
      <c r="E366" s="7">
        <v>2021</v>
      </c>
      <c r="F366" s="7" t="s">
        <v>270</v>
      </c>
      <c r="G366" s="7" t="str">
        <f t="shared" si="45"/>
        <v>15.195.617/0001-87</v>
      </c>
      <c r="H366" s="7" t="s">
        <v>720</v>
      </c>
      <c r="I366" s="7" t="str">
        <f t="shared" si="46"/>
        <v xml:space="preserve"> SUAPE/DMS</v>
      </c>
      <c r="J366" s="7" t="s">
        <v>273</v>
      </c>
      <c r="K366" s="7" t="s">
        <v>258</v>
      </c>
      <c r="L366" s="7" t="s">
        <v>274</v>
      </c>
      <c r="M366" s="7">
        <v>2069.0700000000002</v>
      </c>
      <c r="N366" s="7">
        <v>4941.18</v>
      </c>
      <c r="O366" s="135"/>
      <c r="P366" s="2"/>
      <c r="Q366" s="2"/>
      <c r="R366" s="2"/>
      <c r="S366" s="2"/>
      <c r="T366" s="2"/>
      <c r="U366" s="2"/>
      <c r="V366" s="2"/>
      <c r="W366" s="2"/>
    </row>
    <row r="367" spans="1:23" ht="30">
      <c r="A367" s="7" t="str">
        <f t="shared" si="44"/>
        <v>Suape</v>
      </c>
      <c r="B367" s="7" t="str">
        <f t="shared" si="44"/>
        <v>Suape</v>
      </c>
      <c r="C367" s="7" t="str">
        <f t="shared" si="44"/>
        <v>PRESTAÇÃO DE SERVIÇO CONTINUADO DE VIGILÂNCIA ARMADA</v>
      </c>
      <c r="D367" s="7" t="s">
        <v>269</v>
      </c>
      <c r="E367" s="7">
        <v>2021</v>
      </c>
      <c r="F367" s="7" t="s">
        <v>270</v>
      </c>
      <c r="G367" s="7" t="str">
        <f t="shared" si="45"/>
        <v>15.195.617/0001-87</v>
      </c>
      <c r="H367" s="7" t="s">
        <v>721</v>
      </c>
      <c r="I367" s="7" t="str">
        <f t="shared" si="46"/>
        <v xml:space="preserve"> SUAPE/DMS</v>
      </c>
      <c r="J367" s="7" t="s">
        <v>273</v>
      </c>
      <c r="K367" s="7" t="s">
        <v>258</v>
      </c>
      <c r="L367" s="7" t="s">
        <v>278</v>
      </c>
      <c r="M367" s="7">
        <v>1865.07</v>
      </c>
      <c r="N367" s="7">
        <v>4941.18</v>
      </c>
      <c r="O367" s="120"/>
      <c r="P367" s="2"/>
      <c r="Q367" s="2"/>
      <c r="R367" s="2"/>
      <c r="S367" s="2"/>
      <c r="T367" s="2"/>
      <c r="U367" s="2"/>
      <c r="V367" s="2"/>
      <c r="W367" s="2"/>
    </row>
    <row r="368" spans="1:23" ht="30">
      <c r="A368" s="7" t="str">
        <f t="shared" si="44"/>
        <v>Suape</v>
      </c>
      <c r="B368" s="7" t="str">
        <f t="shared" si="44"/>
        <v>Suape</v>
      </c>
      <c r="C368" s="7" t="str">
        <f t="shared" si="44"/>
        <v>PRESTAÇÃO DE SERVIÇO CONTINUADO DE VIGILÂNCIA ARMADA</v>
      </c>
      <c r="D368" s="7" t="s">
        <v>269</v>
      </c>
      <c r="E368" s="7">
        <v>2021</v>
      </c>
      <c r="F368" s="7" t="s">
        <v>270</v>
      </c>
      <c r="G368" s="7" t="str">
        <f t="shared" si="45"/>
        <v>15.195.617/0001-87</v>
      </c>
      <c r="H368" s="7" t="s">
        <v>722</v>
      </c>
      <c r="I368" s="7" t="str">
        <f t="shared" si="46"/>
        <v xml:space="preserve"> SUAPE/DMS</v>
      </c>
      <c r="J368" s="7" t="s">
        <v>273</v>
      </c>
      <c r="K368" s="7" t="s">
        <v>258</v>
      </c>
      <c r="L368" s="7" t="s">
        <v>278</v>
      </c>
      <c r="M368" s="7">
        <v>1865.07</v>
      </c>
      <c r="N368" s="7">
        <v>4567.55</v>
      </c>
      <c r="O368" s="136"/>
      <c r="P368" s="2"/>
      <c r="Q368" s="2"/>
      <c r="R368" s="2"/>
      <c r="S368" s="2"/>
      <c r="T368" s="2"/>
      <c r="U368" s="2"/>
      <c r="V368" s="2"/>
      <c r="W368" s="2"/>
    </row>
    <row r="369" spans="1:23" ht="30">
      <c r="A369" s="7" t="str">
        <f t="shared" si="44"/>
        <v>Suape</v>
      </c>
      <c r="B369" s="7" t="str">
        <f t="shared" si="44"/>
        <v>Suape</v>
      </c>
      <c r="C369" s="7" t="str">
        <f t="shared" si="44"/>
        <v>PRESTAÇÃO DE SERVIÇO CONTINUADO DE VIGILÂNCIA ARMADA</v>
      </c>
      <c r="D369" s="7" t="s">
        <v>269</v>
      </c>
      <c r="E369" s="7">
        <v>2021</v>
      </c>
      <c r="F369" s="7" t="s">
        <v>270</v>
      </c>
      <c r="G369" s="7" t="str">
        <f t="shared" si="45"/>
        <v>15.195.617/0001-87</v>
      </c>
      <c r="H369" s="7" t="s">
        <v>723</v>
      </c>
      <c r="I369" s="7" t="str">
        <f t="shared" si="46"/>
        <v xml:space="preserve"> SUAPE/DMS</v>
      </c>
      <c r="J369" s="7" t="s">
        <v>273</v>
      </c>
      <c r="K369" s="7" t="s">
        <v>258</v>
      </c>
      <c r="L369" s="7" t="s">
        <v>274</v>
      </c>
      <c r="M369" s="7">
        <v>1865.07</v>
      </c>
      <c r="N369" s="7">
        <v>4567.55</v>
      </c>
      <c r="O369" s="120"/>
      <c r="P369" s="2"/>
      <c r="Q369" s="2"/>
      <c r="R369" s="2"/>
      <c r="S369" s="2"/>
      <c r="T369" s="2"/>
      <c r="U369" s="2"/>
      <c r="V369" s="2"/>
      <c r="W369" s="2"/>
    </row>
    <row r="370" spans="1:23" ht="30">
      <c r="A370" s="7" t="str">
        <f t="shared" si="44"/>
        <v>Suape</v>
      </c>
      <c r="B370" s="7" t="str">
        <f t="shared" si="44"/>
        <v>Suape</v>
      </c>
      <c r="C370" s="7" t="str">
        <f t="shared" si="44"/>
        <v>PRESTAÇÃO DE SERVIÇO CONTINUADO DE VIGILÂNCIA ARMADA</v>
      </c>
      <c r="D370" s="7" t="s">
        <v>269</v>
      </c>
      <c r="E370" s="7">
        <v>2021</v>
      </c>
      <c r="F370" s="7" t="s">
        <v>270</v>
      </c>
      <c r="G370" s="7" t="str">
        <f t="shared" si="45"/>
        <v>15.195.617/0001-87</v>
      </c>
      <c r="H370" s="7" t="s">
        <v>724</v>
      </c>
      <c r="I370" s="7" t="str">
        <f t="shared" si="46"/>
        <v xml:space="preserve"> SUAPE/DMS</v>
      </c>
      <c r="J370" s="7" t="s">
        <v>273</v>
      </c>
      <c r="K370" s="7" t="s">
        <v>258</v>
      </c>
      <c r="L370" s="7" t="s">
        <v>274</v>
      </c>
      <c r="M370" s="7">
        <v>2069.0700000000002</v>
      </c>
      <c r="N370" s="7">
        <v>4941.18</v>
      </c>
      <c r="O370" s="120"/>
      <c r="P370" s="2"/>
      <c r="Q370" s="2"/>
      <c r="R370" s="2"/>
      <c r="S370" s="2"/>
      <c r="T370" s="2"/>
      <c r="U370" s="2"/>
      <c r="V370" s="2"/>
      <c r="W370" s="2"/>
    </row>
    <row r="371" spans="1:23" ht="30">
      <c r="A371" s="7" t="str">
        <f t="shared" si="44"/>
        <v>Suape</v>
      </c>
      <c r="B371" s="7" t="str">
        <f t="shared" si="44"/>
        <v>Suape</v>
      </c>
      <c r="C371" s="7" t="str">
        <f t="shared" si="44"/>
        <v>PRESTAÇÃO DE SERVIÇO CONTINUADO DE VIGILÂNCIA ARMADA</v>
      </c>
      <c r="D371" s="7" t="s">
        <v>269</v>
      </c>
      <c r="E371" s="7">
        <v>2021</v>
      </c>
      <c r="F371" s="7" t="s">
        <v>270</v>
      </c>
      <c r="G371" s="7" t="str">
        <f t="shared" si="45"/>
        <v>15.195.617/0001-87</v>
      </c>
      <c r="H371" s="7" t="s">
        <v>725</v>
      </c>
      <c r="I371" s="7" t="str">
        <f t="shared" si="46"/>
        <v xml:space="preserve"> SUAPE/DMS</v>
      </c>
      <c r="J371" s="7" t="s">
        <v>273</v>
      </c>
      <c r="K371" s="7" t="s">
        <v>258</v>
      </c>
      <c r="L371" s="7" t="s">
        <v>278</v>
      </c>
      <c r="M371" s="7">
        <v>1865.07</v>
      </c>
      <c r="N371" s="7">
        <v>4567.55</v>
      </c>
      <c r="O371" s="120"/>
      <c r="P371" s="2"/>
      <c r="Q371" s="2"/>
      <c r="R371" s="2"/>
      <c r="S371" s="2"/>
      <c r="T371" s="2"/>
      <c r="U371" s="2"/>
      <c r="V371" s="2"/>
      <c r="W371" s="2"/>
    </row>
    <row r="372" spans="1:23" ht="30">
      <c r="A372" s="7" t="str">
        <f t="shared" si="44"/>
        <v>Suape</v>
      </c>
      <c r="B372" s="7" t="str">
        <f t="shared" si="44"/>
        <v>Suape</v>
      </c>
      <c r="C372" s="7" t="str">
        <f t="shared" si="44"/>
        <v>PRESTAÇÃO DE SERVIÇO CONTINUADO DE VIGILÂNCIA ARMADA</v>
      </c>
      <c r="D372" s="7" t="s">
        <v>269</v>
      </c>
      <c r="E372" s="7">
        <v>2021</v>
      </c>
      <c r="F372" s="7" t="s">
        <v>270</v>
      </c>
      <c r="G372" s="7" t="str">
        <f t="shared" si="45"/>
        <v>15.195.617/0001-87</v>
      </c>
      <c r="H372" s="7" t="s">
        <v>726</v>
      </c>
      <c r="I372" s="7" t="str">
        <f t="shared" si="46"/>
        <v xml:space="preserve"> SUAPE/DMS</v>
      </c>
      <c r="J372" s="7" t="s">
        <v>273</v>
      </c>
      <c r="K372" s="7" t="s">
        <v>258</v>
      </c>
      <c r="L372" s="7" t="s">
        <v>274</v>
      </c>
      <c r="M372" s="7">
        <v>1865.07</v>
      </c>
      <c r="N372" s="7">
        <v>4567.55</v>
      </c>
      <c r="O372" s="120"/>
      <c r="P372" s="2"/>
      <c r="Q372" s="2"/>
      <c r="R372" s="2"/>
      <c r="S372" s="2"/>
      <c r="T372" s="2"/>
      <c r="U372" s="2"/>
      <c r="V372" s="2"/>
      <c r="W372" s="2"/>
    </row>
    <row r="373" spans="1:23" ht="30">
      <c r="A373" s="7" t="str">
        <f t="shared" si="44"/>
        <v>Suape</v>
      </c>
      <c r="B373" s="7" t="str">
        <f t="shared" si="44"/>
        <v>Suape</v>
      </c>
      <c r="C373" s="7" t="str">
        <f t="shared" si="44"/>
        <v>PRESTAÇÃO DE SERVIÇO CONTINUADO DE VIGILÂNCIA ARMADA</v>
      </c>
      <c r="D373" s="7" t="s">
        <v>269</v>
      </c>
      <c r="E373" s="7">
        <v>2021</v>
      </c>
      <c r="F373" s="7" t="s">
        <v>270</v>
      </c>
      <c r="G373" s="7" t="str">
        <f t="shared" si="45"/>
        <v>15.195.617/0001-87</v>
      </c>
      <c r="H373" s="7" t="s">
        <v>727</v>
      </c>
      <c r="I373" s="7" t="str">
        <f t="shared" si="46"/>
        <v xml:space="preserve"> SUAPE/DMS</v>
      </c>
      <c r="J373" s="7" t="s">
        <v>273</v>
      </c>
      <c r="K373" s="7" t="s">
        <v>258</v>
      </c>
      <c r="L373" s="7" t="s">
        <v>274</v>
      </c>
      <c r="M373" s="7">
        <v>2069.0700000000002</v>
      </c>
      <c r="N373" s="7">
        <v>4941.18</v>
      </c>
      <c r="O373" s="120"/>
      <c r="P373" s="2"/>
      <c r="Q373" s="2"/>
      <c r="R373" s="2"/>
      <c r="S373" s="2"/>
      <c r="T373" s="2"/>
      <c r="U373" s="2"/>
      <c r="V373" s="2"/>
      <c r="W373" s="2"/>
    </row>
    <row r="374" spans="1:23" ht="30">
      <c r="A374" s="7" t="str">
        <f t="shared" si="44"/>
        <v>Suape</v>
      </c>
      <c r="B374" s="7" t="str">
        <f t="shared" si="44"/>
        <v>Suape</v>
      </c>
      <c r="C374" s="7" t="str">
        <f t="shared" si="44"/>
        <v>PRESTAÇÃO DE SERVIÇO CONTINUADO DE VIGILÂNCIA ARMADA</v>
      </c>
      <c r="D374" s="7" t="s">
        <v>269</v>
      </c>
      <c r="E374" s="7">
        <v>2021</v>
      </c>
      <c r="F374" s="7" t="s">
        <v>270</v>
      </c>
      <c r="G374" s="7" t="str">
        <f t="shared" si="45"/>
        <v>15.195.617/0001-87</v>
      </c>
      <c r="H374" s="7" t="s">
        <v>728</v>
      </c>
      <c r="I374" s="7" t="str">
        <f t="shared" si="46"/>
        <v xml:space="preserve"> SUAPE/DMS</v>
      </c>
      <c r="J374" s="7" t="s">
        <v>273</v>
      </c>
      <c r="K374" s="7" t="s">
        <v>258</v>
      </c>
      <c r="L374" s="7" t="s">
        <v>278</v>
      </c>
      <c r="M374" s="7">
        <v>2069.0700000000002</v>
      </c>
      <c r="N374" s="7">
        <v>4941.18</v>
      </c>
      <c r="O374" s="120"/>
      <c r="P374" s="2"/>
      <c r="Q374" s="2"/>
      <c r="R374" s="2"/>
      <c r="S374" s="2"/>
      <c r="T374" s="2"/>
      <c r="U374" s="2"/>
      <c r="V374" s="2"/>
      <c r="W374" s="2"/>
    </row>
    <row r="375" spans="1:23" ht="30">
      <c r="A375" s="7" t="str">
        <f t="shared" si="44"/>
        <v>Suape</v>
      </c>
      <c r="B375" s="7" t="str">
        <f t="shared" si="44"/>
        <v>Suape</v>
      </c>
      <c r="C375" s="7" t="str">
        <f t="shared" si="44"/>
        <v>PRESTAÇÃO DE SERVIÇO CONTINUADO DE VIGILÂNCIA ARMADA</v>
      </c>
      <c r="D375" s="7" t="s">
        <v>269</v>
      </c>
      <c r="E375" s="7">
        <v>2021</v>
      </c>
      <c r="F375" s="7" t="s">
        <v>270</v>
      </c>
      <c r="G375" s="7" t="str">
        <f t="shared" si="45"/>
        <v>15.195.617/0001-87</v>
      </c>
      <c r="H375" s="7" t="s">
        <v>729</v>
      </c>
      <c r="I375" s="7" t="str">
        <f t="shared" si="46"/>
        <v xml:space="preserve"> SUAPE/DMS</v>
      </c>
      <c r="J375" s="7" t="s">
        <v>273</v>
      </c>
      <c r="K375" s="7" t="s">
        <v>258</v>
      </c>
      <c r="L375" s="7" t="s">
        <v>278</v>
      </c>
      <c r="M375" s="7">
        <v>2069.0700000000002</v>
      </c>
      <c r="N375" s="7">
        <v>4941.18</v>
      </c>
      <c r="O375" s="120"/>
      <c r="P375" s="2"/>
      <c r="Q375" s="2"/>
      <c r="R375" s="2"/>
      <c r="S375" s="2"/>
      <c r="T375" s="2"/>
      <c r="U375" s="2"/>
      <c r="V375" s="2"/>
      <c r="W375" s="2"/>
    </row>
    <row r="376" spans="1:23" ht="30">
      <c r="A376" s="7" t="str">
        <f t="shared" si="44"/>
        <v>Suape</v>
      </c>
      <c r="B376" s="7" t="str">
        <f t="shared" si="44"/>
        <v>Suape</v>
      </c>
      <c r="C376" s="7" t="str">
        <f t="shared" si="44"/>
        <v>PRESTAÇÃO DE SERVIÇO CONTINUADO DE VIGILÂNCIA ARMADA</v>
      </c>
      <c r="D376" s="7" t="s">
        <v>269</v>
      </c>
      <c r="E376" s="7">
        <v>2021</v>
      </c>
      <c r="F376" s="7" t="s">
        <v>270</v>
      </c>
      <c r="G376" s="7" t="str">
        <f t="shared" si="45"/>
        <v>15.195.617/0001-87</v>
      </c>
      <c r="H376" s="7" t="s">
        <v>730</v>
      </c>
      <c r="I376" s="7" t="str">
        <f t="shared" si="46"/>
        <v xml:space="preserve"> SUAPE/DMS</v>
      </c>
      <c r="J376" s="7" t="s">
        <v>273</v>
      </c>
      <c r="K376" s="7" t="s">
        <v>258</v>
      </c>
      <c r="L376" s="7" t="s">
        <v>278</v>
      </c>
      <c r="M376" s="7">
        <v>1865.07</v>
      </c>
      <c r="N376" s="7">
        <v>4567.55</v>
      </c>
      <c r="O376" s="120"/>
      <c r="P376" s="2"/>
      <c r="Q376" s="2"/>
      <c r="R376" s="2"/>
      <c r="S376" s="2"/>
      <c r="T376" s="2"/>
      <c r="U376" s="2"/>
      <c r="V376" s="2"/>
      <c r="W376" s="2"/>
    </row>
    <row r="377" spans="1:23" ht="30">
      <c r="A377" s="7" t="str">
        <f t="shared" si="44"/>
        <v>Suape</v>
      </c>
      <c r="B377" s="7" t="str">
        <f t="shared" si="44"/>
        <v>Suape</v>
      </c>
      <c r="C377" s="7" t="str">
        <f t="shared" si="44"/>
        <v>PRESTAÇÃO DE SERVIÇO CONTINUADO DE VIGILÂNCIA ARMADA</v>
      </c>
      <c r="D377" s="7" t="s">
        <v>269</v>
      </c>
      <c r="E377" s="7">
        <v>2021</v>
      </c>
      <c r="F377" s="7" t="s">
        <v>270</v>
      </c>
      <c r="G377" s="7" t="str">
        <f t="shared" si="45"/>
        <v>15.195.617/0001-87</v>
      </c>
      <c r="H377" s="7" t="s">
        <v>731</v>
      </c>
      <c r="I377" s="7" t="str">
        <f t="shared" si="46"/>
        <v xml:space="preserve"> SUAPE/DMS</v>
      </c>
      <c r="J377" s="7" t="s">
        <v>273</v>
      </c>
      <c r="K377" s="7" t="s">
        <v>258</v>
      </c>
      <c r="L377" s="7" t="s">
        <v>274</v>
      </c>
      <c r="M377" s="7">
        <v>1865.07</v>
      </c>
      <c r="N377" s="7">
        <v>4567.55</v>
      </c>
      <c r="O377" s="120"/>
      <c r="P377" s="2"/>
      <c r="Q377" s="2"/>
      <c r="R377" s="2"/>
      <c r="S377" s="2"/>
      <c r="T377" s="2"/>
      <c r="U377" s="2"/>
      <c r="V377" s="2"/>
      <c r="W377" s="2"/>
    </row>
    <row r="378" spans="1:23" ht="30">
      <c r="A378" s="7" t="str">
        <f t="shared" ref="A378:C393" si="47">A377</f>
        <v>Suape</v>
      </c>
      <c r="B378" s="7" t="str">
        <f t="shared" si="47"/>
        <v>Suape</v>
      </c>
      <c r="C378" s="7" t="str">
        <f t="shared" si="47"/>
        <v>PRESTAÇÃO DE SERVIÇO CONTINUADO DE VIGILÂNCIA ARMADA</v>
      </c>
      <c r="D378" s="7" t="s">
        <v>269</v>
      </c>
      <c r="E378" s="7">
        <v>2021</v>
      </c>
      <c r="F378" s="7" t="s">
        <v>270</v>
      </c>
      <c r="G378" s="7" t="str">
        <f t="shared" si="45"/>
        <v>15.195.617/0001-87</v>
      </c>
      <c r="H378" s="7" t="s">
        <v>732</v>
      </c>
      <c r="I378" s="7" t="str">
        <f t="shared" si="46"/>
        <v xml:space="preserve"> SUAPE/DMS</v>
      </c>
      <c r="J378" s="7" t="s">
        <v>273</v>
      </c>
      <c r="K378" s="7" t="s">
        <v>258</v>
      </c>
      <c r="L378" s="7" t="s">
        <v>274</v>
      </c>
      <c r="M378" s="7">
        <v>2069.0700000000002</v>
      </c>
      <c r="N378" s="7">
        <v>4941.18</v>
      </c>
      <c r="O378" s="120"/>
      <c r="P378" s="2"/>
      <c r="Q378" s="2"/>
      <c r="R378" s="2"/>
      <c r="S378" s="2"/>
      <c r="T378" s="2"/>
      <c r="U378" s="2"/>
      <c r="V378" s="2"/>
      <c r="W378" s="2"/>
    </row>
    <row r="379" spans="1:23" ht="30">
      <c r="A379" s="7" t="str">
        <f t="shared" ref="A379:C388" si="48">A376</f>
        <v>Suape</v>
      </c>
      <c r="B379" s="7" t="str">
        <f t="shared" si="48"/>
        <v>Suape</v>
      </c>
      <c r="C379" s="7" t="str">
        <f t="shared" si="48"/>
        <v>PRESTAÇÃO DE SERVIÇO CONTINUADO DE VIGILÂNCIA ARMADA</v>
      </c>
      <c r="D379" s="7" t="s">
        <v>269</v>
      </c>
      <c r="E379" s="7">
        <v>2021</v>
      </c>
      <c r="F379" s="7" t="s">
        <v>270</v>
      </c>
      <c r="G379" s="7" t="str">
        <f t="shared" ref="G379:G388" si="49">G376</f>
        <v>15.195.617/0001-87</v>
      </c>
      <c r="H379" s="7" t="s">
        <v>733</v>
      </c>
      <c r="I379" s="7" t="str">
        <f t="shared" ref="I379:I388" si="50">I376</f>
        <v xml:space="preserve"> SUAPE/DMS</v>
      </c>
      <c r="J379" s="7" t="s">
        <v>273</v>
      </c>
      <c r="K379" s="7" t="s">
        <v>258</v>
      </c>
      <c r="L379" s="7" t="s">
        <v>278</v>
      </c>
      <c r="M379" s="7">
        <v>1865.07</v>
      </c>
      <c r="N379" s="7">
        <v>4567.55</v>
      </c>
      <c r="O379" s="120"/>
      <c r="P379" s="2"/>
      <c r="Q379" s="2"/>
      <c r="R379" s="2"/>
      <c r="S379" s="2"/>
      <c r="T379" s="2"/>
      <c r="U379" s="2"/>
      <c r="V379" s="2"/>
      <c r="W379" s="2"/>
    </row>
    <row r="380" spans="1:23" ht="30">
      <c r="A380" s="7" t="str">
        <f t="shared" si="48"/>
        <v>Suape</v>
      </c>
      <c r="B380" s="7" t="str">
        <f t="shared" si="48"/>
        <v>Suape</v>
      </c>
      <c r="C380" s="7" t="str">
        <f t="shared" si="48"/>
        <v>PRESTAÇÃO DE SERVIÇO CONTINUADO DE VIGILÂNCIA ARMADA</v>
      </c>
      <c r="D380" s="7" t="s">
        <v>269</v>
      </c>
      <c r="E380" s="7">
        <v>2021</v>
      </c>
      <c r="F380" s="7" t="s">
        <v>270</v>
      </c>
      <c r="G380" s="7" t="str">
        <f t="shared" si="49"/>
        <v>15.195.617/0001-87</v>
      </c>
      <c r="H380" s="7" t="s">
        <v>765</v>
      </c>
      <c r="I380" s="7" t="str">
        <f t="shared" si="50"/>
        <v xml:space="preserve"> SUAPE/DMS</v>
      </c>
      <c r="J380" s="7" t="s">
        <v>273</v>
      </c>
      <c r="K380" s="7" t="s">
        <v>258</v>
      </c>
      <c r="L380" s="7" t="s">
        <v>274</v>
      </c>
      <c r="M380" s="7">
        <v>1865.07</v>
      </c>
      <c r="N380" s="7">
        <v>4567.55</v>
      </c>
      <c r="O380" s="120"/>
      <c r="P380" s="2"/>
      <c r="Q380" s="2"/>
      <c r="R380" s="2"/>
      <c r="S380" s="2"/>
      <c r="T380" s="2"/>
      <c r="U380" s="2"/>
      <c r="V380" s="2"/>
      <c r="W380" s="2"/>
    </row>
    <row r="381" spans="1:23" ht="30">
      <c r="A381" s="7" t="str">
        <f t="shared" si="48"/>
        <v>Suape</v>
      </c>
      <c r="B381" s="7" t="str">
        <f t="shared" si="48"/>
        <v>Suape</v>
      </c>
      <c r="C381" s="7" t="str">
        <f t="shared" si="48"/>
        <v>PRESTAÇÃO DE SERVIÇO CONTINUADO DE VIGILÂNCIA ARMADA</v>
      </c>
      <c r="D381" s="7" t="s">
        <v>269</v>
      </c>
      <c r="E381" s="7">
        <v>2021</v>
      </c>
      <c r="F381" s="7" t="s">
        <v>270</v>
      </c>
      <c r="G381" s="7" t="str">
        <f t="shared" si="49"/>
        <v>15.195.617/0001-87</v>
      </c>
      <c r="H381" s="7" t="s">
        <v>766</v>
      </c>
      <c r="I381" s="7" t="str">
        <f t="shared" si="50"/>
        <v xml:space="preserve"> SUAPE/DMS</v>
      </c>
      <c r="J381" s="7" t="s">
        <v>273</v>
      </c>
      <c r="K381" s="7" t="s">
        <v>258</v>
      </c>
      <c r="L381" s="7" t="s">
        <v>274</v>
      </c>
      <c r="M381" s="7">
        <v>1865.07</v>
      </c>
      <c r="N381" s="7">
        <v>4567.55</v>
      </c>
      <c r="O381" s="120"/>
      <c r="P381" s="2"/>
      <c r="Q381" s="2"/>
      <c r="R381" s="2"/>
      <c r="S381" s="2"/>
      <c r="T381" s="2"/>
      <c r="U381" s="2"/>
      <c r="V381" s="2"/>
      <c r="W381" s="2"/>
    </row>
    <row r="382" spans="1:23" ht="30">
      <c r="A382" s="7" t="str">
        <f t="shared" si="48"/>
        <v>Suape</v>
      </c>
      <c r="B382" s="7" t="str">
        <f t="shared" si="48"/>
        <v>Suape</v>
      </c>
      <c r="C382" s="7" t="str">
        <f t="shared" si="48"/>
        <v>PRESTAÇÃO DE SERVIÇO CONTINUADO DE VIGILÂNCIA ARMADA</v>
      </c>
      <c r="D382" s="7" t="s">
        <v>269</v>
      </c>
      <c r="E382" s="7">
        <v>2021</v>
      </c>
      <c r="F382" s="7" t="s">
        <v>270</v>
      </c>
      <c r="G382" s="7" t="str">
        <f t="shared" si="49"/>
        <v>15.195.617/0001-87</v>
      </c>
      <c r="H382" s="7" t="s">
        <v>767</v>
      </c>
      <c r="I382" s="7" t="str">
        <f t="shared" si="50"/>
        <v xml:space="preserve"> SUAPE/DMS</v>
      </c>
      <c r="J382" s="7" t="s">
        <v>273</v>
      </c>
      <c r="K382" s="7" t="s">
        <v>258</v>
      </c>
      <c r="L382" s="7" t="s">
        <v>274</v>
      </c>
      <c r="M382" s="7">
        <v>2069.0700000000002</v>
      </c>
      <c r="N382" s="7">
        <v>4941.18</v>
      </c>
      <c r="O382" s="120"/>
      <c r="P382" s="2"/>
      <c r="Q382" s="2"/>
      <c r="R382" s="2"/>
      <c r="S382" s="2"/>
      <c r="T382" s="2"/>
      <c r="U382" s="2"/>
      <c r="V382" s="2"/>
      <c r="W382" s="2"/>
    </row>
    <row r="383" spans="1:23" ht="30">
      <c r="A383" s="7" t="str">
        <f t="shared" si="48"/>
        <v>Suape</v>
      </c>
      <c r="B383" s="7" t="str">
        <f t="shared" si="48"/>
        <v>Suape</v>
      </c>
      <c r="C383" s="7" t="str">
        <f t="shared" si="48"/>
        <v>PRESTAÇÃO DE SERVIÇO CONTINUADO DE VIGILÂNCIA ARMADA</v>
      </c>
      <c r="D383" s="7" t="s">
        <v>269</v>
      </c>
      <c r="E383" s="7">
        <v>2021</v>
      </c>
      <c r="F383" s="7" t="s">
        <v>270</v>
      </c>
      <c r="G383" s="7" t="str">
        <f t="shared" si="49"/>
        <v>15.195.617/0001-87</v>
      </c>
      <c r="H383" s="7" t="s">
        <v>768</v>
      </c>
      <c r="I383" s="7" t="str">
        <f t="shared" si="50"/>
        <v xml:space="preserve"> SUAPE/DMS</v>
      </c>
      <c r="J383" s="7" t="s">
        <v>273</v>
      </c>
      <c r="K383" s="7" t="s">
        <v>258</v>
      </c>
      <c r="L383" s="7" t="s">
        <v>278</v>
      </c>
      <c r="M383" s="7">
        <v>2069.0700000000002</v>
      </c>
      <c r="N383" s="7">
        <v>4941.18</v>
      </c>
      <c r="O383" s="120"/>
      <c r="P383" s="2"/>
      <c r="Q383" s="2"/>
      <c r="R383" s="2"/>
      <c r="S383" s="2"/>
      <c r="T383" s="2"/>
      <c r="U383" s="2"/>
      <c r="V383" s="2"/>
      <c r="W383" s="2"/>
    </row>
    <row r="384" spans="1:23" ht="30">
      <c r="A384" s="7" t="str">
        <f t="shared" si="48"/>
        <v>Suape</v>
      </c>
      <c r="B384" s="7" t="str">
        <f t="shared" si="48"/>
        <v>Suape</v>
      </c>
      <c r="C384" s="7" t="str">
        <f t="shared" si="48"/>
        <v>PRESTAÇÃO DE SERVIÇO CONTINUADO DE VIGILÂNCIA ARMADA</v>
      </c>
      <c r="D384" s="7" t="s">
        <v>269</v>
      </c>
      <c r="E384" s="7">
        <v>2021</v>
      </c>
      <c r="F384" s="7" t="s">
        <v>270</v>
      </c>
      <c r="G384" s="7" t="str">
        <f t="shared" si="49"/>
        <v>15.195.617/0001-87</v>
      </c>
      <c r="H384" s="7" t="s">
        <v>769</v>
      </c>
      <c r="I384" s="7" t="str">
        <f t="shared" si="50"/>
        <v xml:space="preserve"> SUAPE/DMS</v>
      </c>
      <c r="J384" s="7" t="s">
        <v>273</v>
      </c>
      <c r="K384" s="7" t="s">
        <v>258</v>
      </c>
      <c r="L384" s="7" t="s">
        <v>278</v>
      </c>
      <c r="M384" s="7">
        <v>1865.07</v>
      </c>
      <c r="N384" s="7">
        <v>4567.55</v>
      </c>
      <c r="O384" s="120"/>
      <c r="P384" s="2"/>
      <c r="Q384" s="2"/>
      <c r="R384" s="2"/>
      <c r="S384" s="2"/>
      <c r="T384" s="2"/>
      <c r="U384" s="2"/>
      <c r="V384" s="2"/>
      <c r="W384" s="2"/>
    </row>
    <row r="385" spans="1:23" ht="30">
      <c r="A385" s="7" t="str">
        <f t="shared" si="48"/>
        <v>Suape</v>
      </c>
      <c r="B385" s="7" t="str">
        <f t="shared" si="48"/>
        <v>Suape</v>
      </c>
      <c r="C385" s="7" t="str">
        <f t="shared" si="48"/>
        <v>PRESTAÇÃO DE SERVIÇO CONTINUADO DE VIGILÂNCIA ARMADA</v>
      </c>
      <c r="D385" s="7" t="s">
        <v>269</v>
      </c>
      <c r="E385" s="7">
        <v>2021</v>
      </c>
      <c r="F385" s="7" t="s">
        <v>270</v>
      </c>
      <c r="G385" s="7" t="str">
        <f t="shared" si="49"/>
        <v>15.195.617/0001-87</v>
      </c>
      <c r="H385" s="7" t="s">
        <v>770</v>
      </c>
      <c r="I385" s="7" t="str">
        <f t="shared" si="50"/>
        <v xml:space="preserve"> SUAPE/DMS</v>
      </c>
      <c r="J385" s="7" t="s">
        <v>273</v>
      </c>
      <c r="K385" s="7" t="s">
        <v>258</v>
      </c>
      <c r="L385" s="7" t="s">
        <v>274</v>
      </c>
      <c r="M385" s="7">
        <v>1865.07</v>
      </c>
      <c r="N385" s="7">
        <v>4567.55</v>
      </c>
      <c r="O385" s="120"/>
      <c r="P385" s="2"/>
      <c r="Q385" s="2"/>
      <c r="R385" s="2"/>
      <c r="S385" s="2"/>
      <c r="T385" s="2"/>
      <c r="U385" s="2"/>
      <c r="V385" s="2"/>
      <c r="W385" s="2"/>
    </row>
    <row r="386" spans="1:23" ht="30">
      <c r="A386" s="7" t="str">
        <f t="shared" si="48"/>
        <v>Suape</v>
      </c>
      <c r="B386" s="7" t="str">
        <f t="shared" si="48"/>
        <v>Suape</v>
      </c>
      <c r="C386" s="7" t="str">
        <f t="shared" si="48"/>
        <v>PRESTAÇÃO DE SERVIÇO CONTINUADO DE VIGILÂNCIA ARMADA</v>
      </c>
      <c r="D386" s="7" t="s">
        <v>269</v>
      </c>
      <c r="E386" s="7">
        <v>2021</v>
      </c>
      <c r="F386" s="7" t="s">
        <v>270</v>
      </c>
      <c r="G386" s="7" t="str">
        <f t="shared" si="49"/>
        <v>15.195.617/0001-87</v>
      </c>
      <c r="H386" s="7" t="s">
        <v>771</v>
      </c>
      <c r="I386" s="7" t="str">
        <f t="shared" si="50"/>
        <v xml:space="preserve"> SUAPE/DMS</v>
      </c>
      <c r="J386" s="7" t="s">
        <v>273</v>
      </c>
      <c r="K386" s="7" t="s">
        <v>258</v>
      </c>
      <c r="L386" s="7" t="s">
        <v>274</v>
      </c>
      <c r="M386" s="7">
        <v>1865.07</v>
      </c>
      <c r="N386" s="7">
        <v>4567.55</v>
      </c>
      <c r="O386" s="120"/>
      <c r="P386" s="2"/>
      <c r="Q386" s="2"/>
      <c r="R386" s="2"/>
      <c r="S386" s="2"/>
      <c r="T386" s="2"/>
      <c r="U386" s="2"/>
      <c r="V386" s="2"/>
      <c r="W386" s="2"/>
    </row>
    <row r="387" spans="1:23" ht="30">
      <c r="A387" s="7" t="str">
        <f t="shared" si="48"/>
        <v>Suape</v>
      </c>
      <c r="B387" s="7" t="str">
        <f t="shared" si="48"/>
        <v>Suape</v>
      </c>
      <c r="C387" s="7" t="str">
        <f t="shared" si="48"/>
        <v>PRESTAÇÃO DE SERVIÇO CONTINUADO DE VIGILÂNCIA ARMADA</v>
      </c>
      <c r="D387" s="7" t="s">
        <v>269</v>
      </c>
      <c r="E387" s="7">
        <v>2021</v>
      </c>
      <c r="F387" s="7" t="s">
        <v>270</v>
      </c>
      <c r="G387" s="7" t="str">
        <f t="shared" si="49"/>
        <v>15.195.617/0001-87</v>
      </c>
      <c r="H387" s="7" t="s">
        <v>772</v>
      </c>
      <c r="I387" s="7" t="str">
        <f t="shared" si="50"/>
        <v xml:space="preserve"> SUAPE/DMS</v>
      </c>
      <c r="J387" s="7" t="s">
        <v>273</v>
      </c>
      <c r="K387" s="7" t="s">
        <v>258</v>
      </c>
      <c r="L387" s="7" t="s">
        <v>274</v>
      </c>
      <c r="M387" s="7">
        <v>2069.0700000000002</v>
      </c>
      <c r="N387" s="7">
        <v>4941.18</v>
      </c>
      <c r="O387" s="120"/>
      <c r="P387" s="2"/>
      <c r="Q387" s="2"/>
      <c r="R387" s="2"/>
      <c r="S387" s="2"/>
      <c r="T387" s="2"/>
      <c r="U387" s="2"/>
      <c r="V387" s="2"/>
      <c r="W387" s="2"/>
    </row>
    <row r="388" spans="1:23" ht="30">
      <c r="A388" s="7" t="str">
        <f t="shared" si="48"/>
        <v>Suape</v>
      </c>
      <c r="B388" s="7" t="str">
        <f t="shared" si="48"/>
        <v>Suape</v>
      </c>
      <c r="C388" s="7" t="str">
        <f t="shared" si="48"/>
        <v>PRESTAÇÃO DE SERVIÇO CONTINUADO DE VIGILÂNCIA ARMADA</v>
      </c>
      <c r="D388" s="7" t="s">
        <v>269</v>
      </c>
      <c r="E388" s="7">
        <v>2021</v>
      </c>
      <c r="F388" s="7" t="s">
        <v>270</v>
      </c>
      <c r="G388" s="7" t="str">
        <f t="shared" si="49"/>
        <v>15.195.617/0001-87</v>
      </c>
      <c r="H388" s="7" t="s">
        <v>773</v>
      </c>
      <c r="I388" s="7" t="str">
        <f t="shared" si="50"/>
        <v xml:space="preserve"> SUAPE/DMS</v>
      </c>
      <c r="J388" s="7" t="s">
        <v>273</v>
      </c>
      <c r="K388" s="7" t="s">
        <v>273</v>
      </c>
      <c r="L388" s="7" t="s">
        <v>278</v>
      </c>
      <c r="M388" s="7">
        <v>1865.07</v>
      </c>
      <c r="N388" s="7">
        <v>4567.55</v>
      </c>
      <c r="O388" s="120"/>
      <c r="P388" s="2"/>
      <c r="Q388" s="2"/>
      <c r="R388" s="2"/>
      <c r="S388" s="2"/>
      <c r="T388" s="2"/>
      <c r="U388" s="2"/>
      <c r="V388" s="2"/>
      <c r="W388" s="2"/>
    </row>
    <row r="389" spans="1:23" ht="70">
      <c r="A389" s="21" t="str">
        <f t="shared" ref="A389:B389" si="51">A388</f>
        <v>Suape</v>
      </c>
      <c r="B389" s="21" t="str">
        <f t="shared" si="51"/>
        <v>Suape</v>
      </c>
      <c r="C389" s="21" t="s">
        <v>101</v>
      </c>
      <c r="D389" s="21">
        <v>55</v>
      </c>
      <c r="E389" s="21">
        <v>2022</v>
      </c>
      <c r="F389" s="21" t="s">
        <v>734</v>
      </c>
      <c r="G389" s="21" t="s">
        <v>735</v>
      </c>
      <c r="H389" s="21" t="s">
        <v>736</v>
      </c>
      <c r="I389" s="21" t="s">
        <v>105</v>
      </c>
      <c r="J389" s="21" t="s">
        <v>750</v>
      </c>
      <c r="K389" s="21" t="s">
        <v>26</v>
      </c>
      <c r="L389" s="21" t="s">
        <v>27</v>
      </c>
      <c r="M389" s="21">
        <v>16500</v>
      </c>
      <c r="N389" s="21">
        <v>8552.7999999999993</v>
      </c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70">
      <c r="A390" s="21" t="str">
        <f t="shared" si="47"/>
        <v>Suape</v>
      </c>
      <c r="B390" s="21" t="str">
        <f t="shared" si="47"/>
        <v>Suape</v>
      </c>
      <c r="C390" s="21" t="s">
        <v>101</v>
      </c>
      <c r="D390" s="21">
        <v>55</v>
      </c>
      <c r="E390" s="21">
        <v>2022</v>
      </c>
      <c r="F390" s="21" t="s">
        <v>734</v>
      </c>
      <c r="G390" s="21" t="s">
        <v>735</v>
      </c>
      <c r="H390" s="21" t="s">
        <v>737</v>
      </c>
      <c r="I390" s="21" t="s">
        <v>105</v>
      </c>
      <c r="J390" s="21" t="s">
        <v>751</v>
      </c>
      <c r="K390" s="21" t="s">
        <v>26</v>
      </c>
      <c r="L390" s="21" t="s">
        <v>27</v>
      </c>
      <c r="M390" s="21">
        <v>16500</v>
      </c>
      <c r="N390" s="21">
        <v>8552.7999999999993</v>
      </c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70">
      <c r="A391" s="21" t="str">
        <f t="shared" si="47"/>
        <v>Suape</v>
      </c>
      <c r="B391" s="21" t="str">
        <f t="shared" si="47"/>
        <v>Suape</v>
      </c>
      <c r="C391" s="21" t="s">
        <v>101</v>
      </c>
      <c r="D391" s="21">
        <v>55</v>
      </c>
      <c r="E391" s="21">
        <v>2022</v>
      </c>
      <c r="F391" s="21" t="s">
        <v>734</v>
      </c>
      <c r="G391" s="21" t="s">
        <v>735</v>
      </c>
      <c r="H391" s="21" t="s">
        <v>738</v>
      </c>
      <c r="I391" s="21" t="s">
        <v>105</v>
      </c>
      <c r="J391" s="21" t="s">
        <v>752</v>
      </c>
      <c r="K391" s="21" t="s">
        <v>26</v>
      </c>
      <c r="L391" s="21" t="s">
        <v>27</v>
      </c>
      <c r="M391" s="21">
        <v>9290</v>
      </c>
      <c r="N391" s="21">
        <v>17159.77</v>
      </c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70">
      <c r="A392" s="21" t="str">
        <f t="shared" si="47"/>
        <v>Suape</v>
      </c>
      <c r="B392" s="21" t="str">
        <f t="shared" si="47"/>
        <v>Suape</v>
      </c>
      <c r="C392" s="21" t="s">
        <v>101</v>
      </c>
      <c r="D392" s="21">
        <v>55</v>
      </c>
      <c r="E392" s="21">
        <v>2022</v>
      </c>
      <c r="F392" s="21" t="s">
        <v>734</v>
      </c>
      <c r="G392" s="21" t="s">
        <v>735</v>
      </c>
      <c r="H392" s="21" t="s">
        <v>739</v>
      </c>
      <c r="I392" s="21" t="s">
        <v>105</v>
      </c>
      <c r="J392" s="21" t="s">
        <v>753</v>
      </c>
      <c r="K392" s="21" t="s">
        <v>26</v>
      </c>
      <c r="L392" s="21" t="s">
        <v>27</v>
      </c>
      <c r="M392" s="21">
        <v>4909</v>
      </c>
      <c r="N392" s="21">
        <v>9614.36</v>
      </c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70">
      <c r="A393" s="21" t="str">
        <f t="shared" si="47"/>
        <v>Suape</v>
      </c>
      <c r="B393" s="21" t="str">
        <f t="shared" si="47"/>
        <v>Suape</v>
      </c>
      <c r="C393" s="21" t="s">
        <v>101</v>
      </c>
      <c r="D393" s="21">
        <v>55</v>
      </c>
      <c r="E393" s="21">
        <v>2022</v>
      </c>
      <c r="F393" s="21" t="s">
        <v>734</v>
      </c>
      <c r="G393" s="21" t="s">
        <v>735</v>
      </c>
      <c r="H393" s="21" t="s">
        <v>740</v>
      </c>
      <c r="I393" s="21" t="s">
        <v>105</v>
      </c>
      <c r="J393" s="21" t="s">
        <v>754</v>
      </c>
      <c r="K393" s="21" t="s">
        <v>26</v>
      </c>
      <c r="L393" s="21" t="s">
        <v>27</v>
      </c>
      <c r="M393" s="21">
        <v>4207</v>
      </c>
      <c r="N393" s="21">
        <v>9184.14</v>
      </c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70">
      <c r="A394" s="21" t="str">
        <f t="shared" ref="A394:B403" si="52">A393</f>
        <v>Suape</v>
      </c>
      <c r="B394" s="21" t="str">
        <f t="shared" si="52"/>
        <v>Suape</v>
      </c>
      <c r="C394" s="21" t="s">
        <v>101</v>
      </c>
      <c r="D394" s="21">
        <v>55</v>
      </c>
      <c r="E394" s="21">
        <v>2022</v>
      </c>
      <c r="F394" s="21" t="s">
        <v>734</v>
      </c>
      <c r="G394" s="21" t="s">
        <v>735</v>
      </c>
      <c r="H394" s="21" t="s">
        <v>741</v>
      </c>
      <c r="I394" s="21" t="s">
        <v>105</v>
      </c>
      <c r="J394" s="21" t="s">
        <v>755</v>
      </c>
      <c r="K394" s="21" t="s">
        <v>26</v>
      </c>
      <c r="L394" s="21" t="s">
        <v>245</v>
      </c>
      <c r="M394" s="21">
        <v>3695</v>
      </c>
      <c r="N394" s="21">
        <v>9302.3700000000008</v>
      </c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70">
      <c r="A395" s="21" t="str">
        <f t="shared" si="52"/>
        <v>Suape</v>
      </c>
      <c r="B395" s="21" t="str">
        <f t="shared" si="52"/>
        <v>Suape</v>
      </c>
      <c r="C395" s="21" t="s">
        <v>101</v>
      </c>
      <c r="D395" s="21">
        <v>55</v>
      </c>
      <c r="E395" s="21">
        <v>2022</v>
      </c>
      <c r="F395" s="21" t="s">
        <v>734</v>
      </c>
      <c r="G395" s="21" t="s">
        <v>735</v>
      </c>
      <c r="H395" s="21" t="s">
        <v>742</v>
      </c>
      <c r="I395" s="21" t="s">
        <v>105</v>
      </c>
      <c r="J395" s="21" t="s">
        <v>755</v>
      </c>
      <c r="K395" s="21" t="s">
        <v>26</v>
      </c>
      <c r="L395" s="21" t="s">
        <v>245</v>
      </c>
      <c r="M395" s="21">
        <v>3298</v>
      </c>
      <c r="N395" s="21">
        <v>9302.3700000000008</v>
      </c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70">
      <c r="A396" s="21" t="str">
        <f t="shared" si="52"/>
        <v>Suape</v>
      </c>
      <c r="B396" s="21" t="str">
        <f t="shared" si="52"/>
        <v>Suape</v>
      </c>
      <c r="C396" s="21" t="s">
        <v>101</v>
      </c>
      <c r="D396" s="21">
        <v>55</v>
      </c>
      <c r="E396" s="21">
        <v>2022</v>
      </c>
      <c r="F396" s="21" t="s">
        <v>734</v>
      </c>
      <c r="G396" s="21" t="s">
        <v>735</v>
      </c>
      <c r="H396" s="21" t="s">
        <v>743</v>
      </c>
      <c r="I396" s="21" t="s">
        <v>105</v>
      </c>
      <c r="J396" s="21" t="s">
        <v>756</v>
      </c>
      <c r="K396" s="21" t="s">
        <v>26</v>
      </c>
      <c r="L396" s="21" t="s">
        <v>27</v>
      </c>
      <c r="M396" s="21">
        <v>5190</v>
      </c>
      <c r="N396" s="21">
        <v>8419.81</v>
      </c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70">
      <c r="A397" s="21" t="str">
        <f t="shared" si="52"/>
        <v>Suape</v>
      </c>
      <c r="B397" s="21" t="str">
        <f t="shared" si="52"/>
        <v>Suape</v>
      </c>
      <c r="C397" s="21" t="s">
        <v>101</v>
      </c>
      <c r="D397" s="21">
        <v>55</v>
      </c>
      <c r="E397" s="21">
        <v>2022</v>
      </c>
      <c r="F397" s="21" t="s">
        <v>734</v>
      </c>
      <c r="G397" s="21" t="s">
        <v>735</v>
      </c>
      <c r="H397" s="21" t="s">
        <v>744</v>
      </c>
      <c r="I397" s="21" t="s">
        <v>105</v>
      </c>
      <c r="J397" s="21" t="s">
        <v>757</v>
      </c>
      <c r="K397" s="21" t="s">
        <v>26</v>
      </c>
      <c r="L397" s="21" t="s">
        <v>27</v>
      </c>
      <c r="M397" s="21">
        <v>3656</v>
      </c>
      <c r="N397" s="21">
        <v>8511.2199999999993</v>
      </c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70">
      <c r="A398" s="21" t="str">
        <f t="shared" si="52"/>
        <v>Suape</v>
      </c>
      <c r="B398" s="21" t="str">
        <f t="shared" si="52"/>
        <v>Suape</v>
      </c>
      <c r="C398" s="21" t="s">
        <v>101</v>
      </c>
      <c r="D398" s="21">
        <v>55</v>
      </c>
      <c r="E398" s="21">
        <v>2022</v>
      </c>
      <c r="F398" s="21" t="s">
        <v>734</v>
      </c>
      <c r="G398" s="21" t="s">
        <v>735</v>
      </c>
      <c r="H398" s="21" t="s">
        <v>266</v>
      </c>
      <c r="I398" s="21" t="s">
        <v>105</v>
      </c>
      <c r="J398" s="21" t="s">
        <v>758</v>
      </c>
      <c r="K398" s="21" t="s">
        <v>26</v>
      </c>
      <c r="L398" s="21" t="s">
        <v>27</v>
      </c>
      <c r="M398" s="21">
        <v>3723</v>
      </c>
      <c r="N398" s="21">
        <v>8409.93</v>
      </c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70">
      <c r="A399" s="21" t="str">
        <f t="shared" si="52"/>
        <v>Suape</v>
      </c>
      <c r="B399" s="21" t="str">
        <f t="shared" si="52"/>
        <v>Suape</v>
      </c>
      <c r="C399" s="21" t="s">
        <v>101</v>
      </c>
      <c r="D399" s="21">
        <v>55</v>
      </c>
      <c r="E399" s="21">
        <v>2022</v>
      </c>
      <c r="F399" s="21" t="s">
        <v>734</v>
      </c>
      <c r="G399" s="21" t="s">
        <v>735</v>
      </c>
      <c r="H399" s="21" t="s">
        <v>745</v>
      </c>
      <c r="I399" s="21" t="s">
        <v>105</v>
      </c>
      <c r="J399" s="21" t="s">
        <v>759</v>
      </c>
      <c r="K399" s="21" t="s">
        <v>26</v>
      </c>
      <c r="L399" s="21" t="s">
        <v>27</v>
      </c>
      <c r="M399" s="21">
        <v>3656</v>
      </c>
      <c r="N399" s="21">
        <v>7827.5</v>
      </c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70">
      <c r="A400" s="21" t="str">
        <f t="shared" si="52"/>
        <v>Suape</v>
      </c>
      <c r="B400" s="21" t="str">
        <f t="shared" si="52"/>
        <v>Suape</v>
      </c>
      <c r="C400" s="21" t="s">
        <v>101</v>
      </c>
      <c r="D400" s="21">
        <v>55</v>
      </c>
      <c r="E400" s="21">
        <v>2022</v>
      </c>
      <c r="F400" s="21" t="s">
        <v>734</v>
      </c>
      <c r="G400" s="21" t="s">
        <v>735</v>
      </c>
      <c r="H400" s="21" t="s">
        <v>746</v>
      </c>
      <c r="I400" s="21" t="s">
        <v>105</v>
      </c>
      <c r="J400" s="21" t="s">
        <v>760</v>
      </c>
      <c r="K400" s="21" t="s">
        <v>26</v>
      </c>
      <c r="L400" s="21" t="s">
        <v>27</v>
      </c>
      <c r="M400" s="21">
        <v>3656</v>
      </c>
      <c r="N400" s="21">
        <v>6796.35</v>
      </c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70">
      <c r="A401" s="21" t="str">
        <f t="shared" si="52"/>
        <v>Suape</v>
      </c>
      <c r="B401" s="21" t="str">
        <f t="shared" si="52"/>
        <v>Suape</v>
      </c>
      <c r="C401" s="21" t="s">
        <v>101</v>
      </c>
      <c r="D401" s="21">
        <v>55</v>
      </c>
      <c r="E401" s="21">
        <v>2022</v>
      </c>
      <c r="F401" s="21" t="s">
        <v>734</v>
      </c>
      <c r="G401" s="21" t="s">
        <v>735</v>
      </c>
      <c r="H401" s="21" t="s">
        <v>747</v>
      </c>
      <c r="I401" s="21" t="s">
        <v>105</v>
      </c>
      <c r="J401" s="21" t="s">
        <v>761</v>
      </c>
      <c r="K401" s="21" t="s">
        <v>26</v>
      </c>
      <c r="L401" s="21" t="s">
        <v>27</v>
      </c>
      <c r="M401" s="21">
        <v>3110</v>
      </c>
      <c r="N401" s="21">
        <v>5426.56</v>
      </c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70">
      <c r="A402" s="21" t="str">
        <f t="shared" si="52"/>
        <v>Suape</v>
      </c>
      <c r="B402" s="21" t="str">
        <f t="shared" si="52"/>
        <v>Suape</v>
      </c>
      <c r="C402" s="21" t="s">
        <v>101</v>
      </c>
      <c r="D402" s="21">
        <v>55</v>
      </c>
      <c r="E402" s="21">
        <v>2022</v>
      </c>
      <c r="F402" s="21" t="s">
        <v>734</v>
      </c>
      <c r="G402" s="21" t="s">
        <v>735</v>
      </c>
      <c r="H402" s="21" t="s">
        <v>748</v>
      </c>
      <c r="I402" s="21" t="s">
        <v>105</v>
      </c>
      <c r="J402" s="21" t="s">
        <v>762</v>
      </c>
      <c r="K402" s="21" t="s">
        <v>26</v>
      </c>
      <c r="L402" s="21" t="s">
        <v>27</v>
      </c>
      <c r="M402" s="21">
        <v>3012</v>
      </c>
      <c r="N402" s="21">
        <v>5426.56</v>
      </c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70">
      <c r="A403" s="21" t="str">
        <f t="shared" si="52"/>
        <v>Suape</v>
      </c>
      <c r="B403" s="21" t="str">
        <f t="shared" si="52"/>
        <v>Suape</v>
      </c>
      <c r="C403" s="21" t="s">
        <v>101</v>
      </c>
      <c r="D403" s="21">
        <v>55</v>
      </c>
      <c r="E403" s="21">
        <v>2022</v>
      </c>
      <c r="F403" s="21" t="s">
        <v>734</v>
      </c>
      <c r="G403" s="21" t="s">
        <v>735</v>
      </c>
      <c r="H403" s="21" t="s">
        <v>749</v>
      </c>
      <c r="I403" s="21" t="s">
        <v>105</v>
      </c>
      <c r="J403" s="21" t="s">
        <v>762</v>
      </c>
      <c r="K403" s="21" t="s">
        <v>26</v>
      </c>
      <c r="L403" s="21" t="s">
        <v>27</v>
      </c>
      <c r="M403" s="21">
        <v>3012</v>
      </c>
      <c r="N403" s="21">
        <v>5426.56</v>
      </c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114"/>
      <c r="K404" s="114"/>
      <c r="L404" s="115"/>
      <c r="M404" s="112"/>
      <c r="N404" s="11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15" customHeight="1">
      <c r="A405" s="154" t="s">
        <v>656</v>
      </c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12"/>
      <c r="N405" s="11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15" customHeight="1">
      <c r="A406" s="165" t="s">
        <v>657</v>
      </c>
      <c r="B406" s="166"/>
      <c r="C406" s="166"/>
      <c r="D406" s="166"/>
      <c r="E406" s="166"/>
      <c r="F406" s="166"/>
      <c r="G406" s="166"/>
      <c r="H406" s="166"/>
      <c r="I406" s="166"/>
      <c r="J406" s="166"/>
      <c r="K406" s="166"/>
      <c r="L406" s="167"/>
      <c r="M406" s="112"/>
      <c r="N406" s="11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15" customHeight="1">
      <c r="A407" s="161" t="s">
        <v>658</v>
      </c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3"/>
    </row>
    <row r="408" spans="1:23" ht="14.15" customHeight="1">
      <c r="A408" s="161" t="s">
        <v>659</v>
      </c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3"/>
    </row>
    <row r="409" spans="1:23" ht="14.15" customHeight="1">
      <c r="A409" s="161" t="s">
        <v>660</v>
      </c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3"/>
    </row>
    <row r="410" spans="1:23" ht="14.15" customHeight="1">
      <c r="A410" s="161" t="s">
        <v>661</v>
      </c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3"/>
    </row>
    <row r="411" spans="1:23" ht="14.15" customHeight="1">
      <c r="A411" s="161" t="s">
        <v>662</v>
      </c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3"/>
    </row>
    <row r="412" spans="1:23" ht="14.15" customHeight="1">
      <c r="A412" s="161" t="s">
        <v>663</v>
      </c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3"/>
    </row>
    <row r="413" spans="1:23" ht="14.15" customHeight="1">
      <c r="A413" s="161" t="s">
        <v>664</v>
      </c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3"/>
    </row>
    <row r="414" spans="1:23" ht="14.15" customHeight="1">
      <c r="A414" s="161" t="s">
        <v>665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3"/>
    </row>
    <row r="415" spans="1:23" ht="14.15" customHeight="1">
      <c r="A415" s="161" t="s">
        <v>666</v>
      </c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3"/>
    </row>
    <row r="416" spans="1:23" ht="14.15" customHeight="1">
      <c r="A416" s="161" t="s">
        <v>667</v>
      </c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3"/>
    </row>
    <row r="417" spans="1:63" ht="14.15" customHeight="1">
      <c r="A417" s="161" t="s">
        <v>668</v>
      </c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3"/>
    </row>
    <row r="418" spans="1:63" s="113" customFormat="1" ht="14.15" customHeight="1">
      <c r="A418" s="161" t="s">
        <v>669</v>
      </c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3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</row>
    <row r="419" spans="1:63" s="113" customFormat="1" ht="14.15" customHeight="1">
      <c r="A419" s="153" t="s">
        <v>670</v>
      </c>
      <c r="B419" s="153"/>
      <c r="C419" s="153"/>
      <c r="D419" s="153"/>
      <c r="E419" s="153"/>
      <c r="F419" s="153"/>
      <c r="G419" s="153"/>
      <c r="H419" s="153"/>
      <c r="I419" s="153"/>
      <c r="J419" s="153"/>
      <c r="K419" s="153"/>
      <c r="L419" s="153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</row>
    <row r="420" spans="1:63" s="113" customFormat="1" ht="14.15" customHeight="1">
      <c r="A420" s="153" t="s">
        <v>671</v>
      </c>
      <c r="B420" s="153"/>
      <c r="C420" s="153"/>
      <c r="D420" s="153"/>
      <c r="E420" s="153"/>
      <c r="F420" s="153"/>
      <c r="G420" s="153"/>
      <c r="H420" s="153"/>
      <c r="I420" s="153"/>
      <c r="J420" s="153"/>
      <c r="K420" s="153"/>
      <c r="L420" s="153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</row>
    <row r="421" spans="1:63" s="113" customFormat="1" ht="14.15" customHeight="1">
      <c r="A421" s="153" t="s">
        <v>672</v>
      </c>
      <c r="B421" s="153"/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</row>
  </sheetData>
  <autoFilter ref="A5:N403" xr:uid="{00000000-0009-0000-0000-000003000000}"/>
  <mergeCells count="22">
    <mergeCell ref="A411:L411"/>
    <mergeCell ref="A1:A3"/>
    <mergeCell ref="B1:N1"/>
    <mergeCell ref="B2:N2"/>
    <mergeCell ref="B3:N3"/>
    <mergeCell ref="A4:N4"/>
    <mergeCell ref="A405:L405"/>
    <mergeCell ref="A406:L406"/>
    <mergeCell ref="A407:L407"/>
    <mergeCell ref="A408:L408"/>
    <mergeCell ref="A409:L409"/>
    <mergeCell ref="A410:L410"/>
    <mergeCell ref="A418:L418"/>
    <mergeCell ref="A419:L419"/>
    <mergeCell ref="A420:L420"/>
    <mergeCell ref="A421:L421"/>
    <mergeCell ref="A412:L412"/>
    <mergeCell ref="A413:L413"/>
    <mergeCell ref="A414:L414"/>
    <mergeCell ref="A415:L415"/>
    <mergeCell ref="A416:L416"/>
    <mergeCell ref="A417:L41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Jan2022</vt:lpstr>
      <vt:lpstr>Fev2022</vt:lpstr>
      <vt:lpstr>Mar2022</vt:lpstr>
      <vt:lpstr>ABR2022 </vt:lpstr>
      <vt:lpstr>MAIO2022</vt:lpstr>
      <vt:lpstr>JUNHO2022</vt:lpstr>
      <vt:lpstr>JULHO2022</vt:lpstr>
      <vt:lpstr>AGOSTO2022 </vt:lpstr>
      <vt:lpstr>SETEMBRO2022 </vt:lpstr>
      <vt:lpstr>OUTUBRO2022</vt:lpstr>
      <vt:lpstr>NOVEMBRO2022</vt:lpstr>
      <vt:lpstr>DEZEMBRO2022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Souza</dc:creator>
  <dc:description/>
  <cp:lastModifiedBy>Grace Souza</cp:lastModifiedBy>
  <cp:revision>24</cp:revision>
  <dcterms:created xsi:type="dcterms:W3CDTF">2022-02-15T17:36:34Z</dcterms:created>
  <dcterms:modified xsi:type="dcterms:W3CDTF">2023-01-17T14:03:23Z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