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JULHO 2026\"/>
    </mc:Choice>
  </mc:AlternateContent>
  <xr:revisionPtr revIDLastSave="0" documentId="8_{E8A5C858-1B18-41D6-B973-457CF9FE0729}" xr6:coauthVersionLast="47" xr6:coauthVersionMax="47" xr10:uidLastSave="{00000000-0000-0000-0000-000000000000}"/>
  <bookViews>
    <workbookView xWindow="-110" yWindow="-110" windowWidth="19420" windowHeight="10300" tabRatio="771" firstSheet="2" activeTab="7" xr2:uid="{00000000-000D-0000-FFFF-FFFF00000000}"/>
  </bookViews>
  <sheets>
    <sheet name="2021-JAN" sheetId="1" state="hidden" r:id="rId1"/>
    <sheet name="JANEIRO" sheetId="29" r:id="rId2"/>
    <sheet name="FEVEREIRO" sheetId="28" r:id="rId3"/>
    <sheet name="MARCO" sheetId="27" r:id="rId4"/>
    <sheet name="ABRIL" sheetId="25" r:id="rId5"/>
    <sheet name="MAIO" sheetId="24" r:id="rId6"/>
    <sheet name="JUNHO" sheetId="22" r:id="rId7"/>
    <sheet name="JULHO" sheetId="21" r:id="rId8"/>
    <sheet name="AGOSTO" sheetId="26" r:id="rId9"/>
    <sheet name="SETEMBRO" sheetId="23" r:id="rId10"/>
    <sheet name="OUTUBRO" sheetId="31" r:id="rId11"/>
    <sheet name="NOVEMBRO" sheetId="33" r:id="rId12"/>
    <sheet name="DEZEMBRO" sheetId="20" r:id="rId13"/>
    <sheet name="Planilha16" sheetId="14" r:id="rId14"/>
    <sheet name="Planilha17" sheetId="17" r:id="rId15"/>
    <sheet name="Planilha18" sheetId="18" r:id="rId16"/>
    <sheet name="Planilha28" sheetId="30" r:id="rId17"/>
    <sheet name="NOVEMBRO (2)" sheetId="32" r:id="rId18"/>
    <sheet name="Decreto de Concessão de passage" sheetId="15" state="hidden" r:id="rId19"/>
    <sheet name="Cópia de 2021-JAN" sheetId="16" state="hidden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5" i="16" l="1"/>
  <c r="R15" i="16"/>
  <c r="Y15" i="16" s="1"/>
  <c r="X14" i="16"/>
  <c r="R14" i="16"/>
  <c r="Y14" i="16" s="1"/>
  <c r="X13" i="16"/>
  <c r="R13" i="16"/>
  <c r="Y13" i="16" s="1"/>
  <c r="X12" i="16"/>
  <c r="R12" i="16"/>
  <c r="Y12" i="16" s="1"/>
  <c r="X11" i="16"/>
  <c r="R11" i="16"/>
  <c r="Y11" i="16" s="1"/>
  <c r="X10" i="16"/>
  <c r="R10" i="16"/>
  <c r="Y10" i="16" s="1"/>
  <c r="X9" i="16"/>
  <c r="R9" i="16"/>
  <c r="Y9" i="16" s="1"/>
  <c r="X8" i="16"/>
  <c r="R8" i="16"/>
  <c r="Y8" i="16" s="1"/>
  <c r="S55" i="32"/>
  <c r="Z55" i="32" s="1"/>
  <c r="S54" i="32"/>
  <c r="Z54" i="32" s="1"/>
  <c r="S53" i="32"/>
  <c r="Z53" i="32" s="1"/>
  <c r="S52" i="32"/>
  <c r="Z52" i="32" s="1"/>
  <c r="S51" i="32"/>
  <c r="Z51" i="32" s="1"/>
  <c r="S49" i="32"/>
  <c r="Z49" i="32" s="1"/>
  <c r="S48" i="32"/>
  <c r="Z48" i="32" s="1"/>
  <c r="S47" i="32"/>
  <c r="Z47" i="32" s="1"/>
  <c r="S46" i="32"/>
  <c r="Z46" i="32" s="1"/>
  <c r="S45" i="32"/>
  <c r="Z45" i="32" s="1"/>
  <c r="S44" i="32"/>
  <c r="Z44" i="32" s="1"/>
  <c r="S43" i="32"/>
  <c r="Z43" i="32" s="1"/>
  <c r="S42" i="32"/>
  <c r="Z42" i="32" s="1"/>
  <c r="S41" i="32"/>
  <c r="Z41" i="32" s="1"/>
  <c r="S40" i="32"/>
  <c r="Z40" i="32" s="1"/>
  <c r="S39" i="32"/>
  <c r="Z39" i="32" s="1"/>
  <c r="S38" i="32"/>
  <c r="Z38" i="32" s="1"/>
  <c r="S37" i="32"/>
  <c r="Z37" i="32" s="1"/>
  <c r="S36" i="32"/>
  <c r="Z36" i="32" s="1"/>
  <c r="S35" i="32"/>
  <c r="Z35" i="32" s="1"/>
  <c r="S34" i="32"/>
  <c r="Z34" i="32" s="1"/>
  <c r="S33" i="32"/>
  <c r="Z33" i="32" s="1"/>
  <c r="S32" i="32"/>
  <c r="Z32" i="32" s="1"/>
  <c r="S31" i="32"/>
  <c r="S30" i="32"/>
  <c r="S29" i="32"/>
  <c r="Z29" i="32" s="1"/>
  <c r="S28" i="32"/>
  <c r="Z28" i="32" s="1"/>
  <c r="S27" i="32"/>
  <c r="Z27" i="32" s="1"/>
  <c r="S26" i="32"/>
  <c r="Z26" i="32" s="1"/>
  <c r="S25" i="32"/>
  <c r="Z25" i="32" s="1"/>
  <c r="S24" i="32"/>
  <c r="Z24" i="32" s="1"/>
  <c r="S23" i="32"/>
  <c r="Z23" i="32" s="1"/>
  <c r="S22" i="32"/>
  <c r="Z22" i="32" s="1"/>
  <c r="Y21" i="32"/>
  <c r="S21" i="32"/>
  <c r="Z21" i="32" s="1"/>
  <c r="Y20" i="32"/>
  <c r="S20" i="32"/>
  <c r="Z20" i="32" s="1"/>
  <c r="Y19" i="32"/>
  <c r="S19" i="32"/>
  <c r="Z19" i="32" s="1"/>
  <c r="Y18" i="32"/>
  <c r="S18" i="32"/>
  <c r="Z18" i="32" s="1"/>
  <c r="Y17" i="32"/>
  <c r="S17" i="32"/>
  <c r="Z17" i="32" s="1"/>
  <c r="Y16" i="32"/>
  <c r="S16" i="32"/>
  <c r="Z16" i="32" s="1"/>
  <c r="S15" i="32"/>
  <c r="Y14" i="32"/>
  <c r="S14" i="32"/>
  <c r="Z14" i="32" s="1"/>
  <c r="Y13" i="32"/>
  <c r="S13" i="32"/>
  <c r="Z13" i="32" s="1"/>
  <c r="Y12" i="32"/>
  <c r="S12" i="32"/>
  <c r="Y11" i="32"/>
  <c r="S11" i="32"/>
  <c r="Z11" i="32" s="1"/>
  <c r="Y10" i="32"/>
  <c r="S10" i="32"/>
  <c r="Y9" i="32"/>
  <c r="Z9" i="32" s="1"/>
  <c r="S55" i="20"/>
  <c r="Z55" i="20" s="1"/>
  <c r="S54" i="20"/>
  <c r="Z54" i="20" s="1"/>
  <c r="S53" i="20"/>
  <c r="Z53" i="20" s="1"/>
  <c r="S52" i="20"/>
  <c r="Z52" i="20" s="1"/>
  <c r="S51" i="20"/>
  <c r="Z51" i="20" s="1"/>
  <c r="S49" i="20"/>
  <c r="Z49" i="20" s="1"/>
  <c r="S48" i="20"/>
  <c r="Z48" i="20" s="1"/>
  <c r="S47" i="20"/>
  <c r="Z47" i="20" s="1"/>
  <c r="S46" i="20"/>
  <c r="Z46" i="20" s="1"/>
  <c r="S45" i="20"/>
  <c r="Z45" i="20" s="1"/>
  <c r="S44" i="20"/>
  <c r="Z44" i="20" s="1"/>
  <c r="S43" i="20"/>
  <c r="Z43" i="20" s="1"/>
  <c r="S42" i="20"/>
  <c r="Z42" i="20" s="1"/>
  <c r="S41" i="20"/>
  <c r="Z41" i="20" s="1"/>
  <c r="S40" i="20"/>
  <c r="Z40" i="20" s="1"/>
  <c r="S39" i="20"/>
  <c r="Z39" i="20" s="1"/>
  <c r="S38" i="20"/>
  <c r="Z38" i="20" s="1"/>
  <c r="S37" i="20"/>
  <c r="Z37" i="20" s="1"/>
  <c r="S36" i="20"/>
  <c r="Z36" i="20" s="1"/>
  <c r="S35" i="20"/>
  <c r="Z35" i="20" s="1"/>
  <c r="S34" i="20"/>
  <c r="Z34" i="20" s="1"/>
  <c r="S33" i="20"/>
  <c r="Z33" i="20" s="1"/>
  <c r="S32" i="20"/>
  <c r="Z32" i="20" s="1"/>
  <c r="S31" i="20"/>
  <c r="S30" i="20"/>
  <c r="S29" i="20"/>
  <c r="Z29" i="20" s="1"/>
  <c r="Z28" i="20"/>
  <c r="S28" i="20"/>
  <c r="S27" i="20"/>
  <c r="Z27" i="20" s="1"/>
  <c r="S26" i="20"/>
  <c r="Z26" i="20" s="1"/>
  <c r="S25" i="20"/>
  <c r="Z25" i="20" s="1"/>
  <c r="S24" i="20"/>
  <c r="Z24" i="20" s="1"/>
  <c r="S23" i="20"/>
  <c r="Z23" i="20" s="1"/>
  <c r="S22" i="20"/>
  <c r="Z22" i="20" s="1"/>
  <c r="Y21" i="20"/>
  <c r="S21" i="20"/>
  <c r="Z21" i="20" s="1"/>
  <c r="Y20" i="20"/>
  <c r="S20" i="20"/>
  <c r="Z20" i="20" s="1"/>
  <c r="Y19" i="20"/>
  <c r="S19" i="20"/>
  <c r="Z19" i="20" s="1"/>
  <c r="Y18" i="20"/>
  <c r="S18" i="20"/>
  <c r="Z18" i="20" s="1"/>
  <c r="Y17" i="20"/>
  <c r="S17" i="20"/>
  <c r="Z17" i="20" s="1"/>
  <c r="Y16" i="20"/>
  <c r="S16" i="20"/>
  <c r="Z16" i="20" s="1"/>
  <c r="S15" i="20"/>
  <c r="Y14" i="20"/>
  <c r="S14" i="20"/>
  <c r="Z14" i="20" s="1"/>
  <c r="Y13" i="20"/>
  <c r="S13" i="20"/>
  <c r="Z13" i="20" s="1"/>
  <c r="Y12" i="20"/>
  <c r="S12" i="20"/>
  <c r="Y11" i="20"/>
  <c r="S11" i="20"/>
  <c r="Z11" i="20" s="1"/>
  <c r="Y10" i="20"/>
  <c r="S10" i="20"/>
  <c r="Y9" i="20"/>
  <c r="Z9" i="20" s="1"/>
  <c r="S55" i="33"/>
  <c r="Z55" i="33" s="1"/>
  <c r="S54" i="33"/>
  <c r="Z54" i="33" s="1"/>
  <c r="S53" i="33"/>
  <c r="Z53" i="33" s="1"/>
  <c r="S52" i="33"/>
  <c r="Z52" i="33" s="1"/>
  <c r="S51" i="33"/>
  <c r="Z51" i="33" s="1"/>
  <c r="S49" i="33"/>
  <c r="Z49" i="33" s="1"/>
  <c r="S48" i="33"/>
  <c r="Z48" i="33" s="1"/>
  <c r="S47" i="33"/>
  <c r="Z47" i="33" s="1"/>
  <c r="S46" i="33"/>
  <c r="Z46" i="33" s="1"/>
  <c r="S45" i="33"/>
  <c r="Z45" i="33" s="1"/>
  <c r="S44" i="33"/>
  <c r="Z44" i="33" s="1"/>
  <c r="S43" i="33"/>
  <c r="Z43" i="33" s="1"/>
  <c r="S42" i="33"/>
  <c r="Z42" i="33" s="1"/>
  <c r="S41" i="33"/>
  <c r="Z41" i="33" s="1"/>
  <c r="S40" i="33"/>
  <c r="Z40" i="33" s="1"/>
  <c r="S39" i="33"/>
  <c r="Z39" i="33" s="1"/>
  <c r="S38" i="33"/>
  <c r="Z38" i="33" s="1"/>
  <c r="S37" i="33"/>
  <c r="Z37" i="33" s="1"/>
  <c r="S36" i="33"/>
  <c r="Z36" i="33" s="1"/>
  <c r="S35" i="33"/>
  <c r="Z35" i="33" s="1"/>
  <c r="S34" i="33"/>
  <c r="Z34" i="33" s="1"/>
  <c r="S33" i="33"/>
  <c r="Z33" i="33" s="1"/>
  <c r="S32" i="33"/>
  <c r="Z32" i="33" s="1"/>
  <c r="S31" i="33"/>
  <c r="S30" i="33"/>
  <c r="S29" i="33"/>
  <c r="Z29" i="33" s="1"/>
  <c r="S28" i="33"/>
  <c r="Z28" i="33" s="1"/>
  <c r="S27" i="33"/>
  <c r="Z27" i="33" s="1"/>
  <c r="S26" i="33"/>
  <c r="Z26" i="33" s="1"/>
  <c r="S25" i="33"/>
  <c r="Z25" i="33" s="1"/>
  <c r="S24" i="33"/>
  <c r="Z24" i="33" s="1"/>
  <c r="S23" i="33"/>
  <c r="Z23" i="33" s="1"/>
  <c r="S22" i="33"/>
  <c r="Z22" i="33" s="1"/>
  <c r="Y21" i="33"/>
  <c r="S21" i="33"/>
  <c r="Z21" i="33" s="1"/>
  <c r="Y20" i="33"/>
  <c r="S20" i="33"/>
  <c r="Z20" i="33" s="1"/>
  <c r="Y19" i="33"/>
  <c r="S19" i="33"/>
  <c r="Z19" i="33" s="1"/>
  <c r="Y18" i="33"/>
  <c r="S18" i="33"/>
  <c r="Z18" i="33" s="1"/>
  <c r="Y17" i="33"/>
  <c r="S17" i="33"/>
  <c r="Z17" i="33" s="1"/>
  <c r="Y16" i="33"/>
  <c r="S16" i="33"/>
  <c r="Z16" i="33" s="1"/>
  <c r="S15" i="33"/>
  <c r="Y14" i="33"/>
  <c r="S14" i="33"/>
  <c r="Z14" i="33" s="1"/>
  <c r="Y13" i="33"/>
  <c r="S13" i="33"/>
  <c r="Z13" i="33" s="1"/>
  <c r="Y12" i="33"/>
  <c r="S12" i="33"/>
  <c r="Y11" i="33"/>
  <c r="S11" i="33"/>
  <c r="Z11" i="33" s="1"/>
  <c r="Y10" i="33"/>
  <c r="S10" i="33"/>
  <c r="Y9" i="33"/>
  <c r="Z9" i="33" s="1"/>
  <c r="S55" i="31"/>
  <c r="Z55" i="31" s="1"/>
  <c r="S54" i="31"/>
  <c r="Z54" i="31" s="1"/>
  <c r="S53" i="31"/>
  <c r="Z53" i="31" s="1"/>
  <c r="S52" i="31"/>
  <c r="Z52" i="31" s="1"/>
  <c r="S51" i="31"/>
  <c r="Z51" i="31" s="1"/>
  <c r="S49" i="31"/>
  <c r="Z49" i="31" s="1"/>
  <c r="S48" i="31"/>
  <c r="Z48" i="31" s="1"/>
  <c r="S47" i="31"/>
  <c r="Z47" i="31" s="1"/>
  <c r="S46" i="31"/>
  <c r="Z46" i="31" s="1"/>
  <c r="S45" i="31"/>
  <c r="Z45" i="31" s="1"/>
  <c r="S44" i="31"/>
  <c r="Z44" i="31" s="1"/>
  <c r="S43" i="31"/>
  <c r="Z43" i="31" s="1"/>
  <c r="S42" i="31"/>
  <c r="Z42" i="31" s="1"/>
  <c r="S41" i="31"/>
  <c r="Z41" i="31" s="1"/>
  <c r="Z40" i="31"/>
  <c r="S40" i="31"/>
  <c r="S39" i="31"/>
  <c r="Z39" i="31" s="1"/>
  <c r="S38" i="31"/>
  <c r="Z38" i="31" s="1"/>
  <c r="S37" i="31"/>
  <c r="Z37" i="31" s="1"/>
  <c r="S36" i="31"/>
  <c r="Z36" i="31" s="1"/>
  <c r="S35" i="31"/>
  <c r="Z35" i="31" s="1"/>
  <c r="S34" i="31"/>
  <c r="Z34" i="31" s="1"/>
  <c r="S33" i="31"/>
  <c r="Z33" i="31" s="1"/>
  <c r="S32" i="31"/>
  <c r="Z32" i="31" s="1"/>
  <c r="S31" i="31"/>
  <c r="S30" i="31"/>
  <c r="S29" i="31"/>
  <c r="Z29" i="31" s="1"/>
  <c r="S28" i="31"/>
  <c r="Z28" i="31" s="1"/>
  <c r="S27" i="31"/>
  <c r="Z27" i="31" s="1"/>
  <c r="S26" i="31"/>
  <c r="Z26" i="31" s="1"/>
  <c r="S25" i="31"/>
  <c r="Z25" i="31" s="1"/>
  <c r="S24" i="31"/>
  <c r="Z24" i="31" s="1"/>
  <c r="S23" i="31"/>
  <c r="Z23" i="31" s="1"/>
  <c r="S22" i="31"/>
  <c r="Z22" i="31" s="1"/>
  <c r="Y21" i="31"/>
  <c r="S21" i="31"/>
  <c r="Z21" i="31" s="1"/>
  <c r="Y20" i="31"/>
  <c r="S20" i="31"/>
  <c r="Z20" i="31" s="1"/>
  <c r="Y19" i="31"/>
  <c r="S19" i="31"/>
  <c r="Z19" i="31" s="1"/>
  <c r="Y18" i="31"/>
  <c r="S18" i="31"/>
  <c r="Z18" i="31" s="1"/>
  <c r="Y17" i="31"/>
  <c r="S17" i="31"/>
  <c r="Z17" i="31" s="1"/>
  <c r="Y16" i="31"/>
  <c r="S16" i="31"/>
  <c r="Z16" i="31" s="1"/>
  <c r="S15" i="31"/>
  <c r="Y14" i="31"/>
  <c r="S14" i="31"/>
  <c r="Z14" i="31" s="1"/>
  <c r="Y13" i="31"/>
  <c r="S13" i="31"/>
  <c r="Z13" i="31" s="1"/>
  <c r="Y12" i="31"/>
  <c r="S12" i="31"/>
  <c r="Y11" i="31"/>
  <c r="S11" i="31"/>
  <c r="Z11" i="31" s="1"/>
  <c r="Y10" i="31"/>
  <c r="S10" i="31"/>
  <c r="Y9" i="31"/>
  <c r="Z9" i="31" s="1"/>
  <c r="S55" i="23"/>
  <c r="Z55" i="23" s="1"/>
  <c r="S54" i="23"/>
  <c r="Z54" i="23" s="1"/>
  <c r="S53" i="23"/>
  <c r="Z53" i="23" s="1"/>
  <c r="S52" i="23"/>
  <c r="Z52" i="23" s="1"/>
  <c r="S51" i="23"/>
  <c r="Z51" i="23" s="1"/>
  <c r="S49" i="23"/>
  <c r="Z49" i="23" s="1"/>
  <c r="S48" i="23"/>
  <c r="Z48" i="23" s="1"/>
  <c r="S47" i="23"/>
  <c r="Z47" i="23" s="1"/>
  <c r="S46" i="23"/>
  <c r="Z46" i="23" s="1"/>
  <c r="S45" i="23"/>
  <c r="Z45" i="23" s="1"/>
  <c r="S44" i="23"/>
  <c r="Z44" i="23" s="1"/>
  <c r="S43" i="23"/>
  <c r="Z43" i="23" s="1"/>
  <c r="S42" i="23"/>
  <c r="Z42" i="23" s="1"/>
  <c r="S41" i="23"/>
  <c r="Z41" i="23" s="1"/>
  <c r="S40" i="23"/>
  <c r="Z40" i="23" s="1"/>
  <c r="S39" i="23"/>
  <c r="Z39" i="23" s="1"/>
  <c r="S38" i="23"/>
  <c r="Z38" i="23" s="1"/>
  <c r="S37" i="23"/>
  <c r="Z37" i="23" s="1"/>
  <c r="S36" i="23"/>
  <c r="Z36" i="23" s="1"/>
  <c r="S35" i="23"/>
  <c r="Z35" i="23" s="1"/>
  <c r="S34" i="23"/>
  <c r="Z34" i="23" s="1"/>
  <c r="S33" i="23"/>
  <c r="Z33" i="23" s="1"/>
  <c r="S32" i="23"/>
  <c r="Z32" i="23" s="1"/>
  <c r="S31" i="23"/>
  <c r="S30" i="23"/>
  <c r="S29" i="23"/>
  <c r="Z29" i="23" s="1"/>
  <c r="S28" i="23"/>
  <c r="Z28" i="23" s="1"/>
  <c r="S27" i="23"/>
  <c r="Z27" i="23" s="1"/>
  <c r="S26" i="23"/>
  <c r="Z26" i="23" s="1"/>
  <c r="S25" i="23"/>
  <c r="Z25" i="23" s="1"/>
  <c r="S24" i="23"/>
  <c r="Z24" i="23" s="1"/>
  <c r="S23" i="23"/>
  <c r="Z23" i="23" s="1"/>
  <c r="S22" i="23"/>
  <c r="Z22" i="23" s="1"/>
  <c r="Y21" i="23"/>
  <c r="S21" i="23"/>
  <c r="Z21" i="23" s="1"/>
  <c r="Y20" i="23"/>
  <c r="S20" i="23"/>
  <c r="Z20" i="23" s="1"/>
  <c r="Y19" i="23"/>
  <c r="S19" i="23"/>
  <c r="Z19" i="23" s="1"/>
  <c r="Y18" i="23"/>
  <c r="S18" i="23"/>
  <c r="Z18" i="23" s="1"/>
  <c r="Y17" i="23"/>
  <c r="S17" i="23"/>
  <c r="Z17" i="23" s="1"/>
  <c r="Y16" i="23"/>
  <c r="S16" i="23"/>
  <c r="Z16" i="23" s="1"/>
  <c r="S15" i="23"/>
  <c r="Y14" i="23"/>
  <c r="S14" i="23"/>
  <c r="Z14" i="23" s="1"/>
  <c r="Y13" i="23"/>
  <c r="S13" i="23"/>
  <c r="Z13" i="23" s="1"/>
  <c r="Y12" i="23"/>
  <c r="S12" i="23"/>
  <c r="Y11" i="23"/>
  <c r="S11" i="23"/>
  <c r="Z11" i="23" s="1"/>
  <c r="Y10" i="23"/>
  <c r="S10" i="23"/>
  <c r="Y9" i="23"/>
  <c r="Z9" i="23" s="1"/>
  <c r="S55" i="26"/>
  <c r="Z55" i="26" s="1"/>
  <c r="S54" i="26"/>
  <c r="Z54" i="26" s="1"/>
  <c r="S53" i="26"/>
  <c r="Z53" i="26" s="1"/>
  <c r="Z52" i="26"/>
  <c r="S52" i="26"/>
  <c r="S51" i="26"/>
  <c r="Z51" i="26" s="1"/>
  <c r="S49" i="26"/>
  <c r="Z49" i="26" s="1"/>
  <c r="S48" i="26"/>
  <c r="Z48" i="26" s="1"/>
  <c r="S47" i="26"/>
  <c r="Z47" i="26" s="1"/>
  <c r="S46" i="26"/>
  <c r="Z46" i="26" s="1"/>
  <c r="S45" i="26"/>
  <c r="Z45" i="26" s="1"/>
  <c r="S44" i="26"/>
  <c r="Z44" i="26" s="1"/>
  <c r="S43" i="26"/>
  <c r="Z43" i="26" s="1"/>
  <c r="S42" i="26"/>
  <c r="Z42" i="26" s="1"/>
  <c r="S41" i="26"/>
  <c r="Z41" i="26" s="1"/>
  <c r="S40" i="26"/>
  <c r="Z40" i="26" s="1"/>
  <c r="S39" i="26"/>
  <c r="Z39" i="26" s="1"/>
  <c r="S38" i="26"/>
  <c r="Z38" i="26" s="1"/>
  <c r="S37" i="26"/>
  <c r="Z37" i="26" s="1"/>
  <c r="S36" i="26"/>
  <c r="Z36" i="26" s="1"/>
  <c r="S35" i="26"/>
  <c r="Z35" i="26" s="1"/>
  <c r="S34" i="26"/>
  <c r="Z34" i="26" s="1"/>
  <c r="S33" i="26"/>
  <c r="Z33" i="26" s="1"/>
  <c r="S32" i="26"/>
  <c r="Z32" i="26" s="1"/>
  <c r="S31" i="26"/>
  <c r="S30" i="26"/>
  <c r="S29" i="26"/>
  <c r="Z29" i="26" s="1"/>
  <c r="S28" i="26"/>
  <c r="Z28" i="26" s="1"/>
  <c r="S27" i="26"/>
  <c r="Z27" i="26" s="1"/>
  <c r="S26" i="26"/>
  <c r="Z26" i="26" s="1"/>
  <c r="S25" i="26"/>
  <c r="Z25" i="26" s="1"/>
  <c r="S24" i="26"/>
  <c r="Z24" i="26" s="1"/>
  <c r="S23" i="26"/>
  <c r="Z23" i="26" s="1"/>
  <c r="S22" i="26"/>
  <c r="Z22" i="26" s="1"/>
  <c r="Y21" i="26"/>
  <c r="S21" i="26"/>
  <c r="Z21" i="26" s="1"/>
  <c r="Y20" i="26"/>
  <c r="S20" i="26"/>
  <c r="Z20" i="26" s="1"/>
  <c r="Y19" i="26"/>
  <c r="S19" i="26"/>
  <c r="Z19" i="26" s="1"/>
  <c r="Y18" i="26"/>
  <c r="S18" i="26"/>
  <c r="Z18" i="26" s="1"/>
  <c r="Y17" i="26"/>
  <c r="S17" i="26"/>
  <c r="Z17" i="26" s="1"/>
  <c r="Y16" i="26"/>
  <c r="S16" i="26"/>
  <c r="Z16" i="26" s="1"/>
  <c r="Y15" i="26"/>
  <c r="S15" i="26"/>
  <c r="Z15" i="26" s="1"/>
  <c r="Y14" i="26"/>
  <c r="S14" i="26"/>
  <c r="Z14" i="26" s="1"/>
  <c r="Y13" i="26"/>
  <c r="S13" i="26"/>
  <c r="Z13" i="26" s="1"/>
  <c r="Y12" i="26"/>
  <c r="S12" i="26"/>
  <c r="Y11" i="26"/>
  <c r="S11" i="26"/>
  <c r="Z11" i="26" s="1"/>
  <c r="Y10" i="26"/>
  <c r="S10" i="26"/>
  <c r="Y9" i="26"/>
  <c r="Z9" i="26" s="1"/>
  <c r="S56" i="22"/>
  <c r="Z56" i="22" s="1"/>
  <c r="S55" i="22"/>
  <c r="Z55" i="22" s="1"/>
  <c r="S54" i="22"/>
  <c r="Z54" i="22" s="1"/>
  <c r="S53" i="22"/>
  <c r="Z53" i="22" s="1"/>
  <c r="S52" i="22"/>
  <c r="Z52" i="22" s="1"/>
  <c r="S50" i="22"/>
  <c r="Z50" i="22" s="1"/>
  <c r="S49" i="22"/>
  <c r="Z49" i="22" s="1"/>
  <c r="S48" i="22"/>
  <c r="Z48" i="22" s="1"/>
  <c r="S47" i="22"/>
  <c r="Z47" i="22" s="1"/>
  <c r="S46" i="22"/>
  <c r="Z46" i="22" s="1"/>
  <c r="S45" i="22"/>
  <c r="Z45" i="22" s="1"/>
  <c r="S44" i="22"/>
  <c r="Z44" i="22" s="1"/>
  <c r="S43" i="22"/>
  <c r="Z43" i="22" s="1"/>
  <c r="S42" i="22"/>
  <c r="Z42" i="22" s="1"/>
  <c r="S41" i="22"/>
  <c r="Z41" i="22" s="1"/>
  <c r="S40" i="22"/>
  <c r="Z40" i="22" s="1"/>
  <c r="S39" i="22"/>
  <c r="Z39" i="22" s="1"/>
  <c r="S38" i="22"/>
  <c r="Z38" i="22" s="1"/>
  <c r="S37" i="22"/>
  <c r="Z37" i="22" s="1"/>
  <c r="S36" i="22"/>
  <c r="Z36" i="22" s="1"/>
  <c r="S35" i="22"/>
  <c r="Z35" i="22" s="1"/>
  <c r="S34" i="22"/>
  <c r="Z34" i="22" s="1"/>
  <c r="S33" i="22"/>
  <c r="Z33" i="22" s="1"/>
  <c r="S32" i="22"/>
  <c r="Z32" i="22" s="1"/>
  <c r="S31" i="22"/>
  <c r="Z31" i="22" s="1"/>
  <c r="S30" i="22"/>
  <c r="Z30" i="22" s="1"/>
  <c r="S29" i="22"/>
  <c r="Z29" i="22" s="1"/>
  <c r="S28" i="22"/>
  <c r="Z28" i="22" s="1"/>
  <c r="S27" i="22"/>
  <c r="Z27" i="22" s="1"/>
  <c r="Y26" i="22"/>
  <c r="S26" i="22"/>
  <c r="Z26" i="22" s="1"/>
  <c r="Y25" i="22"/>
  <c r="S25" i="22"/>
  <c r="Z25" i="22" s="1"/>
  <c r="Y24" i="22"/>
  <c r="S24" i="22"/>
  <c r="Z24" i="22" s="1"/>
  <c r="Y23" i="22"/>
  <c r="S23" i="22"/>
  <c r="Z23" i="22" s="1"/>
  <c r="Y22" i="22"/>
  <c r="S22" i="22"/>
  <c r="Z22" i="22" s="1"/>
  <c r="Y21" i="22"/>
  <c r="S21" i="22"/>
  <c r="Z21" i="22" s="1"/>
  <c r="Y20" i="22"/>
  <c r="S20" i="22"/>
  <c r="Z20" i="22" s="1"/>
  <c r="Y19" i="22"/>
  <c r="Z19" i="22" s="1"/>
  <c r="S19" i="22"/>
  <c r="Y18" i="22"/>
  <c r="S18" i="22"/>
  <c r="Z18" i="22" s="1"/>
  <c r="S17" i="22"/>
  <c r="Y16" i="22"/>
  <c r="S16" i="22"/>
  <c r="Z16" i="22" s="1"/>
  <c r="Y15" i="22"/>
  <c r="S15" i="22"/>
  <c r="Z15" i="22" s="1"/>
  <c r="Y14" i="22"/>
  <c r="S14" i="22"/>
  <c r="Z14" i="22" s="1"/>
  <c r="Y13" i="22"/>
  <c r="S13" i="22"/>
  <c r="Z13" i="22" s="1"/>
  <c r="Y12" i="22"/>
  <c r="S12" i="22"/>
  <c r="Z12" i="22" s="1"/>
  <c r="Y11" i="22"/>
  <c r="S11" i="22"/>
  <c r="Z11" i="22" s="1"/>
  <c r="Y10" i="22"/>
  <c r="S10" i="22"/>
  <c r="Z10" i="22" s="1"/>
  <c r="Y9" i="22"/>
  <c r="S9" i="22"/>
  <c r="Z9" i="22" s="1"/>
  <c r="S61" i="24"/>
  <c r="Z61" i="24" s="1"/>
  <c r="S60" i="24"/>
  <c r="Z60" i="24" s="1"/>
  <c r="S59" i="24"/>
  <c r="Z59" i="24" s="1"/>
  <c r="S58" i="24"/>
  <c r="Z58" i="24" s="1"/>
  <c r="S57" i="24"/>
  <c r="Z57" i="24" s="1"/>
  <c r="S55" i="24"/>
  <c r="Z55" i="24" s="1"/>
  <c r="S54" i="24"/>
  <c r="Z54" i="24" s="1"/>
  <c r="S53" i="24"/>
  <c r="Z53" i="24" s="1"/>
  <c r="S52" i="24"/>
  <c r="Z52" i="24" s="1"/>
  <c r="S51" i="24"/>
  <c r="Z51" i="24" s="1"/>
  <c r="S50" i="24"/>
  <c r="Z50" i="24" s="1"/>
  <c r="S49" i="24"/>
  <c r="Z49" i="24" s="1"/>
  <c r="S48" i="24"/>
  <c r="Z48" i="24" s="1"/>
  <c r="S47" i="24"/>
  <c r="Z47" i="24" s="1"/>
  <c r="S46" i="24"/>
  <c r="Z46" i="24" s="1"/>
  <c r="S45" i="24"/>
  <c r="Z45" i="24" s="1"/>
  <c r="S44" i="24"/>
  <c r="Z44" i="24" s="1"/>
  <c r="S43" i="24"/>
  <c r="Z43" i="24" s="1"/>
  <c r="S42" i="24"/>
  <c r="Z42" i="24" s="1"/>
  <c r="S41" i="24"/>
  <c r="Z41" i="24" s="1"/>
  <c r="S40" i="24"/>
  <c r="Z40" i="24" s="1"/>
  <c r="S39" i="24"/>
  <c r="Z39" i="24" s="1"/>
  <c r="S38" i="24"/>
  <c r="Z38" i="24" s="1"/>
  <c r="S37" i="24"/>
  <c r="S36" i="24"/>
  <c r="S35" i="24"/>
  <c r="Z35" i="24" s="1"/>
  <c r="S34" i="24"/>
  <c r="Z34" i="24" s="1"/>
  <c r="S33" i="24"/>
  <c r="Z33" i="24" s="1"/>
  <c r="S32" i="24"/>
  <c r="Z32" i="24" s="1"/>
  <c r="Z31" i="24"/>
  <c r="S31" i="24"/>
  <c r="S30" i="24"/>
  <c r="Z30" i="24" s="1"/>
  <c r="S29" i="24"/>
  <c r="Z29" i="24" s="1"/>
  <c r="S28" i="24"/>
  <c r="Z28" i="24" s="1"/>
  <c r="Y27" i="24"/>
  <c r="S27" i="24"/>
  <c r="Z27" i="24" s="1"/>
  <c r="Y26" i="24"/>
  <c r="S26" i="24"/>
  <c r="Z26" i="24" s="1"/>
  <c r="Y25" i="24"/>
  <c r="S25" i="24"/>
  <c r="Z25" i="24" s="1"/>
  <c r="Y24" i="24"/>
  <c r="S24" i="24"/>
  <c r="Z24" i="24" s="1"/>
  <c r="Y23" i="24"/>
  <c r="S23" i="24"/>
  <c r="Z23" i="24" s="1"/>
  <c r="Y22" i="24"/>
  <c r="S22" i="24"/>
  <c r="Z22" i="24" s="1"/>
  <c r="S21" i="24"/>
  <c r="Y20" i="24"/>
  <c r="S20" i="24"/>
  <c r="Z20" i="24" s="1"/>
  <c r="Y19" i="24"/>
  <c r="S19" i="24"/>
  <c r="Z19" i="24" s="1"/>
  <c r="Y18" i="24"/>
  <c r="S18" i="24"/>
  <c r="Z18" i="24" s="1"/>
  <c r="Y17" i="24"/>
  <c r="S17" i="24"/>
  <c r="Z17" i="24" s="1"/>
  <c r="S16" i="24"/>
  <c r="Y15" i="24"/>
  <c r="S15" i="24"/>
  <c r="Z15" i="24" s="1"/>
  <c r="Y14" i="24"/>
  <c r="S14" i="24"/>
  <c r="Z14" i="24" s="1"/>
  <c r="S13" i="24"/>
  <c r="S12" i="24"/>
  <c r="Y11" i="24"/>
  <c r="S11" i="24"/>
  <c r="Z11" i="24" s="1"/>
  <c r="Y10" i="24"/>
  <c r="S10" i="24"/>
  <c r="Z10" i="24" s="1"/>
  <c r="Y9" i="24"/>
  <c r="S9" i="24"/>
  <c r="Z9" i="24" s="1"/>
  <c r="S60" i="25"/>
  <c r="Z60" i="25" s="1"/>
  <c r="S59" i="25"/>
  <c r="Z59" i="25" s="1"/>
  <c r="S58" i="25"/>
  <c r="Z58" i="25" s="1"/>
  <c r="S57" i="25"/>
  <c r="Z57" i="25" s="1"/>
  <c r="S56" i="25"/>
  <c r="Z56" i="25" s="1"/>
  <c r="S54" i="25"/>
  <c r="Z54" i="25" s="1"/>
  <c r="S53" i="25"/>
  <c r="Z53" i="25" s="1"/>
  <c r="S52" i="25"/>
  <c r="Z52" i="25" s="1"/>
  <c r="S51" i="25"/>
  <c r="Z51" i="25" s="1"/>
  <c r="S50" i="25"/>
  <c r="Z50" i="25" s="1"/>
  <c r="S49" i="25"/>
  <c r="Z49" i="25" s="1"/>
  <c r="S48" i="25"/>
  <c r="Z48" i="25" s="1"/>
  <c r="S47" i="25"/>
  <c r="Z47" i="25" s="1"/>
  <c r="S46" i="25"/>
  <c r="Z46" i="25" s="1"/>
  <c r="S45" i="25"/>
  <c r="Z45" i="25" s="1"/>
  <c r="Z44" i="25"/>
  <c r="S44" i="25"/>
  <c r="S43" i="25"/>
  <c r="Z43" i="25" s="1"/>
  <c r="S42" i="25"/>
  <c r="Z42" i="25" s="1"/>
  <c r="S41" i="25"/>
  <c r="Z41" i="25" s="1"/>
  <c r="S40" i="25"/>
  <c r="Z40" i="25" s="1"/>
  <c r="S39" i="25"/>
  <c r="Z39" i="25" s="1"/>
  <c r="S38" i="25"/>
  <c r="Z38" i="25" s="1"/>
  <c r="S37" i="25"/>
  <c r="Z37" i="25" s="1"/>
  <c r="S36" i="25"/>
  <c r="S35" i="25"/>
  <c r="S34" i="25"/>
  <c r="Z34" i="25" s="1"/>
  <c r="S33" i="25"/>
  <c r="Z33" i="25" s="1"/>
  <c r="S32" i="25"/>
  <c r="Z32" i="25" s="1"/>
  <c r="S31" i="25"/>
  <c r="Z31" i="25" s="1"/>
  <c r="S30" i="25"/>
  <c r="Z30" i="25" s="1"/>
  <c r="S29" i="25"/>
  <c r="Z29" i="25" s="1"/>
  <c r="Y28" i="25"/>
  <c r="S28" i="25"/>
  <c r="Z28" i="25" s="1"/>
  <c r="Y27" i="25"/>
  <c r="S27" i="25"/>
  <c r="Z27" i="25" s="1"/>
  <c r="S26" i="25"/>
  <c r="Y25" i="25"/>
  <c r="S25" i="25"/>
  <c r="Z25" i="25" s="1"/>
  <c r="Y24" i="25"/>
  <c r="S24" i="25"/>
  <c r="Z24" i="25" s="1"/>
  <c r="Y23" i="25"/>
  <c r="S23" i="25"/>
  <c r="Z23" i="25" s="1"/>
  <c r="Y22" i="25"/>
  <c r="S22" i="25"/>
  <c r="Z22" i="25" s="1"/>
  <c r="Y21" i="25"/>
  <c r="S21" i="25"/>
  <c r="Z21" i="25" s="1"/>
  <c r="Y20" i="25"/>
  <c r="S20" i="25"/>
  <c r="Z20" i="25" s="1"/>
  <c r="Y19" i="25"/>
  <c r="S19" i="25"/>
  <c r="Z19" i="25" s="1"/>
  <c r="Y18" i="25"/>
  <c r="S18" i="25"/>
  <c r="Z18" i="25" s="1"/>
  <c r="Y17" i="25"/>
  <c r="S17" i="25"/>
  <c r="Z17" i="25" s="1"/>
  <c r="Y16" i="25"/>
  <c r="S16" i="25"/>
  <c r="Z16" i="25" s="1"/>
  <c r="Y15" i="25"/>
  <c r="S15" i="25"/>
  <c r="Z15" i="25" s="1"/>
  <c r="Y14" i="25"/>
  <c r="S14" i="25"/>
  <c r="Z14" i="25" s="1"/>
  <c r="Y13" i="25"/>
  <c r="S13" i="25"/>
  <c r="Z13" i="25" s="1"/>
  <c r="Y12" i="25"/>
  <c r="S12" i="25"/>
  <c r="Z12" i="25" s="1"/>
  <c r="Y11" i="25"/>
  <c r="S11" i="25"/>
  <c r="Z11" i="25" s="1"/>
  <c r="Y10" i="25"/>
  <c r="S10" i="25"/>
  <c r="Z10" i="25" s="1"/>
  <c r="Y9" i="25"/>
  <c r="S9" i="25"/>
  <c r="Z9" i="25" s="1"/>
  <c r="S66" i="27"/>
  <c r="Z66" i="27" s="1"/>
  <c r="S65" i="27"/>
  <c r="Z65" i="27" s="1"/>
  <c r="S64" i="27"/>
  <c r="Z64" i="27" s="1"/>
  <c r="S63" i="27"/>
  <c r="Z63" i="27" s="1"/>
  <c r="S62" i="27"/>
  <c r="Z62" i="27" s="1"/>
  <c r="S60" i="27"/>
  <c r="Z60" i="27" s="1"/>
  <c r="S59" i="27"/>
  <c r="Z59" i="27" s="1"/>
  <c r="S58" i="27"/>
  <c r="Z58" i="27" s="1"/>
  <c r="S57" i="27"/>
  <c r="Z57" i="27" s="1"/>
  <c r="S56" i="27"/>
  <c r="Z56" i="27" s="1"/>
  <c r="S55" i="27"/>
  <c r="Z55" i="27" s="1"/>
  <c r="S54" i="27"/>
  <c r="Z54" i="27" s="1"/>
  <c r="S53" i="27"/>
  <c r="Z53" i="27" s="1"/>
  <c r="S52" i="27"/>
  <c r="Z52" i="27" s="1"/>
  <c r="S51" i="27"/>
  <c r="Z51" i="27" s="1"/>
  <c r="S50" i="27"/>
  <c r="Z50" i="27" s="1"/>
  <c r="S49" i="27"/>
  <c r="Z49" i="27" s="1"/>
  <c r="S48" i="27"/>
  <c r="Z48" i="27" s="1"/>
  <c r="S47" i="27"/>
  <c r="Z47" i="27" s="1"/>
  <c r="S46" i="27"/>
  <c r="Z46" i="27" s="1"/>
  <c r="S45" i="27"/>
  <c r="Z45" i="27" s="1"/>
  <c r="S44" i="27"/>
  <c r="Z44" i="27" s="1"/>
  <c r="S43" i="27"/>
  <c r="Z43" i="27" s="1"/>
  <c r="S42" i="27"/>
  <c r="S41" i="27"/>
  <c r="S40" i="27"/>
  <c r="Z40" i="27" s="1"/>
  <c r="S39" i="27"/>
  <c r="Z39" i="27" s="1"/>
  <c r="S38" i="27"/>
  <c r="Z38" i="27" s="1"/>
  <c r="S37" i="27"/>
  <c r="Z37" i="27" s="1"/>
  <c r="S36" i="27"/>
  <c r="Z36" i="27" s="1"/>
  <c r="S35" i="27"/>
  <c r="Z35" i="27" s="1"/>
  <c r="S34" i="27"/>
  <c r="Z34" i="27" s="1"/>
  <c r="S33" i="27"/>
  <c r="Z33" i="27" s="1"/>
  <c r="Y32" i="27"/>
  <c r="S32" i="27"/>
  <c r="Z32" i="27" s="1"/>
  <c r="Y31" i="27"/>
  <c r="S31" i="27"/>
  <c r="Z31" i="27" s="1"/>
  <c r="Y30" i="27"/>
  <c r="S30" i="27"/>
  <c r="Z30" i="27" s="1"/>
  <c r="Y29" i="27"/>
  <c r="S29" i="27"/>
  <c r="Z29" i="27" s="1"/>
  <c r="Y28" i="27"/>
  <c r="S28" i="27"/>
  <c r="Z28" i="27" s="1"/>
  <c r="Y27" i="27"/>
  <c r="S27" i="27"/>
  <c r="Z27" i="27" s="1"/>
  <c r="Y26" i="27"/>
  <c r="S26" i="27"/>
  <c r="Z26" i="27" s="1"/>
  <c r="Y25" i="27"/>
  <c r="Z25" i="27" s="1"/>
  <c r="S25" i="27"/>
  <c r="Y24" i="27"/>
  <c r="Z24" i="27" s="1"/>
  <c r="Y23" i="27"/>
  <c r="S23" i="27"/>
  <c r="Z23" i="27" s="1"/>
  <c r="Y22" i="27"/>
  <c r="S22" i="27"/>
  <c r="Z22" i="27" s="1"/>
  <c r="Y21" i="27"/>
  <c r="S21" i="27"/>
  <c r="Z21" i="27" s="1"/>
  <c r="S20" i="27"/>
  <c r="Z20" i="27" s="1"/>
  <c r="Y19" i="27"/>
  <c r="S19" i="27"/>
  <c r="Z19" i="27" s="1"/>
  <c r="S18" i="27"/>
  <c r="Y17" i="27"/>
  <c r="S17" i="27"/>
  <c r="Z17" i="27" s="1"/>
  <c r="Y16" i="27"/>
  <c r="S16" i="27"/>
  <c r="Z16" i="27" s="1"/>
  <c r="Y15" i="27"/>
  <c r="S15" i="27"/>
  <c r="Z15" i="27" s="1"/>
  <c r="Y14" i="27"/>
  <c r="S14" i="27"/>
  <c r="Z14" i="27" s="1"/>
  <c r="Y13" i="27"/>
  <c r="S13" i="27"/>
  <c r="Z13" i="27" s="1"/>
  <c r="Y12" i="27"/>
  <c r="S12" i="27"/>
  <c r="Z12" i="27" s="1"/>
  <c r="S11" i="27"/>
  <c r="Z11" i="27" s="1"/>
  <c r="S10" i="27"/>
  <c r="Z10" i="27" s="1"/>
  <c r="S9" i="27"/>
  <c r="Z9" i="27" s="1"/>
  <c r="S39" i="28"/>
  <c r="Z39" i="28" s="1"/>
  <c r="S38" i="28"/>
  <c r="Z38" i="28" s="1"/>
  <c r="S37" i="28"/>
  <c r="Z37" i="28" s="1"/>
  <c r="S36" i="28"/>
  <c r="Z36" i="28" s="1"/>
  <c r="S35" i="28"/>
  <c r="Z35" i="28" s="1"/>
  <c r="Y34" i="28"/>
  <c r="S34" i="28"/>
  <c r="Z34" i="28" s="1"/>
  <c r="Y33" i="28"/>
  <c r="S33" i="28"/>
  <c r="Z33" i="28" s="1"/>
  <c r="Y32" i="28"/>
  <c r="S32" i="28"/>
  <c r="Z32" i="28" s="1"/>
  <c r="Y30" i="28"/>
  <c r="S30" i="28"/>
  <c r="Z30" i="28" s="1"/>
  <c r="Y29" i="28"/>
  <c r="S29" i="28"/>
  <c r="Z29" i="28" s="1"/>
  <c r="Y28" i="28"/>
  <c r="S28" i="28"/>
  <c r="Z28" i="28" s="1"/>
  <c r="Y26" i="28"/>
  <c r="S26" i="28"/>
  <c r="Z26" i="28" s="1"/>
  <c r="Y25" i="28"/>
  <c r="S25" i="28"/>
  <c r="Z25" i="28" s="1"/>
  <c r="Y24" i="28"/>
  <c r="S24" i="28"/>
  <c r="Z24" i="28" s="1"/>
  <c r="Y22" i="28"/>
  <c r="S22" i="28"/>
  <c r="Z22" i="28" s="1"/>
  <c r="Y21" i="28"/>
  <c r="S21" i="28"/>
  <c r="Z21" i="28" s="1"/>
  <c r="Y20" i="28"/>
  <c r="Z20" i="28" s="1"/>
  <c r="S20" i="28"/>
  <c r="Y18" i="28"/>
  <c r="S18" i="28"/>
  <c r="Z18" i="28" s="1"/>
  <c r="S17" i="28"/>
  <c r="Z17" i="28" s="1"/>
  <c r="S16" i="28"/>
  <c r="Z16" i="28" s="1"/>
  <c r="S15" i="28"/>
  <c r="Z15" i="28" s="1"/>
  <c r="S14" i="28"/>
  <c r="Z14" i="28" s="1"/>
  <c r="S13" i="28"/>
  <c r="Z13" i="28" s="1"/>
  <c r="Y12" i="28"/>
  <c r="S12" i="28"/>
  <c r="Z12" i="28" s="1"/>
  <c r="Y11" i="28"/>
  <c r="S11" i="28"/>
  <c r="Z11" i="28" s="1"/>
  <c r="Y10" i="28"/>
  <c r="S10" i="28"/>
  <c r="Z10" i="28" s="1"/>
  <c r="Y9" i="28"/>
  <c r="S9" i="28"/>
  <c r="Z9" i="28" s="1"/>
  <c r="S55" i="29"/>
  <c r="Z55" i="29" s="1"/>
  <c r="S54" i="29"/>
  <c r="Z54" i="29" s="1"/>
  <c r="S53" i="29"/>
  <c r="Z53" i="29" s="1"/>
  <c r="S52" i="29"/>
  <c r="Z52" i="29" s="1"/>
  <c r="S51" i="29"/>
  <c r="Z51" i="29" s="1"/>
  <c r="S49" i="29"/>
  <c r="Z49" i="29" s="1"/>
  <c r="S48" i="29"/>
  <c r="Z48" i="29" s="1"/>
  <c r="S47" i="29"/>
  <c r="Z47" i="29" s="1"/>
  <c r="S46" i="29"/>
  <c r="Z46" i="29" s="1"/>
  <c r="S45" i="29"/>
  <c r="Z45" i="29" s="1"/>
  <c r="S44" i="29"/>
  <c r="Z44" i="29" s="1"/>
  <c r="S43" i="29"/>
  <c r="Z43" i="29" s="1"/>
  <c r="S42" i="29"/>
  <c r="Z42" i="29" s="1"/>
  <c r="S41" i="29"/>
  <c r="Z41" i="29" s="1"/>
  <c r="S40" i="29"/>
  <c r="Z40" i="29" s="1"/>
  <c r="S39" i="29"/>
  <c r="Z39" i="29" s="1"/>
  <c r="S38" i="29"/>
  <c r="Z38" i="29" s="1"/>
  <c r="S37" i="29"/>
  <c r="Z37" i="29" s="1"/>
  <c r="S36" i="29"/>
  <c r="Z36" i="29" s="1"/>
  <c r="S35" i="29"/>
  <c r="Z35" i="29" s="1"/>
  <c r="S34" i="29"/>
  <c r="Z34" i="29" s="1"/>
  <c r="S33" i="29"/>
  <c r="Z33" i="29" s="1"/>
  <c r="S32" i="29"/>
  <c r="Z32" i="29" s="1"/>
  <c r="S31" i="29"/>
  <c r="S30" i="29"/>
  <c r="S29" i="29"/>
  <c r="Z29" i="29" s="1"/>
  <c r="S28" i="29"/>
  <c r="Z28" i="29" s="1"/>
  <c r="S27" i="29"/>
  <c r="Z27" i="29" s="1"/>
  <c r="S26" i="29"/>
  <c r="Z26" i="29" s="1"/>
  <c r="S25" i="29"/>
  <c r="Z25" i="29" s="1"/>
  <c r="S24" i="29"/>
  <c r="Z24" i="29" s="1"/>
  <c r="Z23" i="29"/>
  <c r="S23" i="29"/>
  <c r="S22" i="29"/>
  <c r="Z22" i="29" s="1"/>
  <c r="Y21" i="29"/>
  <c r="S21" i="29"/>
  <c r="Z21" i="29" s="1"/>
  <c r="Y20" i="29"/>
  <c r="S20" i="29"/>
  <c r="Z20" i="29" s="1"/>
  <c r="Y19" i="29"/>
  <c r="S19" i="29"/>
  <c r="Z19" i="29" s="1"/>
  <c r="Y18" i="29"/>
  <c r="S18" i="29"/>
  <c r="Z18" i="29" s="1"/>
  <c r="Y17" i="29"/>
  <c r="S17" i="29"/>
  <c r="Z17" i="29" s="1"/>
  <c r="Y16" i="29"/>
  <c r="S16" i="29"/>
  <c r="Z16" i="29" s="1"/>
  <c r="Y15" i="29"/>
  <c r="S15" i="29"/>
  <c r="Z15" i="29" s="1"/>
  <c r="Y14" i="29"/>
  <c r="S14" i="29"/>
  <c r="Z14" i="29" s="1"/>
  <c r="Y13" i="29"/>
  <c r="S13" i="29"/>
  <c r="Z13" i="29" s="1"/>
  <c r="Y12" i="29"/>
  <c r="S12" i="29"/>
  <c r="Z12" i="29" s="1"/>
  <c r="Y11" i="29"/>
  <c r="S11" i="29"/>
  <c r="Z11" i="29" s="1"/>
  <c r="Y10" i="29"/>
  <c r="S10" i="29"/>
  <c r="Z10" i="29" s="1"/>
  <c r="Y9" i="29"/>
  <c r="S9" i="29"/>
  <c r="Z9" i="29" s="1"/>
  <c r="X15" i="1"/>
  <c r="R15" i="1"/>
  <c r="Y15" i="1" s="1"/>
  <c r="X14" i="1"/>
  <c r="R14" i="1"/>
  <c r="Y14" i="1" s="1"/>
  <c r="X13" i="1"/>
  <c r="R13" i="1"/>
  <c r="Y13" i="1" s="1"/>
  <c r="X12" i="1"/>
  <c r="R12" i="1"/>
  <c r="Y12" i="1" s="1"/>
  <c r="X11" i="1"/>
  <c r="R11" i="1"/>
  <c r="Y11" i="1" s="1"/>
  <c r="X10" i="1"/>
  <c r="R10" i="1"/>
  <c r="Y10" i="1" s="1"/>
  <c r="X9" i="1"/>
  <c r="R9" i="1"/>
  <c r="Y9" i="1" s="1"/>
  <c r="X8" i="1"/>
  <c r="R8" i="1"/>
  <c r="Y8" i="1" s="1"/>
  <c r="S56" i="21"/>
  <c r="Z56" i="21" s="1"/>
  <c r="S55" i="21"/>
  <c r="Z55" i="21" s="1"/>
  <c r="S54" i="21"/>
  <c r="Z54" i="21" s="1"/>
  <c r="S53" i="21"/>
  <c r="Z53" i="21" s="1"/>
  <c r="S52" i="21"/>
  <c r="Z52" i="21" s="1"/>
  <c r="S50" i="21"/>
  <c r="Z50" i="21" s="1"/>
  <c r="S49" i="21"/>
  <c r="Z49" i="21" s="1"/>
  <c r="S48" i="21"/>
  <c r="Z48" i="21" s="1"/>
  <c r="S47" i="21"/>
  <c r="Z47" i="21" s="1"/>
  <c r="S46" i="21"/>
  <c r="Z46" i="21" s="1"/>
  <c r="S45" i="21"/>
  <c r="Z45" i="21" s="1"/>
  <c r="S44" i="21"/>
  <c r="Z44" i="21" s="1"/>
  <c r="S43" i="21"/>
  <c r="Z43" i="21" s="1"/>
  <c r="S42" i="21"/>
  <c r="Z42" i="21" s="1"/>
  <c r="S41" i="21"/>
  <c r="Z41" i="21" s="1"/>
  <c r="S40" i="21"/>
  <c r="Z40" i="21" s="1"/>
  <c r="S39" i="21"/>
  <c r="Z39" i="21" s="1"/>
  <c r="S38" i="21"/>
  <c r="Z38" i="21" s="1"/>
  <c r="S37" i="21"/>
  <c r="Z37" i="21" s="1"/>
  <c r="S36" i="21"/>
  <c r="Z36" i="21" s="1"/>
  <c r="S35" i="21"/>
  <c r="Z35" i="21" s="1"/>
  <c r="Z34" i="21"/>
  <c r="S34" i="21"/>
  <c r="S33" i="21"/>
  <c r="Z33" i="21" s="1"/>
  <c r="S32" i="21"/>
  <c r="Z32" i="21" s="1"/>
  <c r="S31" i="21"/>
  <c r="Z31" i="21" s="1"/>
  <c r="S30" i="21"/>
  <c r="Z30" i="21" s="1"/>
  <c r="S29" i="21"/>
  <c r="Z29" i="21" s="1"/>
  <c r="S28" i="21"/>
  <c r="Z28" i="21" s="1"/>
  <c r="S27" i="21"/>
  <c r="Z27" i="21" s="1"/>
  <c r="S26" i="21"/>
  <c r="Z26" i="21" s="1"/>
  <c r="S25" i="21"/>
  <c r="Z25" i="21" s="1"/>
  <c r="S24" i="21"/>
  <c r="Z24" i="21" s="1"/>
  <c r="S23" i="21"/>
  <c r="Z23" i="21" s="1"/>
  <c r="Y22" i="21"/>
  <c r="S22" i="21"/>
  <c r="Z22" i="21" s="1"/>
  <c r="Y21" i="21"/>
  <c r="S21" i="21"/>
  <c r="Z21" i="21" s="1"/>
  <c r="Y20" i="21"/>
  <c r="S20" i="21"/>
  <c r="Z20" i="21" s="1"/>
  <c r="Y19" i="21"/>
  <c r="S19" i="21"/>
  <c r="Z19" i="21" s="1"/>
  <c r="Y18" i="21"/>
  <c r="S18" i="21"/>
  <c r="Z18" i="21" s="1"/>
  <c r="Y17" i="21"/>
  <c r="S17" i="21"/>
  <c r="Z17" i="21" s="1"/>
  <c r="Y16" i="21"/>
  <c r="S16" i="21"/>
  <c r="Z16" i="21" s="1"/>
  <c r="Y15" i="21"/>
  <c r="S15" i="21"/>
  <c r="Z15" i="21" s="1"/>
  <c r="Y14" i="21"/>
  <c r="S14" i="21"/>
  <c r="Z14" i="21" s="1"/>
  <c r="Y13" i="21"/>
  <c r="S13" i="21"/>
  <c r="Z13" i="21" s="1"/>
  <c r="Y12" i="21"/>
  <c r="S12" i="21"/>
  <c r="Z12" i="21" s="1"/>
  <c r="Y11" i="21"/>
  <c r="S11" i="21"/>
  <c r="Z11" i="21" s="1"/>
  <c r="Y10" i="21"/>
  <c r="S10" i="21"/>
  <c r="Z10" i="21" s="1"/>
  <c r="Y9" i="21"/>
  <c r="S9" i="21"/>
  <c r="Z9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Y5" authorId="0" shapeId="0" xr:uid="{00000000-0006-0000-0000-000001000000}">
      <text>
        <r>
          <rPr>
            <sz val="11"/>
            <color rgb="FF000000"/>
            <rFont val="Calibri"/>
            <charset val="134"/>
          </rPr>
          <t>======
ID#AAAAVtaahoE
    (2022-03-15 12:23:43)
(CÉLULA DE PREENCHIMENTO AUTOMÁTICO) VALOR TOTAL DA SOMA DAS PASSAGENS E DIÁRIAS, EM REAIS (R$).</t>
        </r>
      </text>
    </comment>
    <comment ref="Z5" authorId="0" shapeId="0" xr:uid="{00000000-0006-0000-0000-000002000000}">
      <text>
        <r>
          <rPr>
            <sz val="11"/>
            <color rgb="FF000000"/>
            <rFont val="Calibri"/>
            <charset val="134"/>
          </rPr>
          <t>======
ID#AAAAVtaahnU
    (2022-03-15 12:23:43)
CAMPO ABERTO PARA REGISTRAR OBSERVAÇÕES DIVERSAS. EX. DIÁRIAS EXECUTADAS SEM A NECESSIDADE DE EMISSÃO DE PASSAGENS, AS DIÁRIAS REFERENTES A ESSAS PASSAGENS SERÃO EMITIDAS E REGISTRADAS NO MÊS SUBSEQUENTE, ETC.</t>
        </r>
      </text>
    </comment>
    <comment ref="A6" authorId="0" shapeId="0" xr:uid="{00000000-0006-0000-0000-000003000000}">
      <text>
        <r>
          <rPr>
            <sz val="11"/>
            <color rgb="FF000000"/>
            <rFont val="Calibri"/>
            <charset val="134"/>
          </rPr>
          <t>======
ID#AAAAVtaahnY
    (2022-03-15 12:23:43)
SIGLA DA UNIDADE GESTORA COORDENADORA. EX. SEE, SES, SCGE, ETC.</t>
        </r>
      </text>
    </comment>
    <comment ref="B6" authorId="0" shapeId="0" xr:uid="{00000000-0006-0000-0000-000004000000}">
      <text>
        <r>
          <rPr>
            <sz val="11"/>
            <color rgb="FF000000"/>
            <rFont val="Calibri"/>
            <charset val="134"/>
          </rPr>
          <t>======
ID#AAAAVtaahn4
    (2022-03-15 12:23:43)
SIGLA DA UNIDADE GESTORA EXECUTORA. SEDUC, SCGE, ETC.</t>
        </r>
      </text>
    </comment>
    <comment ref="C6" authorId="0" shapeId="0" xr:uid="{00000000-0006-0000-0000-000005000000}">
      <text>
        <r>
          <rPr>
            <sz val="11"/>
            <color rgb="FF000000"/>
            <rFont val="Calibri"/>
            <charset val="134"/>
          </rPr>
          <t>======
ID#AAAAVtaahn8
    (2022-03-15 12:23:43)
NOME COMPLETO SERVIDOR FAVORECIDO DAS DIÁRIAS E PASSAGENS.</t>
        </r>
      </text>
    </comment>
    <comment ref="D6" authorId="0" shapeId="0" xr:uid="{00000000-0006-0000-0000-000006000000}">
      <text>
        <r>
          <rPr>
            <sz val="11"/>
            <color rgb="FF000000"/>
            <rFont val="Calibri"/>
            <charset val="134"/>
          </rPr>
          <t>======
ID#AAAAVtaahns
    (2022-03-15 12:23:43)
NÚMERO DA MATRÍCULA DO SERVIDOR FAVORECIDO DAS DIÁRIAS E PASSAGENS. INSERIR NÚMERO SEM PONTO, TRAÇO OU QUALQUER OUTRO CARACTERE. EX. 3293947.</t>
        </r>
      </text>
    </comment>
    <comment ref="E6" authorId="0" shapeId="0" xr:uid="{00000000-0006-0000-0000-000007000000}">
      <text>
        <r>
          <rPr>
            <sz val="11"/>
            <color rgb="FF000000"/>
            <rFont val="Calibri"/>
            <charset val="134"/>
          </rPr>
          <t>======
ID#AAAAVtaahnc
    (2022-03-15 12:23:43)
CARGO OU FUNÇÃO DO SERVIDOR FAVORECIDO DAS DIÁRIAS E PASSAGENS. EX. SECRETÁRIO EXECUTIVO DE ADMINISTRAÇÃO E FINANÇAS - SEAF, GERENTE DE LICITAÇÕES E CONTRATOS - GLIC, ETC.</t>
        </r>
      </text>
    </comment>
    <comment ref="G6" authorId="0" shapeId="0" xr:uid="{00000000-0006-0000-0000-000008000000}">
      <text>
        <r>
          <rPr>
            <sz val="11"/>
            <color rgb="FF000000"/>
            <rFont val="Calibri"/>
            <charset val="134"/>
          </rPr>
          <t>======
ID#AAAAVtaahnA
    (2022-03-15 12:23:43)
DESCRIÇÃO RESUMIDA DO MOTIVO DO DESLOCAMENTO QUE DEU ORIGEM ÀS DIÁRIAS E PASSAGENS. EX. 15º REUNIÃO DO COMITÊ GESTOR DA REDE SICONV, QUE ACONTECERÁ NO RIO DE JANEIRO, NOS DIAS 03 E 04 DE ABRIL DE 2019.</t>
        </r>
      </text>
    </comment>
    <comment ref="H6" authorId="0" shapeId="0" xr:uid="{00000000-0006-0000-0000-000009000000}">
      <text>
        <r>
          <rPr>
            <sz val="11"/>
            <color rgb="FF000000"/>
            <rFont val="Calibri"/>
            <charset val="134"/>
          </rPr>
          <t>======
ID#AAAAVtaahoA
    (2022-03-15 12:23:43)
LISTA SUSPENSA PARA O TIPO DO EVENTO QUE DEU ORIGEM ÀS DIÁRIAS E PASSAGENS, COM AS SEGUINTES OPÇÕES: SERVIÇO, CURSO, REUNIÃO, EVENTO OU OUTROS. NESTE ÚLTIMO CASO, É NECESSÁRIO ESPECIFICAR OUTROS NO CAMPO "OBSERVAÇÕES".</t>
        </r>
      </text>
    </comment>
    <comment ref="M6" authorId="0" shapeId="0" xr:uid="{00000000-0006-0000-0000-00000A000000}">
      <text>
        <r>
          <rPr>
            <sz val="11"/>
            <color rgb="FF000000"/>
            <rFont val="Calibri"/>
            <charset val="134"/>
          </rPr>
          <t>======
ID#AAAAVtaahnk
    (2022-03-15 12:23:43)
DATA DE PARTIDA DA VIAGEM. 
FORMATO: DD/MM/AAAA.</t>
        </r>
      </text>
    </comment>
    <comment ref="N6" authorId="0" shapeId="0" xr:uid="{00000000-0006-0000-0000-00000B000000}">
      <text>
        <r>
          <rPr>
            <sz val="11"/>
            <color rgb="FF000000"/>
            <rFont val="Calibri"/>
            <charset val="134"/>
          </rPr>
          <t>======
ID#AAAAVtaahno
    (2022-03-15 12:23:43)
DATA DE RETORNO DA VIAGEM. 
FORMATO: DD/MM/AAAA.</t>
        </r>
      </text>
    </comment>
    <comment ref="P6" authorId="0" shapeId="0" xr:uid="{00000000-0006-0000-0000-00000C000000}">
      <text>
        <r>
          <rPr>
            <sz val="11"/>
            <color rgb="FF000000"/>
            <rFont val="Calibri"/>
            <charset val="134"/>
          </rPr>
          <t>======
ID#AAAAVtaahnI
    (2022-03-15 12:23:43)
VALOR DA PASSAGEM DE IDA, EM REAIS (R$).</t>
        </r>
      </text>
    </comment>
    <comment ref="Q6" authorId="0" shapeId="0" xr:uid="{00000000-0006-0000-0000-00000D000000}">
      <text>
        <r>
          <rPr>
            <sz val="11"/>
            <color rgb="FF000000"/>
            <rFont val="Calibri"/>
            <charset val="134"/>
          </rPr>
          <t>======
ID#AAAAVtaahnM
    (2022-03-15 12:23:43)
VALOR DA PASSAGEM DE VOLTA, EM REAIS (R$).</t>
        </r>
      </text>
    </comment>
    <comment ref="R6" authorId="0" shapeId="0" xr:uid="{00000000-0006-0000-0000-00000E000000}">
      <text>
        <r>
          <rPr>
            <sz val="11"/>
            <color rgb="FF000000"/>
            <rFont val="Calibri"/>
            <charset val="134"/>
          </rPr>
          <t>======
ID#AAAAVtaahoI
    (2022-03-15 12:23:43)
(CÉLULA DE PREENCHIMENTO AUTOMÁTICO) VALOR TOTAL DE PASSAGENS, EM REAIS (R$).</t>
        </r>
      </text>
    </comment>
    <comment ref="W6" authorId="0" shapeId="0" xr:uid="{00000000-0006-0000-0000-00000F000000}">
      <text>
        <r>
          <rPr>
            <sz val="11"/>
            <color rgb="FF000000"/>
            <rFont val="Calibri"/>
            <charset val="134"/>
          </rPr>
          <t>======
ID#AAAAVtaahnw
    (2022-03-15 12:23:43)
QUANTIDADE TOTAL DE DIÁRIAS (INTEGRAIS + PARCIAIS).</t>
        </r>
      </text>
    </comment>
    <comment ref="X6" authorId="0" shapeId="0" xr:uid="{00000000-0006-0000-0000-000010000000}">
      <text>
        <r>
          <rPr>
            <sz val="11"/>
            <color rgb="FF000000"/>
            <rFont val="Calibri"/>
            <charset val="134"/>
          </rPr>
          <t>======
ID#AAAAVtaahm4
    (2022-03-15 12:23:43)
(CÉLULA DE PREENCHIMENTO AUTOMÁTICO) VALOR TOTAL DE DIÁRIAS, EM REAIS (R$).</t>
        </r>
      </text>
    </comment>
    <comment ref="I7" authorId="0" shapeId="0" xr:uid="{00000000-0006-0000-0000-000011000000}">
      <text>
        <r>
          <rPr>
            <sz val="11"/>
            <color rgb="FF000000"/>
            <rFont val="Calibri"/>
            <charset val="134"/>
          </rPr>
          <t>======
ID#AAAAVtaahoQ
    (2022-03-15 12:23:43)
SIGLA DA UNIDADE DA FEDERAÇÃO DE PARTIDA DA VIAGEM. EX. PE, PB, SP, ETC.</t>
        </r>
      </text>
    </comment>
    <comment ref="J7" authorId="0" shapeId="0" xr:uid="{00000000-0006-0000-0000-000012000000}">
      <text>
        <r>
          <rPr>
            <sz val="11"/>
            <color rgb="FF000000"/>
            <rFont val="Calibri"/>
            <charset val="134"/>
          </rPr>
          <t>======
ID#AAAAVtaahnQ
    (2022-03-15 12:23:43)
CIDADE DE PARTIDA DA VIAGEM. RECIFE, CARUARU, JOÃO PESSOA, ETC.</t>
        </r>
      </text>
    </comment>
    <comment ref="K7" authorId="0" shapeId="0" xr:uid="{00000000-0006-0000-0000-000013000000}">
      <text>
        <r>
          <rPr>
            <sz val="11"/>
            <color rgb="FF000000"/>
            <rFont val="Calibri"/>
            <charset val="134"/>
          </rPr>
          <t>======
ID#AAAAVtaahm0
    (2022-03-15 12:23:43)
SIGLA DA UNIDADE DA FEDERAÇÃO DE DESTINO DA VIAGEM. EX. PE, PB, SP, ETC. DEIXAR O CAMPO EM BRANCO QUANDO O DESTINO FOR O EXTERIOR DO BRASIL.</t>
        </r>
      </text>
    </comment>
    <comment ref="L7" authorId="0" shapeId="0" xr:uid="{00000000-0006-0000-0000-000014000000}">
      <text>
        <r>
          <rPr>
            <sz val="11"/>
            <color rgb="FF000000"/>
            <rFont val="Calibri"/>
            <charset val="134"/>
          </rPr>
          <t>======
ID#AAAAVtaahoM
    (2022-03-15 12:23:43)
CIDADE OU PAÍS DE DESTINO DA VIAGEM. QUANDO FOR VIAGEM INTERNACIONAL REGISTRAR A CIDADE E O PAÍS. EX. BUENOS AIRES/ARGENTINA,  SANTIAGO/CHILE, BOGOTÁ/COLÔMBIA, ETC.</t>
        </r>
      </text>
    </comment>
    <comment ref="S7" authorId="0" shapeId="0" xr:uid="{00000000-0006-0000-0000-000015000000}">
      <text>
        <r>
          <rPr>
            <sz val="11"/>
            <color rgb="FF000000"/>
            <rFont val="Calibri"/>
            <charset val="134"/>
          </rPr>
          <t>======
ID#AAAAVtaahng
    (2022-03-15 12:23:43)
QUANTIDADE DE DIÁRIAS INTEGRAIS.</t>
        </r>
      </text>
    </comment>
    <comment ref="T7" authorId="0" shapeId="0" xr:uid="{00000000-0006-0000-0000-000016000000}">
      <text>
        <r>
          <rPr>
            <sz val="11"/>
            <color rgb="FF000000"/>
            <rFont val="Calibri"/>
            <charset val="134"/>
          </rPr>
          <t>======
ID#AAAAVtaahn0
    (2022-03-15 12:23:43)
VALOR UNITÁRIO DA DIÁRIA INTEGRAL, EM REAIS (R$).</t>
        </r>
      </text>
    </comment>
    <comment ref="U7" authorId="0" shapeId="0" xr:uid="{00000000-0006-0000-0000-000017000000}">
      <text>
        <r>
          <rPr>
            <sz val="11"/>
            <color rgb="FF000000"/>
            <rFont val="Calibri"/>
            <charset val="134"/>
          </rPr>
          <t>======
ID#AAAAVtaahnE
    (2022-03-15 12:23:43)
QUANTIDADE DE DIÁRIAS PARCIAIS.</t>
        </r>
      </text>
    </comment>
    <comment ref="V7" authorId="0" shapeId="0" xr:uid="{00000000-0006-0000-0000-000018000000}">
      <text>
        <r>
          <rPr>
            <sz val="11"/>
            <color rgb="FF000000"/>
            <rFont val="Calibri"/>
            <charset val="134"/>
          </rPr>
          <t>======
ID#AAAAVtaahm8
    (2022-03-15 12:23:43)
VALOR UNITÁRIO DA DIÁRIA PARCIAL, EM REAIS (R$).</t>
        </r>
      </text>
    </comment>
  </commentList>
</comments>
</file>

<file path=xl/sharedStrings.xml><?xml version="1.0" encoding="utf-8"?>
<sst xmlns="http://schemas.openxmlformats.org/spreadsheetml/2006/main" count="2184" uniqueCount="398">
  <si>
    <t>GOVERNO DO ESTADO DE PERNAMBUCO</t>
  </si>
  <si>
    <t>NOME DA ENTIDADE/ÓRGÃO - SIGLA [1]</t>
  </si>
  <si>
    <t>ANEXO VII - MAPA DE DIÁRIAS E PASSAGENS (ITEM 10.2 DO ANEXO I, DA PORTARIA SCGE No 12/2020)</t>
  </si>
  <si>
    <t>ATUALIZADO EM DD/MM/AAAA [2]</t>
  </si>
  <si>
    <t>Notas: 1. Caso não tenha sido efetuada diárias ou passagens no período, informar expressamente na primeira linha desta planilha; 2. Caso haja diária sem passagem ou quando houver as duas e o registro de uma delas (diária ou passagem) se der em meses distintos, informar expressamente no campo "OBSERVAÇÕES"; 3. As células em cinza são de preenchimento automático, portanto é importante não editá-las; 4. Nunca mesclar células; 5. Atentar para as notas explicativas nas celulas do cabeçalho e na legenda ao final desta planilha.</t>
  </si>
  <si>
    <t>UNIDADE GESTORA</t>
  </si>
  <si>
    <t>SERVIDOR/CONVIDADO</t>
  </si>
  <si>
    <t>EVENTO</t>
  </si>
  <si>
    <t>PASSAGENS</t>
  </si>
  <si>
    <t>DIÁRIAS</t>
  </si>
  <si>
    <t>VALOR TOTAL PASSAGENS + DIÁRIAS [25]</t>
  </si>
  <si>
    <t>OBSERVAÇÕES [26]</t>
  </si>
  <si>
    <t>UGC [3]</t>
  </si>
  <si>
    <t>UGE [4]</t>
  </si>
  <si>
    <t>NOME DO FAVORECIDO [5]</t>
  </si>
  <si>
    <t>MATRÍCULA [6]</t>
  </si>
  <si>
    <t>CARGO/FUNÇÃO [7]</t>
  </si>
  <si>
    <t>FINALIDADE [8a]</t>
  </si>
  <si>
    <t>MOTIVO [8b]</t>
  </si>
  <si>
    <t>TIPO [9]</t>
  </si>
  <si>
    <t>ORIGEM</t>
  </si>
  <si>
    <t>DESTINO</t>
  </si>
  <si>
    <t>DATA (IDA) [14]</t>
  </si>
  <si>
    <t>DATA (VOLTA) [15]</t>
  </si>
  <si>
    <t>AGÊNCIA/ COMPANHIA AÉREA [27]</t>
  </si>
  <si>
    <t>VALOR (IDA) [16]</t>
  </si>
  <si>
    <t>VALOR (VOLTA) [17]</t>
  </si>
  <si>
    <t>VALOR TOTAL DE PASSAGENS [18]</t>
  </si>
  <si>
    <t>INTEGRAIS</t>
  </si>
  <si>
    <t>PARCIAIS</t>
  </si>
  <si>
    <t>TOTAL DE DIÁRIAS [23]</t>
  </si>
  <si>
    <t>VALOR TOTAL DE DIÁRIAS [24]</t>
  </si>
  <si>
    <t>UF [10]</t>
  </si>
  <si>
    <t>CIDADE [11]</t>
  </si>
  <si>
    <t>UF [12]</t>
  </si>
  <si>
    <t>CIDADE/PAÍS [13]</t>
  </si>
  <si>
    <t>QUANTIDADE [19]</t>
  </si>
  <si>
    <t>VALOR UNITÁRIO [20]</t>
  </si>
  <si>
    <t>QUANTIDADE [21]</t>
  </si>
  <si>
    <t>VALOR UNITÁRIO [22]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</si>
  <si>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</si>
  <si>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</si>
  <si>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</si>
  <si>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>[3] SIGLA DA UNIDADE GESTORA COORDENADORA. EX. SEE, SES, SCGE, ETC.</t>
  </si>
  <si>
    <t>[4] SIGLA DA UNIDADE GESTORA EXECUTORA. SEDUC, SCGE, ETC.</t>
  </si>
  <si>
    <t>[5] NOME COMPLETO SERVIDOR FAVORECIDO DAS DIÁRIAS E PASSAGENS.</t>
  </si>
  <si>
    <t xml:space="preserve">[6] NÚMERO DA MATRÍCULA DO SERVIDOR FAVORECIDO DAS DIÁRIAS E PASSAGENS. INSERIR NÚMERO SEM PONTO, TRAÇO OU QUALQUER OUTRO CARACTERE. EX. 3293947. </t>
  </si>
  <si>
    <t>[7] CARGO OU FUNÇÃO DO SERVIDOR FAVORECIDO DAS DIÁRIAS E PASSAGENS. EX. SECRETÁRIO EXECUTIVO DE ADMINISTRAÇÃO E FINANÇAS - SEAF, GERENTE DE LICITAÇÕES E CONTRATOS - GLIC, ETC.</t>
  </si>
  <si>
    <t>[8a] DESCRIÇÃO RESUMIDA DA FINALIDADE DO DESLOCAMENTO DO SERVIDOR QUE DEU ORIGEM ÀS DIÁRIAS E PASSAGENS. EX. PARTICIPAÇÃO  DA 15º REUNIÃO DO COMITÊ GESTOR DA REDE SICONV, QUE ACONTECERÁ NO RIO DE JANEIRO, NOS DIAS 03 E 04 DE ABRIL DE 2019.</t>
  </si>
  <si>
    <t>[8b] DESCRIÇÃO RESUMIDA DO MOTIVO ( JUSTIFICATIVA)  DO DESLOCAMENTO DO  CONVIDADO QUE DEU ORIGEM ÀS DIÁRIAS E PASSAGENS. EX. ASSESSORAMENTO DE ESPECIALISTA NA 15º REUNIÃO DO COMITÊ GESTOR DA REDE SICONV, QUE ACONTECERÁ NO RIO DE JANEIRO, NOS DIAS 03 E 04 DE ABRIL DE 2019.</t>
  </si>
  <si>
    <t>[9] LISTA SUSPENSA PARA O TIPO DO EVENTO QUE DEU ORIGEM ÀS DIÁRIAS E PASSAGENS, COM AS SEGUINTES OPÇÕES: SERVIÇO, CURSO, REUNIÃO, EVENTO OU OUTROS. NESTE ÚLTIMO CASO, É NECESSÁRIO ESPECIFICAR OUTROS NO CAMPO "OBSERVAÇÕES".</t>
  </si>
  <si>
    <t>[10] SIGLA DA UNIDADE DA FEDERAÇÃO DE PARTIDA DA VIAGEM. EX. PE, PB, SP, ETC.</t>
  </si>
  <si>
    <t>[11] CIDADE DE PARTIDA DA VIAGEM. RECIFE, CARUARU, JOÃO PESSOA, ETC.</t>
  </si>
  <si>
    <t>[12] SIGLA DA UNIDADE DA FEDERAÇÃO DE DESTINO DA VIAGEM. EX. PE, PB, SP, ETC. DEIXAR O CAMPO EM BRANCO QUANDO O DESTINO FOR O EXTERIOR DO BRASIL.</t>
  </si>
  <si>
    <t>[13] CIDADE OU PAÍS DE DESTINO DA VIAGEM. QUANDO FOR VIAGEM INTERNACIONAL REGISTRAR A CIDADE E O PAÍS. EX. BUENOS AIRES/ARGENTINA,  SANTIAGO/CHILE, BOGOTÁ/COLÔMBIA, ETC.</t>
  </si>
  <si>
    <t>[14] DATA DE PARTIDA DA VIAGEM. FORMATO: DD/MM/AAAA.</t>
  </si>
  <si>
    <t>[15] DATA DE RETORNO DA VIAGEM. FORMATO: DD/MM/AAAA.</t>
  </si>
  <si>
    <t xml:space="preserve">[16] VALOR DA PASSAGEM DE IDA, EM REAIS (R$). </t>
  </si>
  <si>
    <t xml:space="preserve">[17] VALOR DA PASSAGEM DE VOLTA, EM REAIS (R$). </t>
  </si>
  <si>
    <t xml:space="preserve">[18] (CÉLULA DE PREENCHIMENTO AUTOMÁTICO) VALOR TOTAL DE PASSAGENS, EM REAIS (R$). </t>
  </si>
  <si>
    <t>[19] QUANTIDADE DE DIÁRIAS INTEGRAIS.</t>
  </si>
  <si>
    <t xml:space="preserve">[20] VALOR UNITÁRIO DA DIÁRIA INTEGRAL, EM REAIS (R$). </t>
  </si>
  <si>
    <t>[21] QUANTIDADE DE DIÁRIAS PARCIAIS.</t>
  </si>
  <si>
    <t xml:space="preserve">[22] VALOR UNITÁRIO DA DIÁRIA PARCIAL, EM REAIS (R$). </t>
  </si>
  <si>
    <t>[23] QUANTIDADE TOTAL DE DIÁRIAS (INTEGRAIS + PARCIAIS).</t>
  </si>
  <si>
    <t xml:space="preserve">[24] (CÉLULA DE PREENCHIMENTO AUTOMÁTICO) VALOR TOTAL DE DIÁRIAS, EM REAIS (R$). </t>
  </si>
  <si>
    <t xml:space="preserve">[25] (CÉLULA DE PREENCHIMENTO AUTOMÁTICO) VALOR TOTAL DA SOMA DAS PASSAGENS E DIÁRIAS, EM REAIS (R$). </t>
  </si>
  <si>
    <t>[26] CAMPO ABERTO PARA REGISTRAR OBSERVAÇÕES DIVERSAS. EX. DIÁRIAS EXECUTADAS SEM A NECESSIDADE DE EMISSÃO DE PASSAGENS, AS DIÁRIAS REFERENTES A ESSAS PASSAGENS SERÃO EMITIDAS E REGISTRADAS NO MÊS SUBSEQUENTE, ETC.</t>
  </si>
  <si>
    <t>[27] NOME DA AGÊNCIA DE VIAGEM OU EMPRESA AÉREA CONTRATADA: EX. GOL AVIAÇÕES AÉREAS</t>
  </si>
  <si>
    <t xml:space="preserve">              GOVERNO DO ESTADO DE PERNAMBUCO</t>
  </si>
  <si>
    <t xml:space="preserve">              NOME DA ENTIDADE/ÓRGÃO - SIGLA [1]</t>
  </si>
  <si>
    <t xml:space="preserve">              ANEXO VII - MAPA DE DIÁRIAS E PASSAGENS (ITEM 10.2 DO ANEXO I, DA PORTARIA SCGE No 12/2020)</t>
  </si>
  <si>
    <t>VALOR TOTAL PASSAGENS + DIÁRIAS [28]</t>
  </si>
  <si>
    <t>OBSERVAÇÕES [29]</t>
  </si>
  <si>
    <t>FINALIDADE [8]
(do evento)</t>
  </si>
  <si>
    <t>MOTIVAÇÃO [9]
(para convidados)</t>
  </si>
  <si>
    <t>TIPO [10]</t>
  </si>
  <si>
    <t>DATA (IDA) [15]</t>
  </si>
  <si>
    <t>DATA (VOLTA) [16]</t>
  </si>
  <si>
    <t>AGÊNCIA/ COMPANHIA AÉREA [17]</t>
  </si>
  <si>
    <t>CATEGORIA [18]</t>
  </si>
  <si>
    <t>VALOR (IDA) [19]</t>
  </si>
  <si>
    <t>VALOR (VOLTA) [20]</t>
  </si>
  <si>
    <t>VALOR TOTAL DE PASSAGENS [21]</t>
  </si>
  <si>
    <t>TOTAL DE DIÁRIAS [26]</t>
  </si>
  <si>
    <t>VALOR TOTAL DE DIÁRIAS [27]</t>
  </si>
  <si>
    <t>UF [11]</t>
  </si>
  <si>
    <t>CIDADE [12]</t>
  </si>
  <si>
    <t>UF [13]</t>
  </si>
  <si>
    <t>CIDADE/PAÍS [14]</t>
  </si>
  <si>
    <t>QUANTIDADE [22]</t>
  </si>
  <si>
    <t>VALOR UNITÁRIO [23]</t>
  </si>
  <si>
    <t>QUANTIDADE [24]</t>
  </si>
  <si>
    <t>VALOR UNITÁRIO [25]</t>
  </si>
  <si>
    <t>DGP</t>
  </si>
  <si>
    <t>JOSE CONSTANTINO DA SILVA FILHO</t>
  </si>
  <si>
    <t>DIRETOR</t>
  </si>
  <si>
    <t>participar de Reunião na ANTAQ - AGÊNCIA NACIONAL DE TRANSPORTES AQUAVIÁRIOS.</t>
  </si>
  <si>
    <t>REUNIÃO</t>
  </si>
  <si>
    <t>PE</t>
  </si>
  <si>
    <t>RECIFE</t>
  </si>
  <si>
    <t>DF</t>
  </si>
  <si>
    <t>BRASÍLIA</t>
  </si>
  <si>
    <t>GOL</t>
  </si>
  <si>
    <t>ECONOMICA</t>
  </si>
  <si>
    <t>DJUR</t>
  </si>
  <si>
    <t>JOÃO VITOR HOLANDA</t>
  </si>
  <si>
    <t>COORDENADOR</t>
  </si>
  <si>
    <t>CONSAD</t>
  </si>
  <si>
    <t>LILA AZEVEDO COELHO</t>
  </si>
  <si>
    <t>CONSELHEIRA</t>
  </si>
  <si>
    <t>Reunião do CONSAD - CONSELHO DE ADMINSTRAÇÃO</t>
  </si>
  <si>
    <t>PETROLINA</t>
  </si>
  <si>
    <t>AZUL</t>
  </si>
  <si>
    <t xml:space="preserve">SOLICITAÇÃO APENAS DE DIARIA PARA HOSPEDAGEM, ALIMENTAÇAO E TRANSPORTEvalor estimado </t>
  </si>
  <si>
    <t>DSUS</t>
  </si>
  <si>
    <t>FERNANDA LIRA</t>
  </si>
  <si>
    <t>ASSISTENTE TÉCNICA</t>
  </si>
  <si>
    <t>Participar do evento FESTIVAL DE INOVAÇÃO E NEGOCIOS</t>
  </si>
  <si>
    <t>GARANHUNS</t>
  </si>
  <si>
    <t>SOLICITAÇÃO APENAS DE DIARIA PARA HOSPEDAGEM, ALIMENTAÇAO E TRANSPORTE</t>
  </si>
  <si>
    <t>[8] DESCRIÇÃO RESUMIDA DA FINALIDADE DO DESLOCAMENTO DO SERVIDOR QUE DEU ORIGEM ÀS DIÁRIAS E PASSAGENS. EX. PARTICIPAÇÃO  DA 15º REUNIÃO DO COMITÊ GESTOR DA REDE SICONV, QUE ACONTECERÁ NO RIO DE JANEIRO, NOS DIAS 03 E 04 DE ABRIL DE 2019.</t>
  </si>
  <si>
    <t>[9] DESCRIÇÃO RESUMIDA DO MOTIVO (JUSTIFICATIVA/MOTIVAÇÃO)  DO DESLOCAMENTO DO  CONVIDADO QUE DEU ORIGEM ÀS DIÁRIAS E PASSAGENS. EX. ASSESSORAMENTO DE ESPECIALISTA NA 15º REUNIÃO DO COMITÊ GESTOR DA REDE SICONV, QUE ACONTECERÁ NO RIO DE JANEIRO, NOS DIAS 03 E 04 DE ABRIL DE 2019.</t>
  </si>
  <si>
    <t>[10] LISTA SUSPENSA PARA O TIPO DO EVENTO QUE DEU ORIGEM ÀS DIÁRIAS E PASSAGENS, COM AS SEGUINTES OPÇÕES: SERVIÇO, CURSO, REUNIÃO, EVENTO OU OUTROS. NESTE ÚLTIMO CASO, É NECESSÁRIO ESPECIFICAR OUTROS NO CAMPO "OBSERVAÇÕES".</t>
  </si>
  <si>
    <t>[11] SIGLA DA UNIDADE DA FEDERAÇÃO DE PARTIDA DA VIAGEM. EX. PE, PB, SP, ETC.</t>
  </si>
  <si>
    <t>[12] CIDADE DE PARTIDA DA VIAGEM. RECIFE, CARUARU, JOÃO PESSOA, ETC.</t>
  </si>
  <si>
    <t>[13] SIGLA DA UNIDADE DA FEDERAÇÃO DE DESTINO DA VIAGEM. EX. PE, PB, SP, ETC. DEIXAR O CAMPO EM BRANCO QUANDO O DESTINO FOR O EXTERIOR DO BRASIL.</t>
  </si>
  <si>
    <t>[14] CIDADE OU PAÍS DE DESTINO DA VIAGEM. QUANDO FOR VIAGEM INTERNACIONAL REGISTRAR A CIDADE E O PAÍS. EX. BUENOS AIRES/ARGENTINA,  SANTIAGO/CHILE, BOGOTÁ/COLÔMBIA, ETC.</t>
  </si>
  <si>
    <t>[15] DATA DE PARTIDA DA VIAGEM. FORMATO: DD/MM/AAAA.</t>
  </si>
  <si>
    <t>[16] DATA DE RETORNO DA VIAGEM. FORMATO: DD/MM/AAAA.</t>
  </si>
  <si>
    <t>[17] NOME DA AGÊNCIA DE VIAGEM OU EMPRESA AÉREA CONTRATADA: EX. GOL AVIAÇÕES AÉREAS</t>
  </si>
  <si>
    <t>[18] LISTA SUSPENSA PARA A CATEGORIA DA PASSAGEM OFERECIDA PELA COMPANHIA AÉREA, DEFERENCIADA POR TIPO DE SERVIÇOS: CATEGORIA ECONÔMICA, PRIMEIRA CLASSE E CLASSE EXECUTIVA.</t>
  </si>
  <si>
    <t xml:space="preserve">[19] VALOR DA PASSAGEM DE IDA, EM REAIS (R$). </t>
  </si>
  <si>
    <t xml:space="preserve">[20] VALOR DA PASSAGEM DE VOLTA, EM REAIS (R$). </t>
  </si>
  <si>
    <t xml:space="preserve">[21] (CÉLULA DE PREENCHIMENTO AUTOMÁTICO) VALOR TOTAL DE PASSAGENS, EM REAIS (R$). </t>
  </si>
  <si>
    <t>[22] QUANTIDADE DE DIÁRIAS INTEGRAIS.</t>
  </si>
  <si>
    <t xml:space="preserve">[23] VALOR UNITÁRIO DA DIÁRIA INTEGRAL, EM REAIS (R$). </t>
  </si>
  <si>
    <t>[24] QUANTIDADE DE DIÁRIAS PARCIAIS.</t>
  </si>
  <si>
    <t xml:space="preserve">[25] VALOR UNITÁRIO DA DIÁRIA PARCIAL, EM REAIS (R$). </t>
  </si>
  <si>
    <t>[26] QUANTIDADE TOTAL DE DIÁRIAS (INTEGRAIS + PARCIAIS).</t>
  </si>
  <si>
    <t xml:space="preserve">[27] (CÉLULA DE PREENCHIMENTO AUTOMÁTICO) VALOR TOTAL DE DIÁRIAS, EM REAIS (R$). </t>
  </si>
  <si>
    <t xml:space="preserve">[28] (CÉLULA DE PREENCHIMENTO AUTOMÁTICO) VALOR TOTAL DA SOMA DAS PASSAGENS E DIÁRIAS, EM REAIS (R$). </t>
  </si>
  <si>
    <t>[29] CAMPO ABERTO PARA REGISTRAR OBSERVAÇÕES DIVERSAS. EX. DIÁRIAS EXECUTADAS SEM A NECESSIDADE DE EMISSÃO DE PASSAGENS, AS DIÁRIAS REFERENTES A ESSAS PASSAGENS SERÃO EMITIDAS E REGISTRADAS NO MÊS SUBSEQUENTE, ETC.</t>
  </si>
  <si>
    <t>DP</t>
  </si>
  <si>
    <t>ARMANDO DE QUEIROZ MONTEIRO</t>
  </si>
  <si>
    <t>DIRETOR PRESIDENTE</t>
  </si>
  <si>
    <t>REUNIÃO COM DIRETOR GERAL DA ANTAQ - AGÊNCIA NACIONAL DE TRANSPORTES AQUAVIÁRIOS; Participação do LANÇAMENTO DO CALENDÁRIO 2026 - BRASIL EXPORT;  Participação do PRÊMIO ANTAQ - PREMIADO DESEMPENHO AMBIENTAL (IDA) - PORTO PÚBLICO.</t>
  </si>
  <si>
    <t>REUNIÃO / EVENTO</t>
  </si>
  <si>
    <t>BRASILIA</t>
  </si>
  <si>
    <t xml:space="preserve">LATAM </t>
  </si>
  <si>
    <t xml:space="preserve">ECONOMICA </t>
  </si>
  <si>
    <t>JOSÉ CONSTANTINO DA SILVA FILHO</t>
  </si>
  <si>
    <t>DIRETOR GESTÃO PORTUÁRIA</t>
  </si>
  <si>
    <t>REUNIÃO PRESENCIAL COM DIRETOR GERAL DA ANTAQ  - AGÊNCIA NACIONAL DE TRANSPORTES AQUAVIÁRIOS.</t>
  </si>
  <si>
    <t>DIRETOR-GERAL DA ANTAQ – AGÊNCIA NACIONAL DE TRANSPORTES AQUAVIÁRIOS E participação no PRÊMIO ANTAQ - Premiado Desempenho Ambiental (IDA) - Porto Público.</t>
  </si>
  <si>
    <t>AZUL / GOL</t>
  </si>
  <si>
    <t>DSI</t>
  </si>
  <si>
    <t>SOSTENES ALCOFORADO</t>
  </si>
  <si>
    <t>DIRETOR DE SUSTENTABILIDADE E INOVAÇÃO</t>
  </si>
  <si>
    <t>Participar do PRÊMIO ANTAQ - Premiado Desempenho Ambiental (IDA) - Porto Público.</t>
  </si>
  <si>
    <t>AZUL/LATAM</t>
  </si>
  <si>
    <t>MPOR</t>
  </si>
  <si>
    <t>JULIO CESAR DIAS</t>
  </si>
  <si>
    <t>Assessor do Gabinete da Secretaria Nacional de Portos</t>
  </si>
  <si>
    <t xml:space="preserve"> Fiscalização do Termo de Compromisso do Molhe de SUAPE e da Dragagem do Porto de Suape,</t>
  </si>
  <si>
    <t>VISITA TÉCNICA</t>
  </si>
  <si>
    <t>VINÍCIUS GOMES DE OLIVEIRA</t>
  </si>
  <si>
    <t xml:space="preserve"> Analista de Infraestrutura da Secretaria Nacional de Portos</t>
  </si>
  <si>
    <t>Fiscalização do Termo de Compromisso do Molhe de SUAPE e da Dragagem do Porto de Suape,</t>
  </si>
  <si>
    <t>Participar da Missão Estratégica BRASIL-ASEAN, em desdobramento ao evento SUAPE GLOBAL SUMMIT: Conexão Brasil - ASEAN.</t>
  </si>
  <si>
    <t>EVENTO / REUNIÃO</t>
  </si>
  <si>
    <t>SINGAPURA/ MALASIA</t>
  </si>
  <si>
    <t>LATAM / QATAR</t>
  </si>
  <si>
    <t>EXECUTIVA</t>
  </si>
  <si>
    <t xml:space="preserve">USS 600 </t>
  </si>
  <si>
    <t>U$$ 300</t>
  </si>
  <si>
    <t>TENDO EM VISTA O FECHAMENTO DO ESPAÇO AEREO EM DOHA DEVIDO A GUERRA NO IRÃ O TRECHO DA VOLTA DOHA/REC FOI CANCELADO PELA CIA AEREA E O MESMO SERÁ RESSARCIDO.</t>
  </si>
  <si>
    <t>ALEXANDRE AUGUSTO CARDOSO</t>
  </si>
  <si>
    <t xml:space="preserve">ASSESSOR ESPECIAL </t>
  </si>
  <si>
    <t>ECONOMICA PREMIUN</t>
  </si>
  <si>
    <t>JOÃO VITOR FREITAS</t>
  </si>
  <si>
    <t>DIRETOR JURÍDICO</t>
  </si>
  <si>
    <t>ALEX SEIKI KAWANO</t>
  </si>
  <si>
    <t>TRADUTOR MISSÃO ASIA PACÍFICIO</t>
  </si>
  <si>
    <t xml:space="preserve"> Participar como tradutor - da Missão Estratégica BRASIL-ASEAN, em desdobramento ao evento SUAPE GLOBAL SUMMIT: Conexão Brasil - ASEAN.</t>
  </si>
  <si>
    <r>
      <rPr>
        <sz val="11"/>
        <color rgb="FF000000"/>
        <rFont val="Calibri"/>
        <charset val="134"/>
      </rPr>
      <t xml:space="preserve">Missão Estratégica BRASIL-ASEAN, em desdobramento ao evento SUAPE GLOBAL SUMMIT: Conexão Brasil - ASEAN.  </t>
    </r>
    <r>
      <rPr>
        <b/>
        <sz val="11"/>
        <color rgb="FFFF0000"/>
        <rFont val="Calibri"/>
        <charset val="134"/>
      </rPr>
      <t>( TRECHOS INTERNOS )</t>
    </r>
  </si>
  <si>
    <t>SINGAPURA</t>
  </si>
  <si>
    <t>KUALA</t>
  </si>
  <si>
    <t>ETHIOPIAN</t>
  </si>
  <si>
    <t xml:space="preserve">TRECHOS INTERNOS - </t>
  </si>
  <si>
    <t>JOHOR BAHRU</t>
  </si>
  <si>
    <t>AIR BERLIN</t>
  </si>
  <si>
    <t>JAKARTA</t>
  </si>
  <si>
    <t>HAHN AIR LINES</t>
  </si>
  <si>
    <t>ASSESSOR ESPECIAL  DA PRESIDÊNCIA</t>
  </si>
  <si>
    <r>
      <rPr>
        <sz val="11"/>
        <color rgb="FF000000"/>
        <rFont val="Calibri"/>
        <charset val="134"/>
      </rPr>
      <t xml:space="preserve">Missão Estratégica BRASIL-ASEAN, em desdobramento ao evento SUAPE GLOBAL SUMMIT: Conexão Brasil - ASEAN. </t>
    </r>
    <r>
      <rPr>
        <b/>
        <sz val="11"/>
        <color rgb="FFFF0000"/>
        <rFont val="Calibri"/>
        <charset val="134"/>
      </rPr>
      <t>( TRECHOS INTERNOS )</t>
    </r>
  </si>
  <si>
    <t xml:space="preserve">TRECHOS INTERNOS </t>
  </si>
  <si>
    <r>
      <rPr>
        <sz val="11"/>
        <color rgb="FF000000"/>
        <rFont val="Calibri"/>
        <charset val="134"/>
      </rPr>
      <t xml:space="preserve">Tradutor - da Missão Estratégica BRASIL-ASEAN, em desdobramento ao evento SUAPE GLOBAL SUMMIT: Conexão Brasil - ASEAN. </t>
    </r>
    <r>
      <rPr>
        <b/>
        <sz val="11"/>
        <color rgb="FFFF0000"/>
        <rFont val="Calibri"/>
        <charset val="134"/>
      </rPr>
      <t>( TRECHOS INTERNOS )</t>
    </r>
  </si>
  <si>
    <t>INDONÉSIA</t>
  </si>
  <si>
    <t>TURKISH AIRLINES / LATAM</t>
  </si>
  <si>
    <t>CONFORME INFORMADO NA PLANILHA MÊS FEVEREIRO/2026, TENDO EM VISTA O FECHAMENTO DO ESPAÇO AEREO EM DOHA DEVIDO A GUERRA NO IRÃ O TRECHO DA VOLTA DOHA/REC FOI CANCELADO NO DIA 01/03 E O  NOVO VOO DE VOLTA FOI EMITIDO DIA 03/03/26.</t>
  </si>
  <si>
    <t>DAF</t>
  </si>
  <si>
    <t>MARCOS GESTEIRA</t>
  </si>
  <si>
    <t>reunião com a MINISTRA DE ESTADO DO PLANEJAMENTO E ORÇAMENTO SIMONE TEBET e com SECRETÁRIO-EXECUTIVO DO CONSELHO NACIONAL DAS ZONAS DE PROCESSAMENTO DE EXPORTAÇÃO.</t>
  </si>
  <si>
    <t>CIN</t>
  </si>
  <si>
    <t>JOSICLEIDE CÉLIA PEREIRA</t>
  </si>
  <si>
    <t>COORDENADORA</t>
  </si>
  <si>
    <t xml:space="preserve">participar do evento CONVERGÊNCIA 2026 - representando SUAPE como finalista do 6º PRÊMIO CONEXÃO INOVA.
 </t>
  </si>
  <si>
    <t>GO</t>
  </si>
  <si>
    <t>GOIÂNIA</t>
  </si>
  <si>
    <t>DGI</t>
  </si>
  <si>
    <t>ARMANDO REIS PEIXOTO FILHO</t>
  </si>
  <si>
    <t>participar de reunião no MDIC com SECRETÁRIO-EXECUTIVO DO CONSELHO NACIONAL DAS ZONAS DE PROCESSAMENTO DE EXPORTAÇÃO.</t>
  </si>
  <si>
    <t>SOSTENES LOPES ALCOFORADO</t>
  </si>
  <si>
    <t xml:space="preserve">DIRETOR </t>
  </si>
  <si>
    <t>Representar Suape como palestrante no Seminário “Conexões Sustentáveis: Investimentos em Hidrogênio de Baixo Carbono no Brasil”, promovido pela ApexBrasil.</t>
  </si>
  <si>
    <t>DGP / GGAP</t>
  </si>
  <si>
    <t>THAIS OLIVEIRA</t>
  </si>
  <si>
    <t>ANALISTA TÉCNICA - GEÓGRAFA</t>
  </si>
  <si>
    <t>participar da OFICINA REGIONAL DO PROJETO DE REVISÃO E ATUALIZAÇÃO DO IDA.</t>
  </si>
  <si>
    <t>CURSO</t>
  </si>
  <si>
    <t>BA</t>
  </si>
  <si>
    <t>SALVADOR</t>
  </si>
  <si>
    <t>LILA COELHO</t>
  </si>
  <si>
    <t>CASEMIRO TERCIO</t>
  </si>
  <si>
    <t xml:space="preserve">CONSELHEIRO </t>
  </si>
  <si>
    <t>SP</t>
  </si>
  <si>
    <t>SÃO PAULO</t>
  </si>
  <si>
    <t>LATAM</t>
  </si>
  <si>
    <t>participar da 4ª EDIÇÃO DO PROGRAMA IEL EDUCAÇÃO EXECUTIVA GLOBAL – MIT BOSTON 2026.</t>
  </si>
  <si>
    <t>EUA</t>
  </si>
  <si>
    <t>BOUSTON</t>
  </si>
  <si>
    <t>LATAM AIRLINES</t>
  </si>
  <si>
    <t xml:space="preserve">USS 300 </t>
  </si>
  <si>
    <t>participar da FRUIT ATTRACTION SÃO PAULO 2026 - FEIRA INTERNACIONAL DO SETOR DE FRUTAS, VERDURAS E HORTALIÇAS DA AMÉRICA LATINA.</t>
  </si>
  <si>
    <t>MARCELO CALHEIROS</t>
  </si>
  <si>
    <t>DRIG</t>
  </si>
  <si>
    <t>CRISTINO GUIMARÃES LEITE </t>
  </si>
  <si>
    <t>COORDENADOR EXECUTIVO</t>
  </si>
  <si>
    <t>SOLICITAÇÃO APENAS DE DIÁRIA PARA HOSPEDAGEM, ALIMENTAÇAO E TRANSPORTE.</t>
  </si>
  <si>
    <t xml:space="preserve"> CPECM / DSI</t>
  </si>
  <si>
    <t>MARIA BERNADETE LOPES DA SILVA AYMAR</t>
  </si>
  <si>
    <t>Finalidade atender a convites formais para participação em reunião com a Associação Comunitária Quilombo da Lagoa do Sítio Lagoa do Bento/Itaiba, voltada à discussão de pautas de interesse coletivo e fortalecimento comunitário, bem como participar de cerimônias institucionais nos municípios de Manari e Sertânia, promovidas por secretarias municipais.</t>
  </si>
  <si>
    <t xml:space="preserve">ITAIBA /MANARI / SERTÂNIA/ </t>
  </si>
  <si>
    <t>SOLICITAÇÃO APENAS DE DIÁRIA PARA HOSPEDAGEM, ALIMENTAÇAO.</t>
  </si>
  <si>
    <t>MARCOS FERREIRA DO NASCIMENTO</t>
  </si>
  <si>
    <t>ASSISTENTE TÉCNICO</t>
  </si>
  <si>
    <t>CRH</t>
  </si>
  <si>
    <t>GISELLE CONDE</t>
  </si>
  <si>
    <t>GESTORA TÉCNICA</t>
  </si>
  <si>
    <t>Participar como palestrante no evento em alusão ao Dia Internacional da Mulher, realizado pelo Ministério de Portos e Aeroportos.</t>
  </si>
  <si>
    <t>GOL / AZUL</t>
  </si>
  <si>
    <t xml:space="preserve"> participar de reunião com novo MINISTRO DE PORTO E AEROPORTOS TOMÉ FRANCA.</t>
  </si>
  <si>
    <t>participar de reunião de negócios para tratar de assuntos estratégicos de interesse do Complexo Industrial Portuário de Suape.</t>
  </si>
  <si>
    <t>Conforme a Política de Viagem, item E – Diárias e suas Modalidades, foi feita majoração da diária no valor de R$ 219,32, correspondente à diferença entre 50% da diária (R$ 520,93) e o valor pago ao hotel (R$ 740,25).</t>
  </si>
  <si>
    <t>participar do EVENTO PACTO PELO AGRO, promovido pela Amcham.</t>
  </si>
  <si>
    <t>participar da FEIRA INTERMODAL SOUTH AMERICA 2026.</t>
  </si>
  <si>
    <t>SAO PAULO</t>
  </si>
  <si>
    <t>CGRI</t>
  </si>
  <si>
    <t>DANIELE RAMOS CONSTANTINO</t>
  </si>
  <si>
    <t>CHEFE DE GABINETE</t>
  </si>
  <si>
    <t>acompanhar o presidente nas agendas: FÓRUM DAS ENTIDADES EMPRESARIAIS DE GOIÁS e participar da FEIRA INTERMODAL SOUTH AMERICA 2026 .</t>
  </si>
  <si>
    <t>DIRETOR DE GESTÃO INDUSTRIAL</t>
  </si>
  <si>
    <t>visita institucional á empresa Milhão / participar da FEIRA INTERMODAL SOUTH AMERICA 2026.</t>
  </si>
  <si>
    <t>VISITA / EVENTO</t>
  </si>
  <si>
    <t>GOIAS/ SAO PAULO</t>
  </si>
  <si>
    <t>GO / SP</t>
  </si>
  <si>
    <t> MARCELO CALHEIROS</t>
  </si>
  <si>
    <t>Participar em agenda institucional junto à Federação do Comércio de Bens, Serviços e Turismo do Estado de Goiás – FECOMÉRCIO/GO, no âmbito de reunião promovida pelo Fórum das Entidades Empresariais de Goiás.</t>
  </si>
  <si>
    <r>
      <rPr>
        <sz val="11"/>
        <color rgb="FF000000"/>
        <rFont val="Calibri"/>
        <charset val="134"/>
      </rPr>
      <t>participar da FEIRA INTERMODAL SOUTH AMERICA 2026</t>
    </r>
    <r>
      <rPr>
        <sz val="14"/>
        <color rgb="FF000000"/>
        <rFont val="Calibri"/>
        <charset val="134"/>
      </rPr>
      <t>.</t>
    </r>
  </si>
  <si>
    <t>CCOM</t>
  </si>
  <si>
    <t>ALESSANDRA MENEZES NOGUEIRA</t>
  </si>
  <si>
    <t xml:space="preserve">GESTORA TÉCNICA                            COMUNICAÇÃO </t>
  </si>
  <si>
    <t>acompanhar presidente na FEIRA INTERMODAL SOUTH AMERICA 2026.</t>
  </si>
  <si>
    <t>GOL/AZUL</t>
  </si>
  <si>
    <t>ARTHUR TEIXEIRA</t>
  </si>
  <si>
    <t>acompanhar o Diretor Presidente no evento ALVAREZ E MARSAL e participar da FEIRA INTERMODAL SOUTH AMERICA 2026.</t>
  </si>
  <si>
    <t>AZUL / LATAM</t>
  </si>
  <si>
    <t>DIRETOR ADMINISTRATIVO</t>
  </si>
  <si>
    <t>finalidade de participar da FEIRA INTERMODAL SOUTH AMERICA 2026 .</t>
  </si>
  <si>
    <t>GOL/LATAM</t>
  </si>
  <si>
    <t>ANDRÉ LUIZ MALAGUETA</t>
  </si>
  <si>
    <t>DINFRA</t>
  </si>
  <si>
    <t>RENATA LOYO</t>
  </si>
  <si>
    <t>DIRETORA DE INFRAESTRUTURA</t>
  </si>
  <si>
    <t>JOSÉ CONSTANTINO FILHO</t>
  </si>
  <si>
    <t>Jornada de Formação para Elaboração de Projetos voltados às Comunidades Tradicionais.</t>
  </si>
  <si>
    <t xml:space="preserve"> ITAÍBA, MANARI e TUPANATINGA</t>
  </si>
  <si>
    <t>finalidade de participar do CURSO EXECUTIVO - PROGRAMA DE EDUCAÇÃO EXECUTIVA CFO - Módulo 01.</t>
  </si>
  <si>
    <t> participar de Reunião institucional com a AGÊNCIA NACIONAL DE TRANSPORTES AQUAVIÁRIOS - ANTAQ.</t>
  </si>
  <si>
    <t>DITD</t>
  </si>
  <si>
    <t>JOSICELEIDE CELIA</t>
  </si>
  <si>
    <t xml:space="preserve">DGP </t>
  </si>
  <si>
    <t xml:space="preserve"> reunião no MINISTÉRIO DE PORTOS para tratar da autorização de TUP na área do Estaleiro Atlântico Sul </t>
  </si>
  <si>
    <t xml:space="preserve">acompanhar o presidente na reunião MINISTÉRIO DE PORTOS E AEROPORTOS </t>
  </si>
  <si>
    <t xml:space="preserve">reunião junto ao MINISTÉRIO DE PORTOS E AEROPORTOS e Reunião COM A SECRETARIA ESPECIAL PARA O PROGRAMA DE PARCERIAS E INVESTIMENTOS DA CASA CIVIL DA PRESIDÊNCIA DA REPÚBLICA. </t>
  </si>
  <si>
    <t>MISSÃO TÉCNICA ESTRATÉGICA AO REINO UNIDO - DESCARBONIZAÇÃO INDUSTRIAL DE PORTOS, NO ÂMBITO DO PROJETO CLUSTER INITIATIVE</t>
  </si>
  <si>
    <t>VISITA TECNICA/ REUNIAO</t>
  </si>
  <si>
    <t>LONDRES</t>
  </si>
  <si>
    <t>REINO UNIDO</t>
  </si>
  <si>
    <t>Pagamento de 50% (cinquenta por cento) do valor da diária, tendo em vista que as despesas com hospedagem serão custeadas pela missão. As passagens aéreas também serão custeadas pela missão.</t>
  </si>
  <si>
    <t>DIRETOR DE SUSTENTABILIDADE</t>
  </si>
  <si>
    <t xml:space="preserve"> participar de reunião junto a ANTAQ -  AGÊNCIA NACIONAL DE TRANSPORTES AQUAVIÁRIOS, para tratar sobre Pátios de Triagem do Porto de Suape.</t>
  </si>
  <si>
    <t xml:space="preserve">JOÃO VITOR HOLANDA </t>
  </si>
  <si>
    <t>COORDENADOR JURÍDICO</t>
  </si>
  <si>
    <t xml:space="preserve">AZUL / LATAM </t>
  </si>
  <si>
    <t>O Diretor da DAF retorno a Recife para participação em reunião do CONSAD, com posterior deslocamento a São Paulo para conclusão de curso programado.</t>
  </si>
  <si>
    <t xml:space="preserve"> ARMANDO DE QUEIROZ MONTEIRO BISNETO</t>
  </si>
  <si>
    <t>Participar das seguintes agendas: 
Agendas de Negócios;  Reunião no MPOR ; 
 Fórum Nacional Energético.</t>
  </si>
  <si>
    <t>SOLICITAÇÃO DE DIÁRIA PARA DESPESAS APENAS DE ALIMENTAÇÃO E TRANSPORTE</t>
  </si>
  <si>
    <t>CTIC / DSI</t>
  </si>
  <si>
    <t>PABLO TEIXEIRA</t>
  </si>
  <si>
    <t>COORDENADOR DE TECNOLOGIA DA INFORMAÇÃO</t>
  </si>
  <si>
    <t xml:space="preserve">participar do Curso de Supervisor de Segurança Portuária – CESSP 2026 </t>
  </si>
  <si>
    <t xml:space="preserve">SAO PAULO </t>
  </si>
  <si>
    <t>AEOM / DINFRA</t>
  </si>
  <si>
    <t>AUGUSTO CÉSAR DP PADRO</t>
  </si>
  <si>
    <t xml:space="preserve">ANALISTA TÉCNICO / ENGENHEIRO CIVIL </t>
  </si>
  <si>
    <t>CSEGP / DGP</t>
  </si>
  <si>
    <t>OSVALDO ALMEIDA DE MORAIS JUNIOR</t>
  </si>
  <si>
    <t>COORDENADOR DE SEGURANÇA PORTUÁRIA</t>
  </si>
  <si>
    <t>SERGIO LUIZ BEZERRA DE LIMA</t>
  </si>
  <si>
    <t>GERENTE</t>
  </si>
  <si>
    <t>JOÃO PAULO TORRES</t>
  </si>
  <si>
    <t>YURI PAULA LEITE PAZ</t>
  </si>
  <si>
    <t>participar do FÓRUM NORDESTE EXPORT.</t>
  </si>
  <si>
    <t>AL</t>
  </si>
  <si>
    <t>MACÉIO</t>
  </si>
  <si>
    <t>SOLICITAÇÃO APENAS DE DIÁRIA PARA HOSPEDAGEM, ALIMENTAÇAO</t>
  </si>
  <si>
    <t>DIRETOR DE GESTÃO PORTUÁRIA</t>
  </si>
  <si>
    <t>CAP</t>
  </si>
  <si>
    <t>THAIRYNE OLIVEIRA</t>
  </si>
  <si>
    <t>PRESIDENTE DO CAP</t>
  </si>
  <si>
    <t>REUNIAO DO CONSELHO DE AUTÓRIDADE PORTÁRIA</t>
  </si>
  <si>
    <t>participar de reunião junto a CONPORTOS - COMISSÃO NACIONAL DE SEGURANÇA PÚBLICA NOS PORTOS.</t>
  </si>
  <si>
    <t>CIT</t>
  </si>
  <si>
    <t>JOÃO ALEXANDRE DE SOUSA NETO</t>
  </si>
  <si>
    <t xml:space="preserve"> participar do EVENTO GOV SUMMIT 2026, promovido pela empresa IMAGEM ESRI .</t>
  </si>
  <si>
    <t>CTIC</t>
  </si>
  <si>
    <t>PABLO DUARTE TEIXEIRA</t>
  </si>
  <si>
    <t>CDA</t>
  </si>
  <si>
    <t>MIRELLA MORAES PINTO SOUZA</t>
  </si>
  <si>
    <t>participar do  Workshop: Licenciamento Ambiental Portuário, Novos Marcos e Desafios, promovido em parceria com a Associação Brasileira das Entidades Portuárias e Hidroviárias – ABEPH e a Comissão de Direito Ambiental da OAB/DF.</t>
  </si>
  <si>
    <t xml:space="preserve">RODRIGO MONTEIRO </t>
  </si>
  <si>
    <t>ASSESSOR ESPECIAL</t>
  </si>
  <si>
    <t>participar de Reunião com a Ministra de Relações Exteriores do Canadá, ANITA ANAND e com o Ministro das Relações Exteriores do Brasil, MAURO VIEIRA.</t>
  </si>
  <si>
    <t xml:space="preserve">SÃO PAULO </t>
  </si>
  <si>
    <t>AZUL/GOL</t>
  </si>
  <si>
    <t>ARMANDO MONTEIRO BISNETO</t>
  </si>
  <si>
    <t xml:space="preserve"> finalidade de participar da seguintes agendas:
Reuniões de trabalho na B3;
Visita institucional à empresa Hardrada;
Agendas de negócios.</t>
  </si>
  <si>
    <t xml:space="preserve">REUNIÃO / VISITA </t>
  </si>
  <si>
    <t>MARCELO MORAES</t>
  </si>
  <si>
    <t>finalidade de acompanhar o presidente nas seguintes agendas: reuniões de trabalho na B3;
Agendas de negócios.</t>
  </si>
  <si>
    <t>GOL / LATAM</t>
  </si>
  <si>
    <t>JOÃO VITOR PAIVA</t>
  </si>
  <si>
    <t xml:space="preserve"> finalidade de participar de VISITA INSTITUCIONAL A EMPRESA HARDRADA.</t>
  </si>
  <si>
    <t>VISITA</t>
  </si>
  <si>
    <t xml:space="preserve">AZUL </t>
  </si>
  <si>
    <t xml:space="preserve">JULIO CESAR DIAS </t>
  </si>
  <si>
    <t>FOI SOLICITADO APENAS O TRECHO DA VOLTA BRASÍLIA / DF</t>
  </si>
  <si>
    <t>TANEHA THAIS DOS SANTOS FIDELIS</t>
  </si>
  <si>
    <t>ASSISTENTE OPERACIONAL/TÉCNICO EM TOPOGRAFIA</t>
  </si>
  <si>
    <t>participação no Treinamento em Levantamento Hidrográfico promovido pelo Grupo de Pesquisa em Hidrografia (GPHidro)</t>
  </si>
  <si>
    <t>RIO DE JANEIRO</t>
  </si>
  <si>
    <t>RJ</t>
  </si>
  <si>
    <t>THIAGO JOSÉ DE OLIVEIRA GUSMÃO</t>
  </si>
  <si>
    <t>CONSELHEIRO</t>
  </si>
  <si>
    <r>
      <t>participar da </t>
    </r>
    <r>
      <rPr>
        <sz val="12"/>
        <color rgb="FF000000"/>
        <rFont val="Calibri"/>
        <charset val="134"/>
      </rPr>
      <t>6º REUNIÃO ORDINÁRIA CONSAD SUAPE/2026.</t>
    </r>
  </si>
  <si>
    <t>DECRETO Nº 38.560, DE 23 DE AGOSTO DE 2012.</t>
  </si>
  <si>
    <t>Art. 4º As passagens aéreas somente poderão ser adquiridas na categoria econômica, com exceção daquelas destinadas ao Governador e ao Vice Governador do Estado, que poderão ser adquiridas na primeira classe ou na classe executiva.</t>
  </si>
  <si>
    <t>§1º Nas viagens internacionais, a exceção prevista no caput aplica-se também aos Secretários de Estado e autoridades equivalentes.</t>
  </si>
  <si>
    <t>§2º Os Secretários de Estado e autoridades equivalentes, em viagem com o Governador ou o Vice-Governador do Estado, poderão ocupar a mesma classe.</t>
  </si>
  <si>
    <t>§3º Os órgãos e entidades deverão adquirir a passagem pelo menor preço dentre aqueles oferecidos pelas companhias aéreas, inclusive os decorrentes da aplicação de tarifas promocionais ou reduzidas, sempre que compatível com o programa de viagem.</t>
  </si>
  <si>
    <t>LEI Nº 17.687, DE 4 DE MARÇO DE 2022.</t>
  </si>
  <si>
    <t>Passagem aérea</t>
  </si>
  <si>
    <t>VALOR TOTAL PASSAGENS + DIÁRIAS [26]</t>
  </si>
  <si>
    <t>OBSERVAÇÕES [27]</t>
  </si>
  <si>
    <t>AGÊNCIA/ COMPANHIA AÉREA [16]</t>
  </si>
  <si>
    <t>VALOR (IDA) [17]</t>
  </si>
  <si>
    <t>VALOR (VOLTA) [18]</t>
  </si>
  <si>
    <t>VALOR TOTAL DE PASSAGENS [19]</t>
  </si>
  <si>
    <t>TOTAL DE DIÁRIAS [24]</t>
  </si>
  <si>
    <t>VALOR TOTAL DE DIÁRIAS [25]</t>
  </si>
  <si>
    <t>QUANTIDADE [20]</t>
  </si>
  <si>
    <t>VALOR UNITÁRIO [21]</t>
  </si>
  <si>
    <t>[16] NOME DA AGÊNCIA DE VIAGEM OU EMPRESA AÉREA CONTRATADA: EX. GOL AVIAÇÕES AÉREAS.</t>
  </si>
  <si>
    <t xml:space="preserve">[17] VALOR DA PASSAGEM DE IDA, EM REAIS (R$). </t>
  </si>
  <si>
    <t xml:space="preserve">[18] VALOR DA PASSAGEM DE VOLTA, EM REAIS (R$). </t>
  </si>
  <si>
    <t xml:space="preserve">[19] (CÉLULA DE PREENCHIMENTO AUTOMÁTICO) VALOR TOTAL DE PASSAGENS, EM REAIS (R$). </t>
  </si>
  <si>
    <t>[20] QUANTIDADE DE DIÁRIAS INTEGRAIS.</t>
  </si>
  <si>
    <t xml:space="preserve">[21] VALOR UNITÁRIO DA DIÁRIA INTEGRAL, EM REAIS (R$). </t>
  </si>
  <si>
    <t>[22] QUANTIDADE DE DIÁRIAS PARCIAIS.</t>
  </si>
  <si>
    <t xml:space="preserve">[23] VALOR UNITÁRIO DA DIÁRIA PARCIAL, EM REAIS (R$). </t>
  </si>
  <si>
    <t>[24] QUANTIDADE TOTAL DE DIÁRIAS (INTEGRAIS + PARCIAIS).</t>
  </si>
  <si>
    <t xml:space="preserve">[25] (CÉLULA DE PREENCHIMENTO AUTOMÁTICO) VALOR TOTAL DE DIÁRIAS, EM REAIS (R$). </t>
  </si>
  <si>
    <t xml:space="preserve">[26] (CÉLULA DE PREENCHIMENTO AUTOMÁTICO) VALOR TOTAL DA SOMA DAS PASSAGENS E DIÁRIAS, EM REAIS (R$). </t>
  </si>
  <si>
    <t>[27] CAMPO ABERTO PARA REGISTRAR OBSERVAÇÕES DIVERSAS. EX. DIÁRIAS EXECUTADAS SEM A NECESSIDADE DE EMISSÃO DE PASSAGENS, AS DIÁRIAS REFERENTES A ESSAS PASSAGENS SERÃO EMITIDAS E REGISTRADAS NO MÊS SUBSEQUENTE, ETC.</t>
  </si>
  <si>
    <t>ATUALIZADO EM 03/08/2026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</si>
</sst>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/m/yyyy"/>
    <numFmt numFmtId="165" formatCode="[$R$]#,##0.00"/>
    <numFmt numFmtId="166" formatCode="[$R$ -416]#,##0.00"/>
    <numFmt numFmtId="167" formatCode="0.00_ "/>
  </numFmts>
  <fonts count="19">
    <font>
      <sz val="11"/>
      <color rgb="FF000000"/>
      <name val="Calibri"/>
      <charset val="134"/>
    </font>
    <font>
      <b/>
      <sz val="16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FF0000"/>
      <name val="Arial"/>
      <charset val="134"/>
    </font>
    <font>
      <b/>
      <sz val="11"/>
      <color rgb="FFFFFFFF"/>
      <name val="Arial"/>
      <charset val="134"/>
    </font>
    <font>
      <sz val="11"/>
      <color rgb="FF222222"/>
      <name val="Arial"/>
      <charset val="134"/>
    </font>
    <font>
      <sz val="10"/>
      <color rgb="FF000000"/>
      <name val="Arial"/>
      <charset val="134"/>
    </font>
    <font>
      <sz val="11"/>
      <color rgb="FF000000"/>
      <name val="Cambria"/>
      <charset val="134"/>
    </font>
    <font>
      <sz val="16"/>
      <color rgb="FFFFFFFF"/>
      <name val="Calibri"/>
      <charset val="134"/>
    </font>
    <font>
      <b/>
      <sz val="11"/>
      <color rgb="FF333333"/>
      <name val="&quot;Times New Roman&quot;"/>
      <charset val="134"/>
    </font>
    <font>
      <b/>
      <sz val="12"/>
      <color rgb="FF333333"/>
      <name val="Times New Roman"/>
      <charset val="134"/>
    </font>
    <font>
      <sz val="11"/>
      <name val="Calibri"/>
      <charset val="134"/>
    </font>
    <font>
      <sz val="11"/>
      <color rgb="FF000000"/>
      <name val="Arial"/>
      <charset val="134"/>
    </font>
    <font>
      <sz val="12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FF0000"/>
      <name val="Calibri"/>
      <charset val="134"/>
    </font>
    <font>
      <sz val="11"/>
      <color rgb="FFFF0000"/>
      <name val="Calibri"/>
      <charset val="134"/>
    </font>
    <font>
      <sz val="10"/>
      <color theme="1"/>
      <name val="Calibri"/>
      <charset val="134"/>
      <scheme val="minor"/>
    </font>
    <font>
      <sz val="14"/>
      <color rgb="FF000000"/>
      <name val="Calibri"/>
      <charset val="134"/>
    </font>
  </fonts>
  <fills count="7">
    <fill>
      <patternFill patternType="none"/>
    </fill>
    <fill>
      <patternFill patternType="gray125"/>
    </fill>
    <fill>
      <patternFill patternType="solid">
        <fgColor rgb="FF1C4587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B7B7B7"/>
        <bgColor rgb="FFCCCCFF"/>
      </patternFill>
    </fill>
    <fill>
      <patternFill patternType="solid">
        <fgColor theme="0" tint="-0.34998626667073579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>
      <alignment vertical="center"/>
    </xf>
  </cellStyleXfs>
  <cellXfs count="144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2" xfId="0" applyBorder="1" applyAlignment="1">
      <alignment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0" fillId="4" borderId="2" xfId="0" applyNumberFormat="1" applyFill="1" applyBorder="1" applyAlignment="1">
      <alignment horizontal="center" vertical="center" wrapText="1"/>
    </xf>
    <xf numFmtId="164" fontId="0" fillId="4" borderId="2" xfId="0" applyNumberFormat="1" applyFill="1" applyBorder="1" applyAlignment="1">
      <alignment horizontal="center" vertical="center" wrapText="1"/>
    </xf>
    <xf numFmtId="164" fontId="0" fillId="4" borderId="4" xfId="0" applyNumberForma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vertical="center" wrapText="1"/>
    </xf>
    <xf numFmtId="166" fontId="0" fillId="5" borderId="4" xfId="0" applyNumberFormat="1" applyFill="1" applyBorder="1" applyAlignment="1">
      <alignment vertical="center" wrapText="1"/>
    </xf>
    <xf numFmtId="0" fontId="8" fillId="0" borderId="0" xfId="0" applyFont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9" fillId="4" borderId="0" xfId="0" applyFont="1" applyFill="1"/>
    <xf numFmtId="0" fontId="0" fillId="4" borderId="0" xfId="0" applyFill="1"/>
    <xf numFmtId="0" fontId="10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wrapText="1"/>
    </xf>
    <xf numFmtId="0" fontId="11" fillId="0" borderId="2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2" fillId="0" borderId="2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4" borderId="5" xfId="0" applyFill="1" applyBorder="1" applyAlignment="1">
      <alignment horizontal="center" wrapText="1"/>
    </xf>
    <xf numFmtId="0" fontId="13" fillId="0" borderId="2" xfId="0" applyFont="1" applyBorder="1"/>
    <xf numFmtId="0" fontId="13" fillId="0" borderId="0" xfId="0" applyFont="1"/>
    <xf numFmtId="0" fontId="11" fillId="4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5" fillId="4" borderId="2" xfId="0" applyFont="1" applyFill="1" applyBorder="1" applyAlignment="1">
      <alignment horizontal="left" wrapText="1"/>
    </xf>
    <xf numFmtId="14" fontId="0" fillId="4" borderId="2" xfId="0" applyNumberFormat="1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5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6" fontId="0" fillId="4" borderId="3" xfId="0" applyNumberFormat="1" applyFill="1" applyBorder="1" applyAlignment="1">
      <alignment vertical="center" wrapText="1"/>
    </xf>
    <xf numFmtId="166" fontId="0" fillId="4" borderId="1" xfId="0" applyNumberFormat="1" applyFill="1" applyBorder="1" applyAlignment="1">
      <alignment vertical="center" wrapText="1"/>
    </xf>
    <xf numFmtId="4" fontId="0" fillId="4" borderId="4" xfId="0" applyNumberForma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166" fontId="0" fillId="5" borderId="2" xfId="0" applyNumberFormat="1" applyFill="1" applyBorder="1" applyAlignment="1">
      <alignment vertical="center" wrapText="1"/>
    </xf>
    <xf numFmtId="166" fontId="0" fillId="5" borderId="1" xfId="0" applyNumberFormat="1" applyFill="1" applyBorder="1" applyAlignment="1">
      <alignment vertical="center" wrapText="1"/>
    </xf>
    <xf numFmtId="166" fontId="0" fillId="4" borderId="2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/>
    <xf numFmtId="167" fontId="0" fillId="4" borderId="2" xfId="0" applyNumberForma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166" fontId="0" fillId="5" borderId="10" xfId="0" applyNumberForma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6" fillId="0" borderId="2" xfId="0" applyFont="1" applyBorder="1"/>
    <xf numFmtId="166" fontId="0" fillId="5" borderId="13" xfId="0" applyNumberFormat="1" applyFill="1" applyBorder="1" applyAlignment="1">
      <alignment vertical="center" wrapText="1"/>
    </xf>
    <xf numFmtId="166" fontId="0" fillId="0" borderId="4" xfId="0" applyNumberFormat="1" applyBorder="1" applyAlignment="1">
      <alignment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166" fontId="0" fillId="4" borderId="4" xfId="0" applyNumberForma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0" fontId="0" fillId="4" borderId="3" xfId="0" applyFill="1" applyBorder="1" applyAlignment="1">
      <alignment horizontal="center" vertical="center" wrapText="1"/>
    </xf>
    <xf numFmtId="166" fontId="16" fillId="4" borderId="1" xfId="0" applyNumberFormat="1" applyFont="1" applyFill="1" applyBorder="1" applyAlignment="1">
      <alignment vertical="center" wrapText="1"/>
    </xf>
    <xf numFmtId="166" fontId="11" fillId="4" borderId="1" xfId="0" applyNumberFormat="1" applyFont="1" applyFill="1" applyBorder="1" applyAlignment="1">
      <alignment vertical="center" wrapText="1"/>
    </xf>
    <xf numFmtId="0" fontId="0" fillId="4" borderId="5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wrapText="1"/>
    </xf>
    <xf numFmtId="14" fontId="0" fillId="0" borderId="2" xfId="0" applyNumberFormat="1" applyBorder="1" applyAlignment="1">
      <alignment horizontal="center" vertical="center"/>
    </xf>
    <xf numFmtId="14" fontId="0" fillId="4" borderId="5" xfId="0" applyNumberForma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4" borderId="7" xfId="0" applyNumberFormat="1" applyFill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4" fontId="0" fillId="4" borderId="2" xfId="0" applyNumberFormat="1" applyFill="1" applyBorder="1" applyAlignment="1">
      <alignment horizontal="center" vertical="center" wrapText="1"/>
    </xf>
    <xf numFmtId="166" fontId="0" fillId="4" borderId="8" xfId="0" applyNumberFormat="1" applyFill="1" applyBorder="1" applyAlignment="1">
      <alignment vertical="center" wrapText="1"/>
    </xf>
    <xf numFmtId="166" fontId="0" fillId="5" borderId="8" xfId="0" applyNumberFormat="1" applyFill="1" applyBorder="1" applyAlignment="1">
      <alignment vertical="center" wrapText="1"/>
    </xf>
    <xf numFmtId="166" fontId="0" fillId="5" borderId="3" xfId="0" applyNumberForma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vertical="center" wrapText="1"/>
    </xf>
    <xf numFmtId="166" fontId="0" fillId="4" borderId="7" xfId="0" applyNumberFormat="1" applyFill="1" applyBorder="1" applyAlignment="1">
      <alignment vertical="center" wrapText="1"/>
    </xf>
    <xf numFmtId="166" fontId="0" fillId="4" borderId="10" xfId="0" applyNumberFormat="1" applyFill="1" applyBorder="1" applyAlignment="1">
      <alignment vertical="center" wrapText="1"/>
    </xf>
    <xf numFmtId="166" fontId="0" fillId="5" borderId="5" xfId="0" applyNumberFormat="1" applyFill="1" applyBorder="1" applyAlignment="1">
      <alignment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43" fontId="0" fillId="4" borderId="2" xfId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167" fontId="0" fillId="4" borderId="5" xfId="0" applyNumberFormat="1" applyFill="1" applyBorder="1" applyAlignment="1">
      <alignment horizontal="center" vertical="center" wrapText="1"/>
    </xf>
    <xf numFmtId="167" fontId="0" fillId="4" borderId="1" xfId="0" applyNumberForma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0" fillId="3" borderId="3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1" fillId="0" borderId="0" xfId="0" applyFont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4" fillId="2" borderId="0" xfId="0" applyNumberFormat="1" applyFont="1" applyFill="1" applyAlignment="1">
      <alignment wrapText="1"/>
    </xf>
    <xf numFmtId="0" fontId="0" fillId="6" borderId="2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4" borderId="7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7B7B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060"/>
      <rgbColor rgb="00339966"/>
      <rgbColor rgb="00003300"/>
      <rgbColor rgb="00222222"/>
      <rgbColor rgb="00993300"/>
      <rgbColor rgb="00993366"/>
      <rgbColor rgb="001C4587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1322280</xdr:colOff>
      <xdr:row>2</xdr:row>
      <xdr:rowOff>207720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2070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1322280</xdr:colOff>
      <xdr:row>2</xdr:row>
      <xdr:rowOff>207720</xdr:rowOff>
    </xdr:to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22070" cy="741045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9360</xdr:rowOff>
    </xdr:from>
    <xdr:to>
      <xdr:col>1</xdr:col>
      <xdr:colOff>624840</xdr:colOff>
      <xdr:row>3</xdr:row>
      <xdr:rowOff>217640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390"/>
          <a:ext cx="1282065" cy="741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opLeftCell="D1" workbookViewId="0">
      <pane ySplit="7" topLeftCell="A8" activePane="bottomLeft" state="frozen"/>
      <selection pane="bottomLeft" activeCell="H11" sqref="H11"/>
    </sheetView>
  </sheetViews>
  <sheetFormatPr defaultColWidth="13.81640625" defaultRowHeight="14.5"/>
  <cols>
    <col min="1" max="1" width="19.81640625" customWidth="1"/>
    <col min="2" max="2" width="17.1796875" customWidth="1"/>
    <col min="3" max="3" width="44.7265625" customWidth="1"/>
    <col min="4" max="4" width="15.453125" customWidth="1"/>
    <col min="5" max="5" width="39.81640625" customWidth="1"/>
    <col min="6" max="6" width="47.81640625" customWidth="1"/>
    <col min="7" max="7" width="16" customWidth="1"/>
    <col min="8" max="10" width="14.453125" customWidth="1"/>
    <col min="11" max="11" width="23.54296875" customWidth="1"/>
    <col min="12" max="12" width="15.453125" customWidth="1"/>
    <col min="13" max="13" width="14.453125" customWidth="1"/>
    <col min="14" max="14" width="17.1796875" customWidth="1"/>
    <col min="15" max="15" width="19.7265625" customWidth="1"/>
    <col min="16" max="16" width="19.81640625" customWidth="1"/>
    <col min="17" max="17" width="18.26953125" customWidth="1"/>
    <col min="18" max="18" width="17.26953125" customWidth="1"/>
    <col min="19" max="19" width="17" customWidth="1"/>
    <col min="20" max="20" width="16.26953125" customWidth="1"/>
    <col min="21" max="21" width="14.453125" customWidth="1"/>
    <col min="22" max="22" width="19" customWidth="1"/>
    <col min="23" max="23" width="19.26953125" customWidth="1"/>
    <col min="24" max="24" width="59.7265625" customWidth="1"/>
    <col min="25" max="25" width="21.26953125" customWidth="1"/>
    <col min="26" max="26" width="17.453125" customWidth="1"/>
    <col min="27" max="28" width="14.453125" customWidth="1"/>
  </cols>
  <sheetData>
    <row r="1" spans="1:30" ht="21">
      <c r="A1" s="115"/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9"/>
      <c r="AB1" s="19"/>
    </row>
    <row r="2" spans="1:30" ht="21">
      <c r="A2" s="115"/>
      <c r="B2" s="108" t="s">
        <v>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9"/>
      <c r="AB2" s="19"/>
    </row>
    <row r="3" spans="1:30" ht="21">
      <c r="A3" s="115"/>
      <c r="B3" s="108" t="s">
        <v>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4" spans="1:30" ht="15" customHeight="1">
      <c r="A4" s="1" t="s">
        <v>3</v>
      </c>
      <c r="B4" s="2"/>
      <c r="C4" s="109" t="s">
        <v>4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30" ht="15.75" customHeight="1">
      <c r="A5" s="110" t="s">
        <v>5</v>
      </c>
      <c r="B5" s="110"/>
      <c r="C5" s="110" t="s">
        <v>6</v>
      </c>
      <c r="D5" s="110"/>
      <c r="E5" s="110"/>
      <c r="F5" s="111" t="s">
        <v>7</v>
      </c>
      <c r="G5" s="111"/>
      <c r="H5" s="111"/>
      <c r="I5" s="111"/>
      <c r="J5" s="111"/>
      <c r="K5" s="111"/>
      <c r="L5" s="111"/>
      <c r="M5" s="111"/>
      <c r="N5" s="111"/>
      <c r="O5" s="110" t="s">
        <v>8</v>
      </c>
      <c r="P5" s="110"/>
      <c r="Q5" s="110"/>
      <c r="R5" s="110"/>
      <c r="S5" s="110" t="s">
        <v>9</v>
      </c>
      <c r="T5" s="110"/>
      <c r="U5" s="110"/>
      <c r="V5" s="110"/>
      <c r="W5" s="110"/>
      <c r="X5" s="110"/>
      <c r="Y5" s="110" t="s">
        <v>10</v>
      </c>
      <c r="Z5" s="110" t="s">
        <v>11</v>
      </c>
      <c r="AA5" s="8"/>
      <c r="AB5" s="8"/>
      <c r="AC5" s="8"/>
    </row>
    <row r="6" spans="1:30" ht="15.75" customHeight="1">
      <c r="A6" s="110" t="s">
        <v>12</v>
      </c>
      <c r="B6" s="110" t="s">
        <v>13</v>
      </c>
      <c r="C6" s="110" t="s">
        <v>14</v>
      </c>
      <c r="D6" s="110" t="s">
        <v>15</v>
      </c>
      <c r="E6" s="110" t="s">
        <v>16</v>
      </c>
      <c r="F6" s="110" t="s">
        <v>17</v>
      </c>
      <c r="G6" s="110" t="s">
        <v>18</v>
      </c>
      <c r="H6" s="110" t="s">
        <v>19</v>
      </c>
      <c r="I6" s="110" t="s">
        <v>20</v>
      </c>
      <c r="J6" s="110"/>
      <c r="K6" s="112" t="s">
        <v>21</v>
      </c>
      <c r="L6" s="112"/>
      <c r="M6" s="110" t="s">
        <v>22</v>
      </c>
      <c r="N6" s="110" t="s">
        <v>23</v>
      </c>
      <c r="O6" s="110" t="s">
        <v>24</v>
      </c>
      <c r="P6" s="112" t="s">
        <v>25</v>
      </c>
      <c r="Q6" s="112" t="s">
        <v>26</v>
      </c>
      <c r="R6" s="112" t="s">
        <v>27</v>
      </c>
      <c r="S6" s="112" t="s">
        <v>28</v>
      </c>
      <c r="T6" s="112"/>
      <c r="U6" s="112" t="s">
        <v>29</v>
      </c>
      <c r="V6" s="112"/>
      <c r="W6" s="110" t="s">
        <v>30</v>
      </c>
      <c r="X6" s="112" t="s">
        <v>31</v>
      </c>
      <c r="Y6" s="110"/>
      <c r="Z6" s="110"/>
      <c r="AA6" s="8"/>
      <c r="AB6" s="8"/>
      <c r="AC6" s="8"/>
      <c r="AD6" s="8"/>
    </row>
    <row r="7" spans="1:30" ht="28">
      <c r="A7" s="110"/>
      <c r="B7" s="110"/>
      <c r="C7" s="110"/>
      <c r="D7" s="110"/>
      <c r="E7" s="110"/>
      <c r="F7" s="110"/>
      <c r="G7" s="110"/>
      <c r="H7" s="110"/>
      <c r="I7" s="3" t="s">
        <v>32</v>
      </c>
      <c r="J7" s="3" t="s">
        <v>33</v>
      </c>
      <c r="K7" s="3" t="s">
        <v>34</v>
      </c>
      <c r="L7" s="12" t="s">
        <v>35</v>
      </c>
      <c r="M7" s="110"/>
      <c r="N7" s="110"/>
      <c r="O7" s="110"/>
      <c r="P7" s="110"/>
      <c r="Q7" s="110"/>
      <c r="R7" s="110"/>
      <c r="S7" s="3" t="s">
        <v>36</v>
      </c>
      <c r="T7" s="12" t="s">
        <v>37</v>
      </c>
      <c r="U7" s="3" t="s">
        <v>38</v>
      </c>
      <c r="V7" s="12" t="s">
        <v>39</v>
      </c>
      <c r="W7" s="110"/>
      <c r="X7" s="110"/>
      <c r="Y7" s="110"/>
      <c r="Z7" s="110"/>
      <c r="AA7" s="8"/>
      <c r="AB7" s="8"/>
      <c r="AC7" s="8"/>
      <c r="AD7" s="8"/>
    </row>
    <row r="8" spans="1:30">
      <c r="A8" s="4"/>
      <c r="B8" s="4"/>
      <c r="C8" s="5"/>
      <c r="D8" s="4"/>
      <c r="E8" s="4"/>
      <c r="F8" s="4"/>
      <c r="G8" s="6"/>
      <c r="H8" s="4"/>
      <c r="I8" s="4"/>
      <c r="J8" s="13"/>
      <c r="K8" s="4"/>
      <c r="L8" s="14"/>
      <c r="M8" s="15"/>
      <c r="N8" s="15"/>
      <c r="O8" s="16"/>
      <c r="P8" s="17">
        <v>0</v>
      </c>
      <c r="Q8" s="17">
        <v>0</v>
      </c>
      <c r="R8" s="18">
        <f t="shared" ref="R8:R15" si="0">P8+Q8</f>
        <v>0</v>
      </c>
      <c r="S8" s="4">
        <v>0</v>
      </c>
      <c r="T8" s="17">
        <v>0</v>
      </c>
      <c r="U8" s="4">
        <v>0</v>
      </c>
      <c r="V8" s="17">
        <v>0</v>
      </c>
      <c r="W8" s="4">
        <v>0</v>
      </c>
      <c r="X8" s="18">
        <f t="shared" ref="X8:X15" si="1">(S8*T8)+(U8*V8)</f>
        <v>0</v>
      </c>
      <c r="Y8" s="18">
        <f t="shared" ref="Y8:Y15" si="2">R8+X8</f>
        <v>0</v>
      </c>
      <c r="Z8" s="20"/>
      <c r="AA8" s="8"/>
      <c r="AB8" s="8"/>
      <c r="AC8" s="8"/>
      <c r="AD8" s="8"/>
    </row>
    <row r="9" spans="1:30">
      <c r="A9" s="4"/>
      <c r="B9" s="4"/>
      <c r="C9" s="5"/>
      <c r="D9" s="4"/>
      <c r="E9" s="4"/>
      <c r="F9" s="4"/>
      <c r="G9" s="6"/>
      <c r="H9" s="4"/>
      <c r="I9" s="4"/>
      <c r="J9" s="13"/>
      <c r="K9" s="4"/>
      <c r="L9" s="14"/>
      <c r="M9" s="15"/>
      <c r="N9" s="15"/>
      <c r="O9" s="16"/>
      <c r="P9" s="17">
        <v>0</v>
      </c>
      <c r="Q9" s="17">
        <v>0</v>
      </c>
      <c r="R9" s="18">
        <f t="shared" si="0"/>
        <v>0</v>
      </c>
      <c r="S9" s="4">
        <v>0</v>
      </c>
      <c r="T9" s="17">
        <v>0</v>
      </c>
      <c r="U9" s="4">
        <v>0</v>
      </c>
      <c r="V9" s="17">
        <v>0</v>
      </c>
      <c r="W9" s="4">
        <v>0</v>
      </c>
      <c r="X9" s="18">
        <f t="shared" si="1"/>
        <v>0</v>
      </c>
      <c r="Y9" s="18">
        <f t="shared" si="2"/>
        <v>0</v>
      </c>
      <c r="Z9" s="20"/>
      <c r="AA9" s="8"/>
      <c r="AB9" s="8"/>
      <c r="AC9" s="8"/>
      <c r="AD9" s="8"/>
    </row>
    <row r="10" spans="1:30" ht="15.75" customHeight="1">
      <c r="A10" s="4"/>
      <c r="B10" s="4"/>
      <c r="C10" s="5"/>
      <c r="D10" s="4"/>
      <c r="E10" s="4"/>
      <c r="F10" s="4"/>
      <c r="G10" s="6"/>
      <c r="H10" s="4"/>
      <c r="I10" s="4"/>
      <c r="J10" s="13"/>
      <c r="K10" s="4"/>
      <c r="L10" s="14"/>
      <c r="M10" s="15"/>
      <c r="N10" s="15"/>
      <c r="O10" s="16"/>
      <c r="P10" s="17">
        <v>0</v>
      </c>
      <c r="Q10" s="17">
        <v>0</v>
      </c>
      <c r="R10" s="18">
        <f t="shared" si="0"/>
        <v>0</v>
      </c>
      <c r="S10" s="4">
        <v>0</v>
      </c>
      <c r="T10" s="17">
        <v>0</v>
      </c>
      <c r="U10" s="4">
        <v>0</v>
      </c>
      <c r="V10" s="17">
        <v>0</v>
      </c>
      <c r="W10" s="4">
        <v>0</v>
      </c>
      <c r="X10" s="18">
        <f t="shared" si="1"/>
        <v>0</v>
      </c>
      <c r="Y10" s="18">
        <f t="shared" si="2"/>
        <v>0</v>
      </c>
      <c r="Z10" s="20"/>
      <c r="AA10" s="8"/>
      <c r="AB10" s="8"/>
      <c r="AC10" s="8"/>
      <c r="AD10" s="8"/>
    </row>
    <row r="11" spans="1:30" ht="15.75" customHeight="1">
      <c r="A11" s="4"/>
      <c r="B11" s="4"/>
      <c r="C11" s="5"/>
      <c r="D11" s="4"/>
      <c r="E11" s="4"/>
      <c r="F11" s="4"/>
      <c r="G11" s="6"/>
      <c r="H11" s="4"/>
      <c r="I11" s="4"/>
      <c r="J11" s="13"/>
      <c r="K11" s="4"/>
      <c r="L11" s="14"/>
      <c r="M11" s="15"/>
      <c r="N11" s="15"/>
      <c r="O11" s="16"/>
      <c r="P11" s="17">
        <v>0</v>
      </c>
      <c r="Q11" s="17">
        <v>0</v>
      </c>
      <c r="R11" s="18">
        <f t="shared" si="0"/>
        <v>0</v>
      </c>
      <c r="S11" s="4">
        <v>0</v>
      </c>
      <c r="T11" s="17">
        <v>0</v>
      </c>
      <c r="U11" s="4">
        <v>0</v>
      </c>
      <c r="V11" s="17">
        <v>0</v>
      </c>
      <c r="W11" s="4">
        <v>0</v>
      </c>
      <c r="X11" s="18">
        <f t="shared" si="1"/>
        <v>0</v>
      </c>
      <c r="Y11" s="18">
        <f t="shared" si="2"/>
        <v>0</v>
      </c>
      <c r="Z11" s="20"/>
      <c r="AA11" s="8"/>
      <c r="AB11" s="8"/>
      <c r="AC11" s="8"/>
      <c r="AD11" s="8"/>
    </row>
    <row r="12" spans="1:30" ht="15.75" customHeight="1">
      <c r="A12" s="4"/>
      <c r="B12" s="4"/>
      <c r="C12" s="5"/>
      <c r="D12" s="4"/>
      <c r="E12" s="4"/>
      <c r="F12" s="4"/>
      <c r="G12" s="6"/>
      <c r="H12" s="4"/>
      <c r="I12" s="4"/>
      <c r="J12" s="13"/>
      <c r="K12" s="4"/>
      <c r="L12" s="14"/>
      <c r="M12" s="15"/>
      <c r="N12" s="15"/>
      <c r="O12" s="16"/>
      <c r="P12" s="17">
        <v>0</v>
      </c>
      <c r="Q12" s="17">
        <v>0</v>
      </c>
      <c r="R12" s="18">
        <f t="shared" si="0"/>
        <v>0</v>
      </c>
      <c r="S12" s="4">
        <v>0</v>
      </c>
      <c r="T12" s="17">
        <v>0</v>
      </c>
      <c r="U12" s="4">
        <v>0</v>
      </c>
      <c r="V12" s="17">
        <v>0</v>
      </c>
      <c r="W12" s="4">
        <v>0</v>
      </c>
      <c r="X12" s="18">
        <f t="shared" si="1"/>
        <v>0</v>
      </c>
      <c r="Y12" s="18">
        <f t="shared" si="2"/>
        <v>0</v>
      </c>
      <c r="Z12" s="20"/>
      <c r="AA12" s="8"/>
      <c r="AB12" s="8"/>
      <c r="AC12" s="8"/>
      <c r="AD12" s="8"/>
    </row>
    <row r="13" spans="1:30" ht="15.75" customHeight="1">
      <c r="A13" s="4"/>
      <c r="B13" s="4"/>
      <c r="C13" s="5"/>
      <c r="D13" s="4"/>
      <c r="E13" s="4"/>
      <c r="F13" s="4"/>
      <c r="G13" s="6"/>
      <c r="H13" s="4"/>
      <c r="I13" s="4"/>
      <c r="J13" s="13"/>
      <c r="K13" s="4"/>
      <c r="L13" s="14"/>
      <c r="M13" s="15"/>
      <c r="N13" s="15"/>
      <c r="O13" s="16"/>
      <c r="P13" s="17">
        <v>0</v>
      </c>
      <c r="Q13" s="17">
        <v>0</v>
      </c>
      <c r="R13" s="18">
        <f t="shared" si="0"/>
        <v>0</v>
      </c>
      <c r="S13" s="4">
        <v>0</v>
      </c>
      <c r="T13" s="17">
        <v>0</v>
      </c>
      <c r="U13" s="4">
        <v>0</v>
      </c>
      <c r="V13" s="17">
        <v>0</v>
      </c>
      <c r="W13" s="4">
        <v>0</v>
      </c>
      <c r="X13" s="18">
        <f t="shared" si="1"/>
        <v>0</v>
      </c>
      <c r="Y13" s="18">
        <f t="shared" si="2"/>
        <v>0</v>
      </c>
      <c r="Z13" s="20"/>
      <c r="AA13" s="8"/>
      <c r="AB13" s="8"/>
      <c r="AC13" s="8"/>
      <c r="AD13" s="8"/>
    </row>
    <row r="14" spans="1:30" ht="15.75" customHeight="1">
      <c r="A14" s="4"/>
      <c r="B14" s="4"/>
      <c r="C14" s="5"/>
      <c r="D14" s="4"/>
      <c r="E14" s="4"/>
      <c r="F14" s="4"/>
      <c r="G14" s="6"/>
      <c r="H14" s="4"/>
      <c r="I14" s="4"/>
      <c r="J14" s="13"/>
      <c r="K14" s="4"/>
      <c r="L14" s="14"/>
      <c r="M14" s="15"/>
      <c r="N14" s="15"/>
      <c r="O14" s="16"/>
      <c r="P14" s="17">
        <v>0</v>
      </c>
      <c r="Q14" s="17">
        <v>0</v>
      </c>
      <c r="R14" s="18">
        <f t="shared" si="0"/>
        <v>0</v>
      </c>
      <c r="S14" s="4">
        <v>0</v>
      </c>
      <c r="T14" s="17">
        <v>0</v>
      </c>
      <c r="U14" s="4">
        <v>0</v>
      </c>
      <c r="V14" s="17">
        <v>0</v>
      </c>
      <c r="W14" s="4">
        <v>0</v>
      </c>
      <c r="X14" s="18">
        <f t="shared" si="1"/>
        <v>0</v>
      </c>
      <c r="Y14" s="18">
        <f t="shared" si="2"/>
        <v>0</v>
      </c>
      <c r="Z14" s="20"/>
      <c r="AA14" s="8"/>
      <c r="AB14" s="8"/>
      <c r="AC14" s="8"/>
      <c r="AD14" s="8"/>
    </row>
    <row r="15" spans="1:30" ht="15.75" customHeight="1">
      <c r="A15" s="4"/>
      <c r="B15" s="4"/>
      <c r="C15" s="5"/>
      <c r="D15" s="4"/>
      <c r="E15" s="4"/>
      <c r="F15" s="4"/>
      <c r="G15" s="6"/>
      <c r="H15" s="4"/>
      <c r="I15" s="4"/>
      <c r="J15" s="13"/>
      <c r="K15" s="4"/>
      <c r="L15" s="14"/>
      <c r="M15" s="15"/>
      <c r="N15" s="15"/>
      <c r="O15" s="16"/>
      <c r="P15" s="17">
        <v>0</v>
      </c>
      <c r="Q15" s="17">
        <v>0</v>
      </c>
      <c r="R15" s="18">
        <f t="shared" si="0"/>
        <v>0</v>
      </c>
      <c r="S15" s="4">
        <v>0</v>
      </c>
      <c r="T15" s="17">
        <v>0</v>
      </c>
      <c r="U15" s="4">
        <v>0</v>
      </c>
      <c r="V15" s="17">
        <v>0</v>
      </c>
      <c r="W15" s="4">
        <v>0</v>
      </c>
      <c r="X15" s="18">
        <f t="shared" si="1"/>
        <v>0</v>
      </c>
      <c r="Y15" s="18">
        <f t="shared" si="2"/>
        <v>0</v>
      </c>
      <c r="Z15" s="20"/>
      <c r="AA15" s="8"/>
      <c r="AB15" s="8"/>
      <c r="AC15" s="8"/>
      <c r="AD15" s="8"/>
    </row>
    <row r="16" spans="1:30" ht="38.25" customHeight="1">
      <c r="A16" s="7"/>
      <c r="B16" s="8"/>
      <c r="C16" s="9"/>
      <c r="G16" s="10"/>
      <c r="H16" s="10"/>
      <c r="I16" s="10"/>
      <c r="J16" s="10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12" ht="15.75" customHeight="1">
      <c r="A17" s="126" t="s">
        <v>40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</row>
    <row r="18" spans="1:12" ht="15.75" customHeight="1">
      <c r="A18" s="113" t="s">
        <v>41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</row>
    <row r="19" spans="1:12" ht="15.75" customHeight="1">
      <c r="A19" s="114" t="s">
        <v>42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</row>
    <row r="20" spans="1:12" ht="15.75" customHeight="1">
      <c r="A20" s="114" t="s">
        <v>43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12" ht="15.75" customHeight="1">
      <c r="A21" s="114" t="s">
        <v>44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</row>
    <row r="22" spans="1:12" ht="15.75" customHeight="1">
      <c r="A22" s="114" t="s">
        <v>45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</row>
    <row r="23" spans="1:12" ht="15.75" customHeight="1">
      <c r="A23" s="114" t="s">
        <v>46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</row>
    <row r="24" spans="1:12" ht="15.75" customHeight="1">
      <c r="A24" s="114" t="s">
        <v>47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</row>
    <row r="25" spans="1:12" ht="15.75" customHeight="1">
      <c r="A25" s="114" t="s">
        <v>48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6" spans="1:12" ht="15.75" customHeight="1">
      <c r="A26" s="114" t="s">
        <v>49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</row>
    <row r="27" spans="1:12" ht="15.75" customHeight="1">
      <c r="A27" s="114" t="s">
        <v>50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2" ht="15.75" customHeight="1">
      <c r="A28" s="114" t="s">
        <v>51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15.75" customHeight="1">
      <c r="A29" s="114" t="s">
        <v>52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12" ht="15.75" customHeight="1">
      <c r="A30" s="114" t="s">
        <v>53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</row>
    <row r="31" spans="1:12" ht="15.75" customHeight="1">
      <c r="A31" s="114" t="s">
        <v>54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</row>
    <row r="32" spans="1:12" ht="15.75" customHeight="1">
      <c r="A32" s="114" t="s">
        <v>55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</row>
    <row r="33" spans="1:12" ht="15.75" customHeight="1">
      <c r="A33" s="114" t="s">
        <v>56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</row>
    <row r="34" spans="1:12" ht="15.75" customHeight="1">
      <c r="A34" s="114" t="s">
        <v>57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</row>
    <row r="35" spans="1:12" ht="15.75" customHeight="1">
      <c r="A35" s="114" t="s">
        <v>58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</row>
    <row r="36" spans="1:12" ht="15.75" customHeight="1">
      <c r="A36" s="114" t="s">
        <v>59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</row>
    <row r="37" spans="1:12" ht="15.75" customHeight="1">
      <c r="A37" s="114" t="s">
        <v>60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</row>
    <row r="38" spans="1:12" ht="15.75" customHeight="1">
      <c r="A38" s="114" t="s">
        <v>61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2" ht="15.75" customHeight="1">
      <c r="A39" s="114" t="s">
        <v>62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</row>
    <row r="40" spans="1:12" ht="15.75" customHeight="1">
      <c r="A40" s="114" t="s">
        <v>63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</row>
    <row r="41" spans="1:12" ht="15.75" customHeight="1">
      <c r="A41" s="114" t="s">
        <v>64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</row>
    <row r="42" spans="1:12" ht="15.75" customHeight="1">
      <c r="A42" s="114" t="s">
        <v>65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</row>
    <row r="43" spans="1:12" ht="15.75" customHeight="1">
      <c r="A43" s="114" t="s">
        <v>66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</row>
    <row r="44" spans="1:12" ht="15.75" customHeight="1">
      <c r="A44" s="114" t="s">
        <v>67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  <row r="45" spans="1:12" ht="15.75" customHeight="1">
      <c r="A45" t="s">
        <v>68</v>
      </c>
    </row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W6:W7"/>
    <mergeCell ref="X6:X7"/>
    <mergeCell ref="Y5:Y7"/>
    <mergeCell ref="Z5:Z7"/>
    <mergeCell ref="A43:L43"/>
    <mergeCell ref="A44:L44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A28:L28"/>
    <mergeCell ref="A29:L29"/>
    <mergeCell ref="A30:L30"/>
    <mergeCell ref="A31:L31"/>
    <mergeCell ref="A32:L32"/>
    <mergeCell ref="A23:L23"/>
    <mergeCell ref="A24:L24"/>
    <mergeCell ref="A25:L25"/>
    <mergeCell ref="A26:L26"/>
    <mergeCell ref="A27:L27"/>
    <mergeCell ref="A18:L18"/>
    <mergeCell ref="A19:L19"/>
    <mergeCell ref="A20:L20"/>
    <mergeCell ref="A21:L21"/>
    <mergeCell ref="A22:L22"/>
    <mergeCell ref="I6:J6"/>
    <mergeCell ref="K6:L6"/>
    <mergeCell ref="S6:T6"/>
    <mergeCell ref="U6:V6"/>
    <mergeCell ref="A17:L17"/>
    <mergeCell ref="M6:M7"/>
    <mergeCell ref="N6:N7"/>
    <mergeCell ref="O6:O7"/>
    <mergeCell ref="P6:P7"/>
    <mergeCell ref="Q6:Q7"/>
    <mergeCell ref="R6:R7"/>
    <mergeCell ref="B1:Z1"/>
    <mergeCell ref="B2:Z2"/>
    <mergeCell ref="B3:Z3"/>
    <mergeCell ref="C4:Z4"/>
    <mergeCell ref="A5:B5"/>
    <mergeCell ref="C5:E5"/>
    <mergeCell ref="F5:N5"/>
    <mergeCell ref="O5:R5"/>
    <mergeCell ref="S5:X5"/>
  </mergeCells>
  <dataValidations count="1">
    <dataValidation type="list" allowBlank="1" sqref="H8:H15" xr:uid="{00000000-0002-0000-0000-000000000000}">
      <formula1>"SERVIÇO,CURSO,EVENTO,REUNIÃO,OUTROS"</formula1>
    </dataValidation>
  </dataValidations>
  <pageMargins left="0.51180555555555596" right="0.51180555555555596" top="0.78749999999999998" bottom="0.78749999999999998" header="0.511811023622047" footer="0.511811023622047"/>
  <pageSetup orientation="landscape" horizontalDpi="300" verticalDpi="300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84"/>
  <sheetViews>
    <sheetView topLeftCell="K18" workbookViewId="0">
      <selection activeCell="T19" sqref="T19:X21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4" si="0">((T9*U9)+(V9*W9))</f>
        <v>0</v>
      </c>
      <c r="Z9" s="18">
        <f t="shared" ref="Z9:Z14" si="1">S9+Y9</f>
        <v>0</v>
      </c>
      <c r="AA9" s="71" t="s">
        <v>120</v>
      </c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64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/>
      <c r="Z15" s="72"/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A84"/>
  <sheetViews>
    <sheetView topLeftCell="J21" workbookViewId="0">
      <selection activeCell="T19" sqref="T19:X21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4" si="0">((T9*U9)+(V9*W9))</f>
        <v>0</v>
      </c>
      <c r="Z9" s="18">
        <f t="shared" ref="Z9:Z14" si="1">S9+Y9</f>
        <v>0</v>
      </c>
      <c r="AA9" s="71" t="s">
        <v>120</v>
      </c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18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/>
      <c r="Z15" s="72"/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A84"/>
  <sheetViews>
    <sheetView topLeftCell="J21" workbookViewId="0">
      <selection activeCell="R30" sqref="R30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4" si="0">((T9*U9)+(V9*W9))</f>
        <v>0</v>
      </c>
      <c r="Z9" s="18">
        <f t="shared" ref="Z9:Z14" si="1">S9+Y9</f>
        <v>0</v>
      </c>
      <c r="AA9" s="71" t="s">
        <v>120</v>
      </c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18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/>
      <c r="Z15" s="72"/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A84"/>
  <sheetViews>
    <sheetView topLeftCell="J21" workbookViewId="0">
      <selection activeCell="Q30" sqref="Q30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4" si="0">((T9*U9)+(V9*W9))</f>
        <v>0</v>
      </c>
      <c r="Z9" s="18">
        <f t="shared" ref="Z9:Z14" si="1">S9+Y9</f>
        <v>0</v>
      </c>
      <c r="AA9" s="71" t="s">
        <v>120</v>
      </c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18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/>
      <c r="Z15" s="72"/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9.81640625" defaultRowHeight="14.5"/>
  <sheetData/>
  <pageMargins left="0.75" right="0.75" top="1" bottom="1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9.1796875" defaultRowHeight="14.5"/>
  <sheetData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9.1796875" defaultRowHeight="14.5"/>
  <sheetData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9.1796875" defaultRowHeight="14.5"/>
  <sheetData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AA84"/>
  <sheetViews>
    <sheetView topLeftCell="J21" workbookViewId="0">
      <selection activeCell="R30" sqref="R30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4" si="0">((T9*U9)+(V9*W9))</f>
        <v>0</v>
      </c>
      <c r="Z9" s="18">
        <f t="shared" ref="Z9:Z14" si="1">S9+Y9</f>
        <v>0</v>
      </c>
      <c r="AA9" s="71" t="s">
        <v>120</v>
      </c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18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/>
      <c r="Z15" s="72"/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14"/>
  <sheetViews>
    <sheetView workbookViewId="0">
      <selection activeCell="B17" sqref="B17"/>
    </sheetView>
  </sheetViews>
  <sheetFormatPr defaultColWidth="13.81640625" defaultRowHeight="14.5"/>
  <sheetData>
    <row r="2" spans="2:9" ht="15" customHeight="1">
      <c r="B2" s="21" t="s">
        <v>368</v>
      </c>
    </row>
    <row r="3" spans="2:9">
      <c r="B3" s="22"/>
      <c r="C3" s="22"/>
      <c r="D3" s="22"/>
      <c r="E3" s="22"/>
      <c r="F3" s="22"/>
      <c r="G3" s="22"/>
      <c r="H3" s="22"/>
      <c r="I3" s="22"/>
    </row>
    <row r="4" spans="2:9" ht="14.25" customHeight="1">
      <c r="B4" s="143" t="s">
        <v>369</v>
      </c>
      <c r="C4" s="143"/>
      <c r="D4" s="143"/>
      <c r="E4" s="143"/>
      <c r="F4" s="143"/>
      <c r="G4" s="143"/>
      <c r="H4" s="143"/>
      <c r="I4" s="143"/>
    </row>
    <row r="5" spans="2:9" ht="14.25" customHeight="1">
      <c r="B5" s="143" t="s">
        <v>370</v>
      </c>
      <c r="C5" s="143"/>
      <c r="D5" s="143"/>
      <c r="E5" s="143"/>
      <c r="F5" s="143"/>
      <c r="G5" s="143"/>
      <c r="H5" s="143"/>
      <c r="I5" s="143"/>
    </row>
    <row r="6" spans="2:9" ht="14.25" customHeight="1">
      <c r="B6" s="143" t="s">
        <v>371</v>
      </c>
      <c r="C6" s="143"/>
      <c r="D6" s="143"/>
      <c r="E6" s="143"/>
      <c r="F6" s="143"/>
      <c r="G6" s="143"/>
      <c r="H6" s="143"/>
      <c r="I6" s="143"/>
    </row>
    <row r="7" spans="2:9" ht="14.25" customHeight="1">
      <c r="B7" s="143" t="s">
        <v>372</v>
      </c>
      <c r="C7" s="143"/>
      <c r="D7" s="143"/>
      <c r="E7" s="143"/>
      <c r="F7" s="143"/>
      <c r="G7" s="143"/>
      <c r="H7" s="143"/>
      <c r="I7" s="143"/>
    </row>
    <row r="13" spans="2:9" ht="15" customHeight="1">
      <c r="B13" s="23" t="s">
        <v>373</v>
      </c>
    </row>
    <row r="14" spans="2:9" ht="15" customHeight="1">
      <c r="B14" t="s">
        <v>374</v>
      </c>
    </row>
  </sheetData>
  <mergeCells count="4">
    <mergeCell ref="B4:I4"/>
    <mergeCell ref="B5:I5"/>
    <mergeCell ref="B6:I6"/>
    <mergeCell ref="B7:I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A84"/>
  <sheetViews>
    <sheetView workbookViewId="0">
      <selection activeCell="C11" sqref="C11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6" t="s">
        <v>94</v>
      </c>
      <c r="C9" s="31" t="s">
        <v>95</v>
      </c>
      <c r="D9" s="11"/>
      <c r="E9" s="26" t="s">
        <v>96</v>
      </c>
      <c r="F9" s="13" t="s">
        <v>97</v>
      </c>
      <c r="G9" s="13" t="s">
        <v>98</v>
      </c>
      <c r="H9" s="11"/>
      <c r="I9" s="4" t="s">
        <v>99</v>
      </c>
      <c r="J9" s="4" t="s">
        <v>100</v>
      </c>
      <c r="K9" s="4" t="s">
        <v>101</v>
      </c>
      <c r="L9" s="4" t="s">
        <v>102</v>
      </c>
      <c r="M9" s="52">
        <v>46050</v>
      </c>
      <c r="N9" s="52">
        <v>46050</v>
      </c>
      <c r="O9" s="4" t="s">
        <v>103</v>
      </c>
      <c r="P9" s="4" t="s">
        <v>104</v>
      </c>
      <c r="Q9" s="94">
        <v>1795.13</v>
      </c>
      <c r="R9" s="94">
        <v>1795.13</v>
      </c>
      <c r="S9" s="18">
        <f>Q9+R9</f>
        <v>3590.26</v>
      </c>
      <c r="T9" s="4"/>
      <c r="U9" s="4"/>
      <c r="V9" s="4">
        <v>1</v>
      </c>
      <c r="W9" s="4">
        <v>520.92999999999995</v>
      </c>
      <c r="X9" s="4"/>
      <c r="Y9" s="70">
        <f t="shared" ref="Y9:Y15" si="0">((T9*U9)+(V9*W9))</f>
        <v>520.92999999999995</v>
      </c>
      <c r="Z9" s="18">
        <f t="shared" ref="Z9:Z15" si="1">S9+Y9</f>
        <v>4111.1900000000005</v>
      </c>
      <c r="AA9" s="71"/>
    </row>
    <row r="10" spans="1:27" ht="46" customHeight="1">
      <c r="A10" s="11"/>
      <c r="B10" s="31" t="s">
        <v>105</v>
      </c>
      <c r="C10" s="31" t="s">
        <v>106</v>
      </c>
      <c r="D10" s="11"/>
      <c r="E10" s="26" t="s">
        <v>107</v>
      </c>
      <c r="F10" s="13" t="s">
        <v>97</v>
      </c>
      <c r="G10" s="13" t="s">
        <v>98</v>
      </c>
      <c r="H10" s="11"/>
      <c r="I10" s="4" t="s">
        <v>99</v>
      </c>
      <c r="J10" s="4" t="s">
        <v>100</v>
      </c>
      <c r="K10" s="4" t="s">
        <v>101</v>
      </c>
      <c r="L10" s="4" t="s">
        <v>102</v>
      </c>
      <c r="M10" s="52">
        <v>46050</v>
      </c>
      <c r="N10" s="52">
        <v>46050</v>
      </c>
      <c r="O10" s="4" t="s">
        <v>103</v>
      </c>
      <c r="P10" s="4" t="s">
        <v>104</v>
      </c>
      <c r="Q10" s="61">
        <v>1918.675</v>
      </c>
      <c r="R10" s="61">
        <v>1918.675</v>
      </c>
      <c r="S10" s="18">
        <f t="shared" ref="S10:S49" si="2">Q10+R10</f>
        <v>3837.35</v>
      </c>
      <c r="T10" s="4"/>
      <c r="U10" s="54"/>
      <c r="V10" s="4">
        <v>1</v>
      </c>
      <c r="W10" s="54">
        <v>486.2</v>
      </c>
      <c r="X10" s="4"/>
      <c r="Y10" s="70">
        <f t="shared" si="0"/>
        <v>486.2</v>
      </c>
      <c r="Z10" s="18">
        <f t="shared" si="1"/>
        <v>4323.55</v>
      </c>
      <c r="AA10" s="4"/>
    </row>
    <row r="11" spans="1:27" ht="66" customHeight="1">
      <c r="A11" s="4"/>
      <c r="B11" s="31" t="s">
        <v>108</v>
      </c>
      <c r="C11" s="31" t="s">
        <v>109</v>
      </c>
      <c r="D11" s="28"/>
      <c r="E11" s="26" t="s">
        <v>110</v>
      </c>
      <c r="F11" s="13" t="s">
        <v>111</v>
      </c>
      <c r="G11" s="13" t="s">
        <v>98</v>
      </c>
      <c r="H11" s="4"/>
      <c r="I11" s="4" t="s">
        <v>99</v>
      </c>
      <c r="J11" s="55" t="s">
        <v>112</v>
      </c>
      <c r="K11" s="4" t="s">
        <v>99</v>
      </c>
      <c r="L11" s="14" t="s">
        <v>100</v>
      </c>
      <c r="M11" s="15">
        <v>46050</v>
      </c>
      <c r="N11" s="15">
        <v>46053</v>
      </c>
      <c r="O11" s="16" t="s">
        <v>113</v>
      </c>
      <c r="P11" s="17" t="s">
        <v>104</v>
      </c>
      <c r="Q11" s="61">
        <v>1032.625</v>
      </c>
      <c r="R11" s="61">
        <v>1032.625</v>
      </c>
      <c r="S11" s="18">
        <f t="shared" si="2"/>
        <v>2065.25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2065.25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>
        <f t="shared" si="1"/>
        <v>0</v>
      </c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64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>
        <f t="shared" si="0"/>
        <v>0</v>
      </c>
      <c r="Z15" s="64">
        <f t="shared" si="1"/>
        <v>0</v>
      </c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 t="s">
        <v>114</v>
      </c>
    </row>
    <row r="31" spans="1:27" ht="119.15" customHeight="1">
      <c r="A31" s="30"/>
      <c r="B31" s="31" t="s">
        <v>115</v>
      </c>
      <c r="C31" s="31" t="s">
        <v>116</v>
      </c>
      <c r="D31" s="30"/>
      <c r="E31" s="31" t="s">
        <v>117</v>
      </c>
      <c r="F31" s="13" t="s">
        <v>118</v>
      </c>
      <c r="G31" s="38" t="s">
        <v>7</v>
      </c>
      <c r="H31" s="33"/>
      <c r="I31" s="33" t="s">
        <v>99</v>
      </c>
      <c r="J31" s="35" t="s">
        <v>100</v>
      </c>
      <c r="K31" s="33" t="s">
        <v>99</v>
      </c>
      <c r="L31" s="56" t="s">
        <v>119</v>
      </c>
      <c r="M31" s="57">
        <v>45961</v>
      </c>
      <c r="N31" s="57">
        <v>45962</v>
      </c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 t="s">
        <v>120</v>
      </c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D1000"/>
  <sheetViews>
    <sheetView workbookViewId="0">
      <pane ySplit="7" topLeftCell="A8" activePane="bottomLeft" state="frozen"/>
      <selection pane="bottomLeft" activeCell="B9" sqref="B9"/>
    </sheetView>
  </sheetViews>
  <sheetFormatPr defaultColWidth="13.81640625" defaultRowHeight="14.5"/>
  <cols>
    <col min="1" max="1" width="19.81640625" customWidth="1"/>
    <col min="2" max="2" width="17.1796875" customWidth="1"/>
    <col min="3" max="3" width="44.7265625" customWidth="1"/>
    <col min="4" max="4" width="15.453125" customWidth="1"/>
    <col min="5" max="5" width="39.81640625" customWidth="1"/>
    <col min="6" max="6" width="47.81640625" customWidth="1"/>
    <col min="7" max="7" width="16" customWidth="1"/>
    <col min="8" max="10" width="14.453125" customWidth="1"/>
    <col min="11" max="11" width="23.54296875" customWidth="1"/>
    <col min="12" max="12" width="15.453125" customWidth="1"/>
    <col min="13" max="13" width="14.453125" customWidth="1"/>
    <col min="14" max="14" width="17.1796875" customWidth="1"/>
    <col min="15" max="15" width="19.7265625" customWidth="1"/>
    <col min="16" max="16" width="19.81640625" customWidth="1"/>
    <col min="17" max="17" width="18.26953125" customWidth="1"/>
    <col min="18" max="18" width="17.26953125" customWidth="1"/>
    <col min="19" max="19" width="17" customWidth="1"/>
    <col min="20" max="20" width="16.26953125" customWidth="1"/>
    <col min="21" max="21" width="14.453125" customWidth="1"/>
    <col min="22" max="22" width="19" customWidth="1"/>
    <col min="23" max="23" width="19.26953125" customWidth="1"/>
    <col min="24" max="24" width="23.54296875" customWidth="1"/>
    <col min="25" max="25" width="21.26953125" customWidth="1"/>
    <col min="26" max="26" width="35.1796875" customWidth="1"/>
    <col min="27" max="28" width="14.453125" customWidth="1"/>
  </cols>
  <sheetData>
    <row r="1" spans="1:30" ht="21">
      <c r="A1" s="115"/>
      <c r="B1" s="108" t="s">
        <v>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9"/>
      <c r="AB1" s="19"/>
    </row>
    <row r="2" spans="1:30" ht="21">
      <c r="A2" s="115"/>
      <c r="B2" s="108" t="s">
        <v>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9"/>
      <c r="AB2" s="19"/>
    </row>
    <row r="3" spans="1:30" ht="21">
      <c r="A3" s="115"/>
      <c r="B3" s="108" t="s">
        <v>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</row>
    <row r="4" spans="1:30" ht="15" customHeight="1">
      <c r="A4" s="1" t="s">
        <v>3</v>
      </c>
      <c r="B4" s="2"/>
      <c r="C4" s="109" t="s">
        <v>4</v>
      </c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30" ht="15.75" customHeight="1">
      <c r="A5" s="110" t="s">
        <v>5</v>
      </c>
      <c r="B5" s="110"/>
      <c r="C5" s="110" t="s">
        <v>6</v>
      </c>
      <c r="D5" s="110"/>
      <c r="E5" s="110"/>
      <c r="F5" s="111" t="s">
        <v>7</v>
      </c>
      <c r="G5" s="111"/>
      <c r="H5" s="111"/>
      <c r="I5" s="111"/>
      <c r="J5" s="111"/>
      <c r="K5" s="111"/>
      <c r="L5" s="111"/>
      <c r="M5" s="111"/>
      <c r="N5" s="111"/>
      <c r="O5" s="110" t="s">
        <v>8</v>
      </c>
      <c r="P5" s="110"/>
      <c r="Q5" s="110"/>
      <c r="R5" s="110"/>
      <c r="S5" s="110" t="s">
        <v>9</v>
      </c>
      <c r="T5" s="110"/>
      <c r="U5" s="110"/>
      <c r="V5" s="110"/>
      <c r="W5" s="110"/>
      <c r="X5" s="110"/>
      <c r="Y5" s="110" t="s">
        <v>375</v>
      </c>
      <c r="Z5" s="110" t="s">
        <v>376</v>
      </c>
      <c r="AA5" s="8"/>
      <c r="AB5" s="8"/>
      <c r="AC5" s="8"/>
    </row>
    <row r="6" spans="1:30" ht="15.75" customHeight="1">
      <c r="A6" s="110" t="s">
        <v>12</v>
      </c>
      <c r="B6" s="110" t="s">
        <v>13</v>
      </c>
      <c r="C6" s="110" t="s">
        <v>14</v>
      </c>
      <c r="D6" s="110" t="s">
        <v>15</v>
      </c>
      <c r="E6" s="110" t="s">
        <v>16</v>
      </c>
      <c r="F6" s="110" t="s">
        <v>17</v>
      </c>
      <c r="G6" s="110" t="s">
        <v>18</v>
      </c>
      <c r="H6" s="110" t="s">
        <v>19</v>
      </c>
      <c r="I6" s="110" t="s">
        <v>20</v>
      </c>
      <c r="J6" s="110"/>
      <c r="K6" s="112" t="s">
        <v>21</v>
      </c>
      <c r="L6" s="112"/>
      <c r="M6" s="110" t="s">
        <v>22</v>
      </c>
      <c r="N6" s="110" t="s">
        <v>23</v>
      </c>
      <c r="O6" s="110" t="s">
        <v>377</v>
      </c>
      <c r="P6" s="112" t="s">
        <v>378</v>
      </c>
      <c r="Q6" s="112" t="s">
        <v>379</v>
      </c>
      <c r="R6" s="112" t="s">
        <v>380</v>
      </c>
      <c r="S6" s="112" t="s">
        <v>28</v>
      </c>
      <c r="T6" s="112"/>
      <c r="U6" s="112" t="s">
        <v>29</v>
      </c>
      <c r="V6" s="112"/>
      <c r="W6" s="110" t="s">
        <v>381</v>
      </c>
      <c r="X6" s="112" t="s">
        <v>382</v>
      </c>
      <c r="Y6" s="110"/>
      <c r="Z6" s="110"/>
      <c r="AA6" s="8"/>
      <c r="AB6" s="8"/>
      <c r="AC6" s="8"/>
      <c r="AD6" s="8"/>
    </row>
    <row r="7" spans="1:30" ht="28">
      <c r="A7" s="110"/>
      <c r="B7" s="110"/>
      <c r="C7" s="110"/>
      <c r="D7" s="110"/>
      <c r="E7" s="110"/>
      <c r="F7" s="110"/>
      <c r="G7" s="110"/>
      <c r="H7" s="110"/>
      <c r="I7" s="3" t="s">
        <v>32</v>
      </c>
      <c r="J7" s="3" t="s">
        <v>33</v>
      </c>
      <c r="K7" s="3" t="s">
        <v>34</v>
      </c>
      <c r="L7" s="12" t="s">
        <v>35</v>
      </c>
      <c r="M7" s="110"/>
      <c r="N7" s="110"/>
      <c r="O7" s="110"/>
      <c r="P7" s="110"/>
      <c r="Q7" s="110"/>
      <c r="R7" s="110"/>
      <c r="S7" s="3" t="s">
        <v>383</v>
      </c>
      <c r="T7" s="12" t="s">
        <v>384</v>
      </c>
      <c r="U7" s="3" t="s">
        <v>90</v>
      </c>
      <c r="V7" s="12" t="s">
        <v>91</v>
      </c>
      <c r="W7" s="110"/>
      <c r="X7" s="110"/>
      <c r="Y7" s="110"/>
      <c r="Z7" s="110"/>
      <c r="AA7" s="8"/>
      <c r="AB7" s="8"/>
      <c r="AC7" s="8"/>
      <c r="AD7" s="8"/>
    </row>
    <row r="8" spans="1:30">
      <c r="A8" s="4"/>
      <c r="B8" s="4"/>
      <c r="C8" s="5"/>
      <c r="D8" s="4"/>
      <c r="E8" s="4"/>
      <c r="F8" s="4"/>
      <c r="G8" s="6"/>
      <c r="H8" s="4"/>
      <c r="I8" s="4"/>
      <c r="J8" s="13"/>
      <c r="K8" s="4"/>
      <c r="L8" s="14"/>
      <c r="M8" s="15"/>
      <c r="N8" s="15"/>
      <c r="O8" s="16"/>
      <c r="P8" s="17">
        <v>0</v>
      </c>
      <c r="Q8" s="17">
        <v>0</v>
      </c>
      <c r="R8" s="18">
        <f t="shared" ref="R8:R15" si="0">P8+Q8</f>
        <v>0</v>
      </c>
      <c r="S8" s="4">
        <v>0</v>
      </c>
      <c r="T8" s="17">
        <v>0</v>
      </c>
      <c r="U8" s="4">
        <v>0</v>
      </c>
      <c r="V8" s="17">
        <v>0</v>
      </c>
      <c r="W8" s="4">
        <v>0</v>
      </c>
      <c r="X8" s="18">
        <f t="shared" ref="X8:X15" si="1">(S8*T8)+(U8*V8)</f>
        <v>0</v>
      </c>
      <c r="Y8" s="18">
        <f t="shared" ref="Y8:Y15" si="2">R8+X8</f>
        <v>0</v>
      </c>
      <c r="Z8" s="20"/>
      <c r="AA8" s="8"/>
      <c r="AB8" s="8"/>
      <c r="AC8" s="8"/>
      <c r="AD8" s="8"/>
    </row>
    <row r="9" spans="1:30">
      <c r="A9" s="4"/>
      <c r="B9" s="4"/>
      <c r="C9" s="5"/>
      <c r="D9" s="4"/>
      <c r="E9" s="4"/>
      <c r="F9" s="4"/>
      <c r="G9" s="6"/>
      <c r="H9" s="4"/>
      <c r="I9" s="4"/>
      <c r="J9" s="13"/>
      <c r="K9" s="4"/>
      <c r="L9" s="14"/>
      <c r="M9" s="15"/>
      <c r="N9" s="15"/>
      <c r="O9" s="16"/>
      <c r="P9" s="17">
        <v>0</v>
      </c>
      <c r="Q9" s="17">
        <v>0</v>
      </c>
      <c r="R9" s="18">
        <f t="shared" si="0"/>
        <v>0</v>
      </c>
      <c r="S9" s="4">
        <v>0</v>
      </c>
      <c r="T9" s="17">
        <v>0</v>
      </c>
      <c r="U9" s="4">
        <v>0</v>
      </c>
      <c r="V9" s="17">
        <v>0</v>
      </c>
      <c r="W9" s="4">
        <v>0</v>
      </c>
      <c r="X9" s="18">
        <f t="shared" si="1"/>
        <v>0</v>
      </c>
      <c r="Y9" s="18">
        <f t="shared" si="2"/>
        <v>0</v>
      </c>
      <c r="Z9" s="20"/>
      <c r="AA9" s="8"/>
      <c r="AB9" s="8"/>
      <c r="AC9" s="8"/>
      <c r="AD9" s="8"/>
    </row>
    <row r="10" spans="1:30" ht="15.75" customHeight="1">
      <c r="A10" s="4"/>
      <c r="B10" s="4"/>
      <c r="C10" s="5"/>
      <c r="D10" s="4"/>
      <c r="E10" s="4"/>
      <c r="F10" s="4"/>
      <c r="G10" s="6"/>
      <c r="H10" s="4"/>
      <c r="I10" s="4"/>
      <c r="J10" s="13"/>
      <c r="K10" s="4"/>
      <c r="L10" s="14"/>
      <c r="M10" s="15"/>
      <c r="N10" s="15"/>
      <c r="O10" s="16"/>
      <c r="P10" s="17">
        <v>0</v>
      </c>
      <c r="Q10" s="17">
        <v>0</v>
      </c>
      <c r="R10" s="18">
        <f t="shared" si="0"/>
        <v>0</v>
      </c>
      <c r="S10" s="4">
        <v>0</v>
      </c>
      <c r="T10" s="17">
        <v>0</v>
      </c>
      <c r="U10" s="4">
        <v>0</v>
      </c>
      <c r="V10" s="17">
        <v>0</v>
      </c>
      <c r="W10" s="4">
        <v>0</v>
      </c>
      <c r="X10" s="18">
        <f t="shared" si="1"/>
        <v>0</v>
      </c>
      <c r="Y10" s="18">
        <f t="shared" si="2"/>
        <v>0</v>
      </c>
      <c r="Z10" s="20"/>
      <c r="AA10" s="8"/>
      <c r="AB10" s="8"/>
      <c r="AC10" s="8"/>
      <c r="AD10" s="8"/>
    </row>
    <row r="11" spans="1:30" ht="15.75" customHeight="1">
      <c r="A11" s="4"/>
      <c r="B11" s="4"/>
      <c r="C11" s="5"/>
      <c r="D11" s="4"/>
      <c r="E11" s="4"/>
      <c r="F11" s="4"/>
      <c r="G11" s="6"/>
      <c r="H11" s="4"/>
      <c r="I11" s="4"/>
      <c r="J11" s="13"/>
      <c r="K11" s="4"/>
      <c r="L11" s="14"/>
      <c r="M11" s="15"/>
      <c r="N11" s="15"/>
      <c r="O11" s="16"/>
      <c r="P11" s="17">
        <v>0</v>
      </c>
      <c r="Q11" s="17">
        <v>0</v>
      </c>
      <c r="R11" s="18">
        <f t="shared" si="0"/>
        <v>0</v>
      </c>
      <c r="S11" s="4">
        <v>0</v>
      </c>
      <c r="T11" s="17">
        <v>0</v>
      </c>
      <c r="U11" s="4">
        <v>0</v>
      </c>
      <c r="V11" s="17">
        <v>0</v>
      </c>
      <c r="W11" s="4">
        <v>0</v>
      </c>
      <c r="X11" s="18">
        <f t="shared" si="1"/>
        <v>0</v>
      </c>
      <c r="Y11" s="18">
        <f t="shared" si="2"/>
        <v>0</v>
      </c>
      <c r="Z11" s="20"/>
      <c r="AA11" s="8"/>
      <c r="AB11" s="8"/>
      <c r="AC11" s="8"/>
      <c r="AD11" s="8"/>
    </row>
    <row r="12" spans="1:30" ht="15.75" customHeight="1">
      <c r="A12" s="4"/>
      <c r="B12" s="4"/>
      <c r="C12" s="5"/>
      <c r="D12" s="4"/>
      <c r="E12" s="4"/>
      <c r="F12" s="4"/>
      <c r="G12" s="6"/>
      <c r="H12" s="4"/>
      <c r="I12" s="4"/>
      <c r="J12" s="13"/>
      <c r="K12" s="4"/>
      <c r="L12" s="14"/>
      <c r="M12" s="15"/>
      <c r="N12" s="15"/>
      <c r="O12" s="16"/>
      <c r="P12" s="17">
        <v>0</v>
      </c>
      <c r="Q12" s="17">
        <v>0</v>
      </c>
      <c r="R12" s="18">
        <f t="shared" si="0"/>
        <v>0</v>
      </c>
      <c r="S12" s="4">
        <v>0</v>
      </c>
      <c r="T12" s="17">
        <v>0</v>
      </c>
      <c r="U12" s="4">
        <v>0</v>
      </c>
      <c r="V12" s="17">
        <v>0</v>
      </c>
      <c r="W12" s="4">
        <v>0</v>
      </c>
      <c r="X12" s="18">
        <f t="shared" si="1"/>
        <v>0</v>
      </c>
      <c r="Y12" s="18">
        <f t="shared" si="2"/>
        <v>0</v>
      </c>
      <c r="Z12" s="20"/>
      <c r="AA12" s="8"/>
      <c r="AB12" s="8"/>
      <c r="AC12" s="8"/>
      <c r="AD12" s="8"/>
    </row>
    <row r="13" spans="1:30" ht="15.75" customHeight="1">
      <c r="A13" s="4"/>
      <c r="B13" s="4"/>
      <c r="C13" s="5"/>
      <c r="D13" s="4"/>
      <c r="E13" s="4"/>
      <c r="F13" s="4"/>
      <c r="G13" s="6"/>
      <c r="H13" s="4"/>
      <c r="I13" s="4"/>
      <c r="J13" s="13"/>
      <c r="K13" s="4"/>
      <c r="L13" s="14"/>
      <c r="M13" s="15"/>
      <c r="N13" s="15"/>
      <c r="O13" s="16"/>
      <c r="P13" s="17">
        <v>0</v>
      </c>
      <c r="Q13" s="17">
        <v>0</v>
      </c>
      <c r="R13" s="18">
        <f t="shared" si="0"/>
        <v>0</v>
      </c>
      <c r="S13" s="4">
        <v>0</v>
      </c>
      <c r="T13" s="17">
        <v>0</v>
      </c>
      <c r="U13" s="4">
        <v>0</v>
      </c>
      <c r="V13" s="17">
        <v>0</v>
      </c>
      <c r="W13" s="4">
        <v>0</v>
      </c>
      <c r="X13" s="18">
        <f t="shared" si="1"/>
        <v>0</v>
      </c>
      <c r="Y13" s="18">
        <f t="shared" si="2"/>
        <v>0</v>
      </c>
      <c r="Z13" s="20"/>
      <c r="AA13" s="8"/>
      <c r="AB13" s="8"/>
      <c r="AC13" s="8"/>
      <c r="AD13" s="8"/>
    </row>
    <row r="14" spans="1:30" ht="15.75" customHeight="1">
      <c r="A14" s="4"/>
      <c r="B14" s="4"/>
      <c r="C14" s="5"/>
      <c r="D14" s="4"/>
      <c r="E14" s="4"/>
      <c r="F14" s="4"/>
      <c r="G14" s="6"/>
      <c r="H14" s="4"/>
      <c r="I14" s="4"/>
      <c r="J14" s="13"/>
      <c r="K14" s="4"/>
      <c r="L14" s="14"/>
      <c r="M14" s="15"/>
      <c r="N14" s="15"/>
      <c r="O14" s="16"/>
      <c r="P14" s="17">
        <v>0</v>
      </c>
      <c r="Q14" s="17">
        <v>0</v>
      </c>
      <c r="R14" s="18">
        <f t="shared" si="0"/>
        <v>0</v>
      </c>
      <c r="S14" s="4">
        <v>0</v>
      </c>
      <c r="T14" s="17">
        <v>0</v>
      </c>
      <c r="U14" s="4">
        <v>0</v>
      </c>
      <c r="V14" s="17">
        <v>0</v>
      </c>
      <c r="W14" s="4">
        <v>0</v>
      </c>
      <c r="X14" s="18">
        <f t="shared" si="1"/>
        <v>0</v>
      </c>
      <c r="Y14" s="18">
        <f t="shared" si="2"/>
        <v>0</v>
      </c>
      <c r="Z14" s="20"/>
      <c r="AA14" s="8"/>
      <c r="AB14" s="8"/>
      <c r="AC14" s="8"/>
      <c r="AD14" s="8"/>
    </row>
    <row r="15" spans="1:30" ht="15.75" customHeight="1">
      <c r="A15" s="4"/>
      <c r="B15" s="4"/>
      <c r="C15" s="5"/>
      <c r="D15" s="4"/>
      <c r="E15" s="4"/>
      <c r="F15" s="4"/>
      <c r="G15" s="6"/>
      <c r="H15" s="4"/>
      <c r="I15" s="4"/>
      <c r="J15" s="13"/>
      <c r="K15" s="4"/>
      <c r="L15" s="14"/>
      <c r="M15" s="15"/>
      <c r="N15" s="15"/>
      <c r="O15" s="16"/>
      <c r="P15" s="17">
        <v>0</v>
      </c>
      <c r="Q15" s="17">
        <v>0</v>
      </c>
      <c r="R15" s="18">
        <f t="shared" si="0"/>
        <v>0</v>
      </c>
      <c r="S15" s="4">
        <v>0</v>
      </c>
      <c r="T15" s="17">
        <v>0</v>
      </c>
      <c r="U15" s="4">
        <v>0</v>
      </c>
      <c r="V15" s="17">
        <v>0</v>
      </c>
      <c r="W15" s="4">
        <v>0</v>
      </c>
      <c r="X15" s="18">
        <f t="shared" si="1"/>
        <v>0</v>
      </c>
      <c r="Y15" s="18">
        <f t="shared" si="2"/>
        <v>0</v>
      </c>
      <c r="Z15" s="20"/>
      <c r="AA15" s="8"/>
      <c r="AB15" s="8"/>
      <c r="AC15" s="8"/>
      <c r="AD15" s="8"/>
    </row>
    <row r="16" spans="1:30" ht="38.25" customHeight="1">
      <c r="A16" s="7"/>
      <c r="B16" s="8"/>
      <c r="C16" s="9"/>
      <c r="G16" s="10"/>
      <c r="H16" s="10"/>
      <c r="I16" s="10"/>
      <c r="J16" s="10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12" ht="15.75" customHeight="1">
      <c r="A17" s="126" t="s">
        <v>40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</row>
    <row r="18" spans="1:12" ht="15.75" customHeight="1">
      <c r="A18" s="113" t="s">
        <v>41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</row>
    <row r="19" spans="1:12" ht="15.75" customHeight="1">
      <c r="A19" s="114" t="s">
        <v>42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</row>
    <row r="20" spans="1:12" ht="15.75" customHeight="1">
      <c r="A20" s="114" t="s">
        <v>43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</row>
    <row r="21" spans="1:12" ht="15.75" customHeight="1">
      <c r="A21" s="114" t="s">
        <v>44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</row>
    <row r="22" spans="1:12" ht="15.75" customHeight="1">
      <c r="A22" s="114" t="s">
        <v>45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</row>
    <row r="23" spans="1:12" ht="15.75" customHeight="1">
      <c r="A23" s="114" t="s">
        <v>46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</row>
    <row r="24" spans="1:12" ht="15.75" customHeight="1">
      <c r="A24" s="114" t="s">
        <v>47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</row>
    <row r="25" spans="1:12" ht="15.75" customHeight="1">
      <c r="A25" s="114" t="s">
        <v>48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6" spans="1:12" ht="15.75" customHeight="1">
      <c r="A26" s="114" t="s">
        <v>49</v>
      </c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</row>
    <row r="27" spans="1:12" ht="15.75" customHeight="1">
      <c r="A27" s="114" t="s">
        <v>50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</row>
    <row r="28" spans="1:12" ht="15.75" customHeight="1">
      <c r="A28" s="114" t="s">
        <v>51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</row>
    <row r="29" spans="1:12" ht="15.75" customHeight="1">
      <c r="A29" s="114" t="s">
        <v>52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</row>
    <row r="30" spans="1:12" ht="15.75" customHeight="1">
      <c r="A30" s="114" t="s">
        <v>53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</row>
    <row r="31" spans="1:12" ht="15.75" customHeight="1">
      <c r="A31" s="114" t="s">
        <v>54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</row>
    <row r="32" spans="1:12" ht="15.75" customHeight="1">
      <c r="A32" s="114" t="s">
        <v>55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</row>
    <row r="33" spans="1:12" ht="15.75" customHeight="1">
      <c r="A33" s="114" t="s">
        <v>56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</row>
    <row r="34" spans="1:12" ht="15.75" customHeight="1">
      <c r="A34" s="114" t="s">
        <v>385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</row>
    <row r="35" spans="1:12" ht="15.75" customHeight="1">
      <c r="A35" s="114" t="s">
        <v>386</v>
      </c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</row>
    <row r="36" spans="1:12" ht="15.75" customHeight="1">
      <c r="A36" s="114" t="s">
        <v>387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</row>
    <row r="37" spans="1:12" ht="15.75" customHeight="1">
      <c r="A37" s="114" t="s">
        <v>388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</row>
    <row r="38" spans="1:12" ht="15.75" customHeight="1">
      <c r="A38" s="114" t="s">
        <v>389</v>
      </c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</row>
    <row r="39" spans="1:12" ht="15.75" customHeight="1">
      <c r="A39" s="114" t="s">
        <v>390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</row>
    <row r="40" spans="1:12" ht="15.75" customHeight="1">
      <c r="A40" s="114" t="s">
        <v>391</v>
      </c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</row>
    <row r="41" spans="1:12" ht="15.75" customHeight="1">
      <c r="A41" s="114" t="s">
        <v>392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</row>
    <row r="42" spans="1:12" ht="15.75" customHeight="1">
      <c r="A42" s="114" t="s">
        <v>393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</row>
    <row r="43" spans="1:12" ht="15.75" customHeight="1">
      <c r="A43" s="114" t="s">
        <v>394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</row>
    <row r="44" spans="1:12" ht="15.75" customHeight="1">
      <c r="A44" s="114" t="s">
        <v>395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  <row r="45" spans="1:12" ht="15.75" customHeight="1">
      <c r="A45" s="114" t="s">
        <v>396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</row>
    <row r="46" spans="1:12" ht="15.75" customHeight="1"/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1">
    <mergeCell ref="W6:W7"/>
    <mergeCell ref="X6:X7"/>
    <mergeCell ref="Y5:Y7"/>
    <mergeCell ref="Z5:Z7"/>
    <mergeCell ref="A43:L43"/>
    <mergeCell ref="A44:L44"/>
    <mergeCell ref="A45:L45"/>
    <mergeCell ref="A1:A3"/>
    <mergeCell ref="A6:A7"/>
    <mergeCell ref="B6:B7"/>
    <mergeCell ref="C6:C7"/>
    <mergeCell ref="D6:D7"/>
    <mergeCell ref="E6:E7"/>
    <mergeCell ref="F6:F7"/>
    <mergeCell ref="G6:G7"/>
    <mergeCell ref="H6:H7"/>
    <mergeCell ref="A38:L38"/>
    <mergeCell ref="A39:L39"/>
    <mergeCell ref="A40:L40"/>
    <mergeCell ref="A41:L41"/>
    <mergeCell ref="A42:L42"/>
    <mergeCell ref="A33:L33"/>
    <mergeCell ref="A34:L34"/>
    <mergeCell ref="A35:L35"/>
    <mergeCell ref="A36:L36"/>
    <mergeCell ref="A37:L37"/>
    <mergeCell ref="A28:L28"/>
    <mergeCell ref="A29:L29"/>
    <mergeCell ref="A30:L30"/>
    <mergeCell ref="A31:L31"/>
    <mergeCell ref="A32:L32"/>
    <mergeCell ref="A23:L23"/>
    <mergeCell ref="A24:L24"/>
    <mergeCell ref="A25:L25"/>
    <mergeCell ref="A26:L26"/>
    <mergeCell ref="A27:L27"/>
    <mergeCell ref="A18:L18"/>
    <mergeCell ref="A19:L19"/>
    <mergeCell ref="A20:L20"/>
    <mergeCell ref="A21:L21"/>
    <mergeCell ref="A22:L22"/>
    <mergeCell ref="I6:J6"/>
    <mergeCell ref="K6:L6"/>
    <mergeCell ref="S6:T6"/>
    <mergeCell ref="U6:V6"/>
    <mergeCell ref="A17:L17"/>
    <mergeCell ref="M6:M7"/>
    <mergeCell ref="N6:N7"/>
    <mergeCell ref="O6:O7"/>
    <mergeCell ref="P6:P7"/>
    <mergeCell ref="Q6:Q7"/>
    <mergeCell ref="R6:R7"/>
    <mergeCell ref="B1:Z1"/>
    <mergeCell ref="B2:Z2"/>
    <mergeCell ref="B3:Z3"/>
    <mergeCell ref="C4:Z4"/>
    <mergeCell ref="A5:B5"/>
    <mergeCell ref="C5:E5"/>
    <mergeCell ref="F5:N5"/>
    <mergeCell ref="O5:R5"/>
    <mergeCell ref="S5:X5"/>
  </mergeCells>
  <dataValidations count="1">
    <dataValidation type="list" allowBlank="1" sqref="H8:H15" xr:uid="{00000000-0002-0000-1300-000000000000}">
      <formula1>"SERVIÇO,CURSO,EVENTO,REUNIÃO,OUTROS"</formula1>
    </dataValidation>
  </dataValidations>
  <pageMargins left="0.51180555555555596" right="0.51180555555555596" top="0.78749999999999998" bottom="0.78749999999999998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68"/>
  <sheetViews>
    <sheetView topLeftCell="A12" workbookViewId="0">
      <selection activeCell="E13" sqref="E13:F13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6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101.15" customHeight="1">
      <c r="A9" s="31"/>
      <c r="B9" s="31" t="s">
        <v>143</v>
      </c>
      <c r="C9" s="31" t="s">
        <v>144</v>
      </c>
      <c r="D9" s="11"/>
      <c r="E9" s="26" t="s">
        <v>145</v>
      </c>
      <c r="F9" s="13" t="s">
        <v>146</v>
      </c>
      <c r="G9" s="13" t="s">
        <v>147</v>
      </c>
      <c r="H9" s="31"/>
      <c r="I9" s="31" t="s">
        <v>99</v>
      </c>
      <c r="J9" s="31" t="s">
        <v>100</v>
      </c>
      <c r="K9" s="31" t="s">
        <v>101</v>
      </c>
      <c r="L9" s="31" t="s">
        <v>148</v>
      </c>
      <c r="M9" s="89">
        <v>46056</v>
      </c>
      <c r="N9" s="89">
        <v>46064</v>
      </c>
      <c r="O9" s="31" t="s">
        <v>149</v>
      </c>
      <c r="P9" s="31" t="s">
        <v>150</v>
      </c>
      <c r="Q9" s="31">
        <v>1799.88</v>
      </c>
      <c r="R9" s="31">
        <v>1589.74</v>
      </c>
      <c r="S9" s="18">
        <f t="shared" ref="S9:S18" si="0">Q9+R9</f>
        <v>3389.62</v>
      </c>
      <c r="T9" s="31">
        <v>5</v>
      </c>
      <c r="U9" s="31">
        <v>1041.8599999999999</v>
      </c>
      <c r="V9" s="31"/>
      <c r="W9" s="31"/>
      <c r="X9" s="31"/>
      <c r="Y9" s="104">
        <f>((T9*U9)+(V9*W9))</f>
        <v>5209.2999999999993</v>
      </c>
      <c r="Z9" s="18">
        <f t="shared" ref="Z9:Z18" si="1">S9+Y9</f>
        <v>8598.9199999999983</v>
      </c>
      <c r="AA9" s="31"/>
    </row>
    <row r="10" spans="1:27" ht="53.15" customHeight="1">
      <c r="A10" s="31"/>
      <c r="B10" s="31" t="s">
        <v>94</v>
      </c>
      <c r="C10" s="31" t="s">
        <v>151</v>
      </c>
      <c r="D10" s="31"/>
      <c r="E10" s="31" t="s">
        <v>152</v>
      </c>
      <c r="F10" s="13" t="s">
        <v>153</v>
      </c>
      <c r="G10" s="31" t="s">
        <v>98</v>
      </c>
      <c r="H10" s="31"/>
      <c r="I10" s="31" t="s">
        <v>99</v>
      </c>
      <c r="J10" s="31" t="s">
        <v>100</v>
      </c>
      <c r="K10" s="31" t="s">
        <v>101</v>
      </c>
      <c r="L10" s="31" t="s">
        <v>148</v>
      </c>
      <c r="M10" s="89">
        <v>46057</v>
      </c>
      <c r="N10" s="89">
        <v>46058</v>
      </c>
      <c r="O10" s="31" t="s">
        <v>103</v>
      </c>
      <c r="P10" s="31" t="s">
        <v>104</v>
      </c>
      <c r="Q10" s="93">
        <v>3105.86</v>
      </c>
      <c r="R10" s="93">
        <v>3105.86</v>
      </c>
      <c r="S10" s="18">
        <f t="shared" si="0"/>
        <v>6211.72</v>
      </c>
      <c r="T10" s="31">
        <v>1</v>
      </c>
      <c r="U10" s="31">
        <v>1041.8599999999999</v>
      </c>
      <c r="V10" s="31">
        <v>1</v>
      </c>
      <c r="W10" s="31">
        <v>520.92999999999995</v>
      </c>
      <c r="X10" s="31">
        <v>1.5</v>
      </c>
      <c r="Y10" s="104">
        <f>((T10*U10)+(V10*W10))</f>
        <v>1562.79</v>
      </c>
      <c r="Z10" s="18">
        <f t="shared" si="1"/>
        <v>7774.51</v>
      </c>
      <c r="AA10" s="31"/>
    </row>
    <row r="11" spans="1:27" ht="75" customHeight="1">
      <c r="A11" s="31"/>
      <c r="B11" s="31" t="s">
        <v>94</v>
      </c>
      <c r="C11" s="31" t="s">
        <v>151</v>
      </c>
      <c r="D11" s="31"/>
      <c r="E11" s="31" t="s">
        <v>152</v>
      </c>
      <c r="F11" s="13" t="s">
        <v>154</v>
      </c>
      <c r="G11" s="31" t="s">
        <v>98</v>
      </c>
      <c r="H11" s="31"/>
      <c r="I11" s="31" t="s">
        <v>99</v>
      </c>
      <c r="J11" s="31" t="s">
        <v>100</v>
      </c>
      <c r="K11" s="31" t="s">
        <v>101</v>
      </c>
      <c r="L11" s="31" t="s">
        <v>148</v>
      </c>
      <c r="M11" s="89">
        <v>46062</v>
      </c>
      <c r="N11" s="89">
        <v>46064</v>
      </c>
      <c r="O11" s="31" t="s">
        <v>155</v>
      </c>
      <c r="P11" s="31" t="s">
        <v>104</v>
      </c>
      <c r="Q11" s="93">
        <v>2140.19</v>
      </c>
      <c r="R11" s="93">
        <v>1616.23</v>
      </c>
      <c r="S11" s="18">
        <f t="shared" si="0"/>
        <v>3756.42</v>
      </c>
      <c r="T11" s="31">
        <v>2</v>
      </c>
      <c r="U11" s="31">
        <v>1041.8599999999999</v>
      </c>
      <c r="V11" s="31">
        <v>1</v>
      </c>
      <c r="W11" s="31">
        <v>520.92999999999995</v>
      </c>
      <c r="X11" s="31">
        <v>2.5</v>
      </c>
      <c r="Y11" s="104">
        <f>((T11*U11)+(V11*W11))</f>
        <v>2604.6499999999996</v>
      </c>
      <c r="Z11" s="18">
        <f t="shared" si="1"/>
        <v>6361.07</v>
      </c>
      <c r="AA11" s="31"/>
    </row>
    <row r="12" spans="1:27" ht="75" customHeight="1">
      <c r="A12" s="31"/>
      <c r="B12" s="31" t="s">
        <v>156</v>
      </c>
      <c r="C12" s="31" t="s">
        <v>157</v>
      </c>
      <c r="D12" s="31"/>
      <c r="E12" s="13" t="s">
        <v>158</v>
      </c>
      <c r="F12" s="13" t="s">
        <v>159</v>
      </c>
      <c r="G12" s="31" t="s">
        <v>7</v>
      </c>
      <c r="H12" s="31"/>
      <c r="I12" s="31" t="s">
        <v>99</v>
      </c>
      <c r="J12" s="31" t="s">
        <v>100</v>
      </c>
      <c r="K12" s="31" t="s">
        <v>101</v>
      </c>
      <c r="L12" s="31" t="s">
        <v>148</v>
      </c>
      <c r="M12" s="89">
        <v>46063</v>
      </c>
      <c r="N12" s="89">
        <v>46064</v>
      </c>
      <c r="O12" s="31" t="s">
        <v>160</v>
      </c>
      <c r="P12" s="31" t="s">
        <v>104</v>
      </c>
      <c r="Q12" s="93">
        <v>1628.1</v>
      </c>
      <c r="R12" s="93">
        <v>1669.23</v>
      </c>
      <c r="S12" s="18">
        <f t="shared" si="0"/>
        <v>3297.33</v>
      </c>
      <c r="T12" s="31">
        <v>1</v>
      </c>
      <c r="U12" s="31">
        <v>1041.8599999999999</v>
      </c>
      <c r="V12" s="31">
        <v>1</v>
      </c>
      <c r="W12" s="31">
        <v>520.92999999999995</v>
      </c>
      <c r="X12" s="31">
        <v>1.5</v>
      </c>
      <c r="Y12" s="104">
        <f>((T12*U12)+(V12*W12))</f>
        <v>1562.79</v>
      </c>
      <c r="Z12" s="18">
        <f t="shared" si="1"/>
        <v>4860.12</v>
      </c>
      <c r="AA12" s="31"/>
    </row>
    <row r="13" spans="1:27" ht="75" customHeight="1">
      <c r="A13" s="31"/>
      <c r="B13" s="31" t="s">
        <v>161</v>
      </c>
      <c r="C13" s="31" t="s">
        <v>162</v>
      </c>
      <c r="D13" s="31"/>
      <c r="E13" s="13" t="s">
        <v>163</v>
      </c>
      <c r="F13" s="13" t="s">
        <v>164</v>
      </c>
      <c r="G13" s="13" t="s">
        <v>165</v>
      </c>
      <c r="H13" s="31"/>
      <c r="I13" s="31" t="s">
        <v>101</v>
      </c>
      <c r="J13" s="31" t="s">
        <v>148</v>
      </c>
      <c r="K13" s="31" t="s">
        <v>99</v>
      </c>
      <c r="L13" s="31" t="s">
        <v>100</v>
      </c>
      <c r="M13" s="89">
        <v>46064</v>
      </c>
      <c r="N13" s="89">
        <v>46065</v>
      </c>
      <c r="O13" s="31" t="s">
        <v>113</v>
      </c>
      <c r="P13" s="31" t="s">
        <v>104</v>
      </c>
      <c r="Q13" s="93">
        <v>1010.385</v>
      </c>
      <c r="R13" s="93">
        <v>1010.385</v>
      </c>
      <c r="S13" s="18">
        <f t="shared" si="0"/>
        <v>2020.77</v>
      </c>
      <c r="T13" s="31"/>
      <c r="U13" s="31"/>
      <c r="V13" s="31"/>
      <c r="W13" s="31"/>
      <c r="X13" s="31"/>
      <c r="Y13" s="104"/>
      <c r="Z13" s="18">
        <f t="shared" si="1"/>
        <v>2020.77</v>
      </c>
      <c r="AA13" s="31"/>
    </row>
    <row r="14" spans="1:27" ht="75" customHeight="1">
      <c r="A14" s="31"/>
      <c r="B14" s="31" t="s">
        <v>161</v>
      </c>
      <c r="C14" s="31" t="s">
        <v>166</v>
      </c>
      <c r="D14" s="31"/>
      <c r="E14" s="78" t="s">
        <v>167</v>
      </c>
      <c r="F14" s="13" t="s">
        <v>168</v>
      </c>
      <c r="G14" s="13" t="s">
        <v>165</v>
      </c>
      <c r="H14" s="31"/>
      <c r="I14" s="31" t="s">
        <v>101</v>
      </c>
      <c r="J14" s="31" t="s">
        <v>148</v>
      </c>
      <c r="K14" s="31" t="s">
        <v>99</v>
      </c>
      <c r="L14" s="31" t="s">
        <v>100</v>
      </c>
      <c r="M14" s="89">
        <v>46064</v>
      </c>
      <c r="N14" s="89">
        <v>46065</v>
      </c>
      <c r="O14" s="31" t="s">
        <v>113</v>
      </c>
      <c r="P14" s="31" t="s">
        <v>104</v>
      </c>
      <c r="Q14" s="93">
        <v>1010.385</v>
      </c>
      <c r="R14" s="93">
        <v>1010.385</v>
      </c>
      <c r="S14" s="18">
        <f t="shared" si="0"/>
        <v>2020.77</v>
      </c>
      <c r="T14" s="31"/>
      <c r="U14" s="31"/>
      <c r="V14" s="31"/>
      <c r="W14" s="31"/>
      <c r="X14" s="31"/>
      <c r="Y14" s="104"/>
      <c r="Z14" s="18">
        <f t="shared" si="1"/>
        <v>2020.77</v>
      </c>
      <c r="AA14" s="31"/>
    </row>
    <row r="15" spans="1:27" ht="122.25" customHeight="1">
      <c r="A15" s="11"/>
      <c r="B15" s="31" t="s">
        <v>143</v>
      </c>
      <c r="C15" s="31" t="s">
        <v>144</v>
      </c>
      <c r="D15" s="11"/>
      <c r="E15" s="26" t="s">
        <v>145</v>
      </c>
      <c r="F15" s="13" t="s">
        <v>169</v>
      </c>
      <c r="G15" s="13" t="s">
        <v>170</v>
      </c>
      <c r="H15" s="11"/>
      <c r="I15" s="4" t="s">
        <v>99</v>
      </c>
      <c r="J15" s="4" t="s">
        <v>100</v>
      </c>
      <c r="K15" s="4" t="s">
        <v>171</v>
      </c>
      <c r="L15" s="4" t="s">
        <v>171</v>
      </c>
      <c r="M15" s="52">
        <v>46069</v>
      </c>
      <c r="N15" s="52">
        <v>46082</v>
      </c>
      <c r="O15" s="4" t="s">
        <v>172</v>
      </c>
      <c r="P15" s="4" t="s">
        <v>173</v>
      </c>
      <c r="Q15" s="94">
        <v>26614.94</v>
      </c>
      <c r="R15" s="94">
        <v>26614.94</v>
      </c>
      <c r="S15" s="18">
        <f t="shared" si="0"/>
        <v>53229.88</v>
      </c>
      <c r="T15" s="4">
        <v>13</v>
      </c>
      <c r="U15" s="4" t="s">
        <v>174</v>
      </c>
      <c r="V15" s="4">
        <v>1</v>
      </c>
      <c r="W15" s="4" t="s">
        <v>175</v>
      </c>
      <c r="X15" s="4">
        <v>13.5</v>
      </c>
      <c r="Y15" s="104">
        <v>42589.61</v>
      </c>
      <c r="Z15" s="18">
        <f t="shared" si="1"/>
        <v>95819.489999999991</v>
      </c>
      <c r="AA15" s="105" t="s">
        <v>176</v>
      </c>
    </row>
    <row r="16" spans="1:27" ht="114" customHeight="1">
      <c r="A16" s="11"/>
      <c r="B16" s="25" t="s">
        <v>143</v>
      </c>
      <c r="C16" s="31" t="s">
        <v>177</v>
      </c>
      <c r="D16" s="11"/>
      <c r="E16" s="26" t="s">
        <v>178</v>
      </c>
      <c r="F16" s="13" t="s">
        <v>169</v>
      </c>
      <c r="G16" s="13" t="s">
        <v>170</v>
      </c>
      <c r="H16" s="11"/>
      <c r="I16" s="4" t="s">
        <v>99</v>
      </c>
      <c r="J16" s="4" t="s">
        <v>100</v>
      </c>
      <c r="K16" s="4" t="s">
        <v>171</v>
      </c>
      <c r="L16" s="4" t="s">
        <v>171</v>
      </c>
      <c r="M16" s="52">
        <v>46069</v>
      </c>
      <c r="N16" s="52">
        <v>46082</v>
      </c>
      <c r="O16" s="4" t="s">
        <v>172</v>
      </c>
      <c r="P16" s="54" t="s">
        <v>179</v>
      </c>
      <c r="Q16" s="61">
        <v>8963</v>
      </c>
      <c r="R16" s="61">
        <v>8963</v>
      </c>
      <c r="S16" s="18">
        <f t="shared" si="0"/>
        <v>17926</v>
      </c>
      <c r="T16" s="4">
        <v>13</v>
      </c>
      <c r="U16" s="4" t="s">
        <v>174</v>
      </c>
      <c r="V16" s="4">
        <v>1</v>
      </c>
      <c r="W16" s="4" t="s">
        <v>175</v>
      </c>
      <c r="X16" s="4">
        <v>13.5</v>
      </c>
      <c r="Y16" s="104">
        <v>42590.61</v>
      </c>
      <c r="Z16" s="18">
        <f t="shared" si="1"/>
        <v>60516.61</v>
      </c>
      <c r="AA16" s="105" t="s">
        <v>176</v>
      </c>
    </row>
    <row r="17" spans="1:27" ht="128.25" customHeight="1">
      <c r="A17" s="4"/>
      <c r="B17" s="27" t="s">
        <v>105</v>
      </c>
      <c r="C17" s="31" t="s">
        <v>180</v>
      </c>
      <c r="D17" s="28"/>
      <c r="E17" s="26" t="s">
        <v>181</v>
      </c>
      <c r="F17" s="13" t="s">
        <v>169</v>
      </c>
      <c r="G17" s="13" t="s">
        <v>170</v>
      </c>
      <c r="H17" s="4"/>
      <c r="I17" s="4" t="s">
        <v>99</v>
      </c>
      <c r="J17" s="4" t="s">
        <v>100</v>
      </c>
      <c r="K17" s="4" t="s">
        <v>171</v>
      </c>
      <c r="L17" s="4" t="s">
        <v>171</v>
      </c>
      <c r="M17" s="52">
        <v>46069</v>
      </c>
      <c r="N17" s="52">
        <v>46082</v>
      </c>
      <c r="O17" s="4" t="s">
        <v>172</v>
      </c>
      <c r="P17" s="4" t="s">
        <v>173</v>
      </c>
      <c r="Q17" s="17">
        <v>30658.720000000001</v>
      </c>
      <c r="R17" s="17">
        <v>30658.720000000001</v>
      </c>
      <c r="S17" s="18">
        <f t="shared" si="0"/>
        <v>61317.440000000002</v>
      </c>
      <c r="T17" s="4">
        <v>13</v>
      </c>
      <c r="U17" s="4" t="s">
        <v>174</v>
      </c>
      <c r="V17" s="4">
        <v>1</v>
      </c>
      <c r="W17" s="4" t="s">
        <v>175</v>
      </c>
      <c r="X17" s="4">
        <v>13.5</v>
      </c>
      <c r="Y17" s="104">
        <v>42590.61</v>
      </c>
      <c r="Z17" s="18">
        <f t="shared" si="1"/>
        <v>103908.05</v>
      </c>
      <c r="AA17" s="105" t="s">
        <v>176</v>
      </c>
    </row>
    <row r="18" spans="1:27" ht="129.75" customHeight="1">
      <c r="A18" s="30"/>
      <c r="B18" s="86"/>
      <c r="C18" s="87" t="s">
        <v>182</v>
      </c>
      <c r="D18" s="39"/>
      <c r="E18" s="47" t="s">
        <v>183</v>
      </c>
      <c r="F18" s="47" t="s">
        <v>184</v>
      </c>
      <c r="G18" s="47" t="s">
        <v>170</v>
      </c>
      <c r="H18" s="88"/>
      <c r="I18" s="30" t="s">
        <v>101</v>
      </c>
      <c r="J18" s="30" t="s">
        <v>148</v>
      </c>
      <c r="K18" s="30" t="s">
        <v>171</v>
      </c>
      <c r="L18" s="30" t="s">
        <v>171</v>
      </c>
      <c r="M18" s="90">
        <v>46069</v>
      </c>
      <c r="N18" s="90">
        <v>46082</v>
      </c>
      <c r="O18" s="30" t="s">
        <v>172</v>
      </c>
      <c r="P18" s="45" t="s">
        <v>150</v>
      </c>
      <c r="Q18" s="95">
        <v>6545.915</v>
      </c>
      <c r="R18" s="95">
        <v>6545.915</v>
      </c>
      <c r="S18" s="96">
        <f t="shared" si="0"/>
        <v>13091.83</v>
      </c>
      <c r="T18" s="30"/>
      <c r="U18" s="95"/>
      <c r="V18" s="30"/>
      <c r="W18" s="95"/>
      <c r="X18" s="30"/>
      <c r="Y18" s="106">
        <f>((T18*U18)+(V18*W18))</f>
        <v>0</v>
      </c>
      <c r="Z18" s="96">
        <f t="shared" si="1"/>
        <v>13091.83</v>
      </c>
      <c r="AA18" s="105" t="s">
        <v>176</v>
      </c>
    </row>
    <row r="19" spans="1:27" s="127" customFormat="1" ht="4" customHeight="1"/>
    <row r="20" spans="1:27" ht="48" customHeight="1">
      <c r="A20" s="128"/>
      <c r="B20" s="129" t="s">
        <v>143</v>
      </c>
      <c r="C20" s="129" t="s">
        <v>144</v>
      </c>
      <c r="D20" s="133"/>
      <c r="E20" s="137" t="s">
        <v>145</v>
      </c>
      <c r="F20" s="121" t="s">
        <v>185</v>
      </c>
      <c r="G20" s="121" t="s">
        <v>170</v>
      </c>
      <c r="H20" s="33"/>
      <c r="I20" s="33" t="s">
        <v>186</v>
      </c>
      <c r="J20" s="91" t="s">
        <v>186</v>
      </c>
      <c r="K20" s="33" t="s">
        <v>187</v>
      </c>
      <c r="L20" s="56" t="s">
        <v>187</v>
      </c>
      <c r="M20" s="57">
        <v>46074</v>
      </c>
      <c r="N20" s="57"/>
      <c r="O20" s="58" t="s">
        <v>188</v>
      </c>
      <c r="P20" s="83" t="s">
        <v>150</v>
      </c>
      <c r="Q20" s="59">
        <v>1472.06</v>
      </c>
      <c r="R20" s="59"/>
      <c r="S20" s="97">
        <f>Q20+R20</f>
        <v>1472.06</v>
      </c>
      <c r="T20" s="33"/>
      <c r="U20" s="59"/>
      <c r="V20" s="33"/>
      <c r="W20" s="59"/>
      <c r="X20" s="33"/>
      <c r="Y20" s="107">
        <f>((T20*U20)+(V20*W20))</f>
        <v>0</v>
      </c>
      <c r="Z20" s="97">
        <f>S20+Y20</f>
        <v>1472.06</v>
      </c>
      <c r="AA20" s="139" t="s">
        <v>189</v>
      </c>
    </row>
    <row r="21" spans="1:27" ht="56.15" customHeight="1">
      <c r="A21" s="128"/>
      <c r="B21" s="129"/>
      <c r="C21" s="129"/>
      <c r="D21" s="133"/>
      <c r="E21" s="137"/>
      <c r="F21" s="121"/>
      <c r="G21" s="121"/>
      <c r="H21" s="33"/>
      <c r="I21" s="4" t="s">
        <v>187</v>
      </c>
      <c r="J21" s="14" t="s">
        <v>187</v>
      </c>
      <c r="K21" s="4" t="s">
        <v>190</v>
      </c>
      <c r="L21" s="4" t="s">
        <v>190</v>
      </c>
      <c r="M21" s="15">
        <v>46077</v>
      </c>
      <c r="N21" s="57"/>
      <c r="O21" s="57" t="s">
        <v>191</v>
      </c>
      <c r="P21" s="54" t="s">
        <v>150</v>
      </c>
      <c r="Q21" s="60">
        <v>1247.17</v>
      </c>
      <c r="R21" s="60"/>
      <c r="S21" s="64">
        <f>Q21+R21</f>
        <v>1247.17</v>
      </c>
      <c r="T21" s="4"/>
      <c r="U21" s="98"/>
      <c r="V21" s="4"/>
      <c r="W21" s="17"/>
      <c r="X21" s="4"/>
      <c r="Y21" s="70">
        <f>((T21*U21)+(V21*W21))</f>
        <v>0</v>
      </c>
      <c r="Z21" s="18">
        <f>S21+Y21</f>
        <v>1247.17</v>
      </c>
      <c r="AA21" s="139"/>
    </row>
    <row r="22" spans="1:27" ht="51" customHeight="1">
      <c r="A22" s="128"/>
      <c r="B22" s="129"/>
      <c r="C22" s="129"/>
      <c r="D22" s="133"/>
      <c r="E22" s="137"/>
      <c r="F22" s="121"/>
      <c r="G22" s="121"/>
      <c r="H22" s="34"/>
      <c r="I22" s="30" t="s">
        <v>190</v>
      </c>
      <c r="J22" s="30" t="s">
        <v>190</v>
      </c>
      <c r="K22" s="34" t="s">
        <v>192</v>
      </c>
      <c r="L22" s="34" t="s">
        <v>192</v>
      </c>
      <c r="M22" s="92">
        <v>46078</v>
      </c>
      <c r="N22" s="92"/>
      <c r="O22" s="92" t="s">
        <v>193</v>
      </c>
      <c r="P22" s="45" t="s">
        <v>150</v>
      </c>
      <c r="Q22" s="99">
        <v>1614.09</v>
      </c>
      <c r="R22" s="100"/>
      <c r="S22" s="101">
        <f>Q22+R22</f>
        <v>1614.09</v>
      </c>
      <c r="T22" s="30"/>
      <c r="U22" s="102"/>
      <c r="V22" s="30"/>
      <c r="W22" s="95"/>
      <c r="X22" s="30"/>
      <c r="Y22" s="106">
        <f>((T22*U22)+(V22*W22))</f>
        <v>0</v>
      </c>
      <c r="Z22" s="96">
        <f>S22+Y22</f>
        <v>1614.09</v>
      </c>
      <c r="AA22" s="139"/>
    </row>
    <row r="23" spans="1:27" ht="5.1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</row>
    <row r="24" spans="1:27" ht="60" customHeight="1">
      <c r="A24" s="128"/>
      <c r="B24" s="129" t="s">
        <v>143</v>
      </c>
      <c r="C24" s="129" t="s">
        <v>177</v>
      </c>
      <c r="D24" s="133"/>
      <c r="E24" s="121" t="s">
        <v>194</v>
      </c>
      <c r="F24" s="121" t="s">
        <v>195</v>
      </c>
      <c r="G24" s="120" t="s">
        <v>170</v>
      </c>
      <c r="H24" s="4"/>
      <c r="I24" s="4" t="s">
        <v>186</v>
      </c>
      <c r="J24" s="55" t="s">
        <v>186</v>
      </c>
      <c r="K24" s="4" t="s">
        <v>187</v>
      </c>
      <c r="L24" s="14" t="s">
        <v>187</v>
      </c>
      <c r="M24" s="15">
        <v>46074</v>
      </c>
      <c r="N24" s="15"/>
      <c r="O24" s="16" t="s">
        <v>188</v>
      </c>
      <c r="P24" s="54" t="s">
        <v>150</v>
      </c>
      <c r="Q24" s="17">
        <v>1472.06</v>
      </c>
      <c r="R24" s="60"/>
      <c r="S24" s="18">
        <f>Q24+R24</f>
        <v>1472.06</v>
      </c>
      <c r="T24" s="4"/>
      <c r="U24" s="62"/>
      <c r="V24" s="4"/>
      <c r="W24" s="17"/>
      <c r="X24" s="4"/>
      <c r="Y24" s="70">
        <f>((T24*U24)+(V24*W24))</f>
        <v>0</v>
      </c>
      <c r="Z24" s="18">
        <f>S24+Y24</f>
        <v>1472.06</v>
      </c>
      <c r="AA24" s="140" t="s">
        <v>189</v>
      </c>
    </row>
    <row r="25" spans="1:27" ht="59.15" customHeight="1">
      <c r="A25" s="128"/>
      <c r="B25" s="129"/>
      <c r="C25" s="129"/>
      <c r="D25" s="133"/>
      <c r="E25" s="121"/>
      <c r="F25" s="121"/>
      <c r="G25" s="121"/>
      <c r="H25" s="33"/>
      <c r="I25" s="4" t="s">
        <v>187</v>
      </c>
      <c r="J25" s="14" t="s">
        <v>187</v>
      </c>
      <c r="K25" s="4" t="s">
        <v>190</v>
      </c>
      <c r="L25" s="4" t="s">
        <v>190</v>
      </c>
      <c r="M25" s="15">
        <v>46077</v>
      </c>
      <c r="N25" s="57"/>
      <c r="O25" s="57" t="s">
        <v>191</v>
      </c>
      <c r="P25" s="54" t="s">
        <v>150</v>
      </c>
      <c r="Q25" s="60">
        <v>1247.17</v>
      </c>
      <c r="R25" s="60"/>
      <c r="S25" s="64">
        <f>Q25+R25</f>
        <v>1247.17</v>
      </c>
      <c r="T25" s="33"/>
      <c r="U25" s="63"/>
      <c r="V25" s="33"/>
      <c r="W25" s="59"/>
      <c r="X25" s="33"/>
      <c r="Y25" s="70">
        <f>((T25*U25)+(V25*W25))</f>
        <v>0</v>
      </c>
      <c r="Z25" s="18">
        <f>S25+Y25</f>
        <v>1247.17</v>
      </c>
      <c r="AA25" s="140"/>
    </row>
    <row r="26" spans="1:27" ht="50.15" customHeight="1">
      <c r="A26" s="128"/>
      <c r="B26" s="129"/>
      <c r="C26" s="129"/>
      <c r="D26" s="133"/>
      <c r="E26" s="121"/>
      <c r="F26" s="121"/>
      <c r="G26" s="121"/>
      <c r="H26" s="34"/>
      <c r="I26" s="30" t="s">
        <v>190</v>
      </c>
      <c r="J26" s="30" t="s">
        <v>190</v>
      </c>
      <c r="K26" s="34" t="s">
        <v>192</v>
      </c>
      <c r="L26" s="34" t="s">
        <v>192</v>
      </c>
      <c r="M26" s="92">
        <v>46078</v>
      </c>
      <c r="N26" s="92"/>
      <c r="O26" s="92" t="s">
        <v>193</v>
      </c>
      <c r="P26" s="45" t="s">
        <v>150</v>
      </c>
      <c r="Q26" s="99">
        <v>1614.09</v>
      </c>
      <c r="R26" s="99"/>
      <c r="S26" s="101">
        <f>Q26+R26</f>
        <v>1614.09</v>
      </c>
      <c r="T26" s="34"/>
      <c r="U26" s="103"/>
      <c r="V26" s="34"/>
      <c r="W26" s="100"/>
      <c r="X26" s="34"/>
      <c r="Y26" s="106">
        <f>((T26*U26)+(V26*W26))</f>
        <v>0</v>
      </c>
      <c r="Z26" s="96">
        <f>S26+Y26</f>
        <v>1614.09</v>
      </c>
      <c r="AA26" s="141"/>
    </row>
    <row r="27" spans="1:27" s="127" customFormat="1" ht="5.15" customHeight="1"/>
    <row r="28" spans="1:27" ht="66" customHeight="1">
      <c r="A28" s="128"/>
      <c r="B28" s="130" t="s">
        <v>105</v>
      </c>
      <c r="C28" s="129" t="s">
        <v>180</v>
      </c>
      <c r="D28" s="134"/>
      <c r="E28" s="137" t="s">
        <v>181</v>
      </c>
      <c r="F28" s="121" t="s">
        <v>195</v>
      </c>
      <c r="G28" s="121" t="s">
        <v>170</v>
      </c>
      <c r="H28" s="33"/>
      <c r="I28" s="33" t="s">
        <v>186</v>
      </c>
      <c r="J28" s="91" t="s">
        <v>186</v>
      </c>
      <c r="K28" s="33" t="s">
        <v>187</v>
      </c>
      <c r="L28" s="56" t="s">
        <v>187</v>
      </c>
      <c r="M28" s="57">
        <v>46074</v>
      </c>
      <c r="N28" s="57"/>
      <c r="O28" s="58" t="s">
        <v>188</v>
      </c>
      <c r="P28" s="83" t="s">
        <v>150</v>
      </c>
      <c r="Q28" s="59">
        <v>1472.06</v>
      </c>
      <c r="R28" s="60"/>
      <c r="S28" s="97">
        <f>Q28+R28</f>
        <v>1472.06</v>
      </c>
      <c r="T28" s="33"/>
      <c r="U28" s="63"/>
      <c r="V28" s="33"/>
      <c r="W28" s="59"/>
      <c r="X28" s="33"/>
      <c r="Y28" s="107">
        <f>((T28*U28)+(V28*W28))</f>
        <v>0</v>
      </c>
      <c r="Z28" s="97">
        <f>S28+Y28</f>
        <v>1472.06</v>
      </c>
      <c r="AA28" s="142" t="s">
        <v>196</v>
      </c>
    </row>
    <row r="29" spans="1:27" ht="59.15" customHeight="1">
      <c r="A29" s="128"/>
      <c r="B29" s="131"/>
      <c r="C29" s="129"/>
      <c r="D29" s="134"/>
      <c r="E29" s="137"/>
      <c r="F29" s="121"/>
      <c r="G29" s="121"/>
      <c r="H29" s="33"/>
      <c r="I29" s="4" t="s">
        <v>187</v>
      </c>
      <c r="J29" s="14" t="s">
        <v>187</v>
      </c>
      <c r="K29" s="4" t="s">
        <v>190</v>
      </c>
      <c r="L29" s="4" t="s">
        <v>190</v>
      </c>
      <c r="M29" s="15">
        <v>46077</v>
      </c>
      <c r="N29" s="57"/>
      <c r="O29" s="57" t="s">
        <v>191</v>
      </c>
      <c r="P29" s="54" t="s">
        <v>150</v>
      </c>
      <c r="Q29" s="60">
        <v>1247.17</v>
      </c>
      <c r="R29" s="60"/>
      <c r="S29" s="64">
        <f>Q29+R29</f>
        <v>1247.17</v>
      </c>
      <c r="T29" s="33"/>
      <c r="U29" s="60"/>
      <c r="V29" s="33"/>
      <c r="W29" s="59"/>
      <c r="X29" s="33"/>
      <c r="Y29" s="70">
        <f>((T29*U29)+(V29*W29))</f>
        <v>0</v>
      </c>
      <c r="Z29" s="18">
        <f>S29+Y29</f>
        <v>1247.17</v>
      </c>
      <c r="AA29" s="140"/>
    </row>
    <row r="30" spans="1:27" ht="55" customHeight="1">
      <c r="A30" s="128"/>
      <c r="B30" s="132"/>
      <c r="C30" s="129"/>
      <c r="D30" s="134"/>
      <c r="E30" s="137"/>
      <c r="F30" s="121"/>
      <c r="G30" s="121"/>
      <c r="H30" s="34"/>
      <c r="I30" s="30" t="s">
        <v>190</v>
      </c>
      <c r="J30" s="30" t="s">
        <v>190</v>
      </c>
      <c r="K30" s="34" t="s">
        <v>192</v>
      </c>
      <c r="L30" s="34" t="s">
        <v>192</v>
      </c>
      <c r="M30" s="92">
        <v>46078</v>
      </c>
      <c r="N30" s="92"/>
      <c r="O30" s="92" t="s">
        <v>193</v>
      </c>
      <c r="P30" s="45" t="s">
        <v>150</v>
      </c>
      <c r="Q30" s="99">
        <v>1614.09</v>
      </c>
      <c r="R30" s="99"/>
      <c r="S30" s="101">
        <f>Q30+R30</f>
        <v>1614.09</v>
      </c>
      <c r="T30" s="34"/>
      <c r="U30" s="99"/>
      <c r="V30" s="34"/>
      <c r="W30" s="100"/>
      <c r="X30" s="34"/>
      <c r="Y30" s="106">
        <f>((T30*U30)+(V30*W30))</f>
        <v>0</v>
      </c>
      <c r="Z30" s="96">
        <f>S30+Y30</f>
        <v>1614.09</v>
      </c>
      <c r="AA30" s="141"/>
    </row>
    <row r="31" spans="1:27" s="127" customFormat="1" ht="3" customHeight="1"/>
    <row r="32" spans="1:27" ht="56.15" customHeight="1">
      <c r="A32" s="128"/>
      <c r="B32" s="129"/>
      <c r="C32" s="130" t="s">
        <v>182</v>
      </c>
      <c r="D32" s="135"/>
      <c r="E32" s="122" t="s">
        <v>183</v>
      </c>
      <c r="F32" s="122" t="s">
        <v>197</v>
      </c>
      <c r="G32" s="121" t="s">
        <v>170</v>
      </c>
      <c r="H32" s="33"/>
      <c r="I32" s="33" t="s">
        <v>186</v>
      </c>
      <c r="J32" s="91" t="s">
        <v>186</v>
      </c>
      <c r="K32" s="33" t="s">
        <v>187</v>
      </c>
      <c r="L32" s="56" t="s">
        <v>187</v>
      </c>
      <c r="M32" s="57">
        <v>46074</v>
      </c>
      <c r="N32" s="57"/>
      <c r="O32" s="58" t="s">
        <v>188</v>
      </c>
      <c r="P32" s="83" t="s">
        <v>150</v>
      </c>
      <c r="Q32" s="59">
        <v>1472.06</v>
      </c>
      <c r="R32" s="60"/>
      <c r="S32" s="97">
        <f>Q32+R32</f>
        <v>1472.06</v>
      </c>
      <c r="T32" s="33"/>
      <c r="U32" s="60"/>
      <c r="V32" s="33"/>
      <c r="W32" s="60"/>
      <c r="X32" s="33"/>
      <c r="Y32" s="107">
        <f t="shared" ref="Y32:Y34" si="2">((T32*U32)+(V32*W32))</f>
        <v>0</v>
      </c>
      <c r="Z32" s="97">
        <f>S32+Y32</f>
        <v>1472.06</v>
      </c>
      <c r="AA32" s="142" t="s">
        <v>196</v>
      </c>
    </row>
    <row r="33" spans="1:27" ht="45" customHeight="1">
      <c r="A33" s="128"/>
      <c r="B33" s="129"/>
      <c r="C33" s="131"/>
      <c r="D33" s="136"/>
      <c r="E33" s="138"/>
      <c r="F33" s="138"/>
      <c r="G33" s="121"/>
      <c r="H33" s="33"/>
      <c r="I33" s="4" t="s">
        <v>187</v>
      </c>
      <c r="J33" s="14" t="s">
        <v>187</v>
      </c>
      <c r="K33" s="4" t="s">
        <v>190</v>
      </c>
      <c r="L33" s="4" t="s">
        <v>190</v>
      </c>
      <c r="M33" s="15">
        <v>46077</v>
      </c>
      <c r="N33" s="57"/>
      <c r="O33" s="57" t="s">
        <v>191</v>
      </c>
      <c r="P33" s="54" t="s">
        <v>150</v>
      </c>
      <c r="Q33" s="60">
        <v>1247.17</v>
      </c>
      <c r="R33" s="60"/>
      <c r="S33" s="64">
        <f>Q33+R33</f>
        <v>1247.17</v>
      </c>
      <c r="T33" s="33"/>
      <c r="U33" s="60"/>
      <c r="V33" s="33"/>
      <c r="W33" s="60"/>
      <c r="X33" s="33"/>
      <c r="Y33" s="70">
        <f t="shared" si="2"/>
        <v>0</v>
      </c>
      <c r="Z33" s="18">
        <f>S33+Y33</f>
        <v>1247.17</v>
      </c>
      <c r="AA33" s="140"/>
    </row>
    <row r="34" spans="1:27" ht="56.15" customHeight="1">
      <c r="A34" s="128"/>
      <c r="B34" s="129"/>
      <c r="C34" s="131"/>
      <c r="D34" s="136"/>
      <c r="E34" s="138"/>
      <c r="F34" s="138"/>
      <c r="G34" s="122"/>
      <c r="H34" s="33"/>
      <c r="I34" s="4" t="s">
        <v>190</v>
      </c>
      <c r="J34" s="4" t="s">
        <v>190</v>
      </c>
      <c r="K34" s="33" t="s">
        <v>192</v>
      </c>
      <c r="L34" s="33" t="s">
        <v>192</v>
      </c>
      <c r="M34" s="57">
        <v>46078</v>
      </c>
      <c r="N34" s="57"/>
      <c r="O34" s="57" t="s">
        <v>193</v>
      </c>
      <c r="P34" s="54" t="s">
        <v>150</v>
      </c>
      <c r="Q34" s="60">
        <v>1614.09</v>
      </c>
      <c r="R34" s="60"/>
      <c r="S34" s="64">
        <f>Q34+R34</f>
        <v>1614.09</v>
      </c>
      <c r="T34" s="33"/>
      <c r="U34" s="60"/>
      <c r="V34" s="33"/>
      <c r="W34" s="60"/>
      <c r="X34" s="33"/>
      <c r="Y34" s="70">
        <f t="shared" si="2"/>
        <v>0</v>
      </c>
      <c r="Z34" s="18">
        <f>S34+Y34</f>
        <v>1614.09</v>
      </c>
      <c r="AA34" s="140"/>
    </row>
    <row r="35" spans="1:27" ht="14.25" customHeight="1">
      <c r="A35" s="30"/>
      <c r="B35" s="39"/>
      <c r="C35" s="51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ref="S35:S39" si="3">Q35+R35</f>
        <v>0</v>
      </c>
      <c r="T35" s="4"/>
      <c r="U35" s="66"/>
      <c r="V35" s="4"/>
      <c r="W35" s="66"/>
      <c r="X35" s="4"/>
      <c r="Y35" s="75"/>
      <c r="Z35" s="64">
        <f t="shared" ref="Z35:Z39" si="4">S35+Y35</f>
        <v>0</v>
      </c>
    </row>
    <row r="36" spans="1:27" ht="14.25" customHeight="1">
      <c r="A36" s="30"/>
      <c r="B36" s="39"/>
      <c r="C36" s="51"/>
      <c r="D36" s="30"/>
      <c r="E36" s="50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3"/>
        <v>0</v>
      </c>
      <c r="T36" s="68"/>
      <c r="U36" s="68"/>
      <c r="V36" s="68"/>
      <c r="W36" s="68"/>
      <c r="X36" s="68"/>
      <c r="Y36" s="75"/>
      <c r="Z36" s="64">
        <f t="shared" si="4"/>
        <v>0</v>
      </c>
    </row>
    <row r="37" spans="1:27" ht="14.2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3"/>
        <v>0</v>
      </c>
      <c r="T37" s="4"/>
      <c r="U37" s="66"/>
      <c r="V37" s="4"/>
      <c r="W37" s="66"/>
      <c r="X37" s="4"/>
      <c r="Y37" s="75"/>
      <c r="Z37" s="64">
        <f t="shared" si="4"/>
        <v>0</v>
      </c>
    </row>
    <row r="38" spans="1:27" ht="14.25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3"/>
        <v>0</v>
      </c>
      <c r="T38" s="4"/>
      <c r="U38" s="66"/>
      <c r="V38" s="4"/>
      <c r="W38" s="66"/>
      <c r="X38" s="4"/>
      <c r="Y38" s="75"/>
      <c r="Z38" s="64">
        <f t="shared" si="4"/>
        <v>0</v>
      </c>
    </row>
    <row r="39" spans="1:27" ht="14.2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3"/>
        <v>0</v>
      </c>
      <c r="T39" s="33"/>
      <c r="U39" s="60"/>
      <c r="V39" s="33"/>
      <c r="W39" s="60"/>
      <c r="X39" s="33"/>
      <c r="Y39" s="65"/>
      <c r="Z39" s="64">
        <f t="shared" si="4"/>
        <v>0</v>
      </c>
    </row>
    <row r="40" spans="1:27" ht="14.25" customHeight="1">
      <c r="A40" s="113" t="s">
        <v>41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</row>
    <row r="41" spans="1:27" ht="14.25" customHeight="1">
      <c r="A41" s="114" t="s">
        <v>42</v>
      </c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</row>
    <row r="42" spans="1:27" ht="14.25" customHeight="1">
      <c r="A42" s="114" t="s">
        <v>43</v>
      </c>
      <c r="B42" s="114"/>
      <c r="C42" s="114"/>
      <c r="D42" s="114"/>
      <c r="E42" s="114"/>
      <c r="F42" s="114"/>
      <c r="G42" s="114"/>
      <c r="H42" s="114"/>
      <c r="I42" s="114"/>
      <c r="J42" s="114"/>
      <c r="K42" s="114"/>
      <c r="L42" s="114"/>
    </row>
    <row r="43" spans="1:27" ht="14.25" customHeight="1">
      <c r="A43" s="114" t="s">
        <v>44</v>
      </c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</row>
    <row r="44" spans="1:27" ht="14.25" customHeight="1">
      <c r="A44" s="114" t="s">
        <v>45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</row>
    <row r="45" spans="1:27" ht="14.25" customHeight="1">
      <c r="A45" s="114" t="s">
        <v>46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</row>
    <row r="46" spans="1:27" ht="14.25" customHeight="1">
      <c r="A46" s="114" t="s">
        <v>47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</row>
    <row r="47" spans="1:27" ht="14.25" customHeight="1">
      <c r="A47" s="114" t="s">
        <v>121</v>
      </c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</row>
    <row r="48" spans="1:27" ht="14.25" customHeight="1">
      <c r="A48" s="114" t="s">
        <v>122</v>
      </c>
      <c r="B48" s="114"/>
      <c r="C48" s="114"/>
      <c r="D48" s="114"/>
      <c r="E48" s="114"/>
      <c r="F48" s="114"/>
      <c r="G48" s="114"/>
      <c r="H48" s="114"/>
      <c r="I48" s="114"/>
      <c r="J48" s="114"/>
      <c r="K48" s="114"/>
      <c r="L48" s="114"/>
    </row>
    <row r="49" spans="1:12" ht="14.25" customHeight="1">
      <c r="A49" s="114" t="s">
        <v>123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</row>
    <row r="50" spans="1:12" ht="14.25" customHeight="1">
      <c r="A50" s="114" t="s">
        <v>124</v>
      </c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</row>
    <row r="51" spans="1:12" ht="14.25" customHeight="1">
      <c r="A51" s="114" t="s">
        <v>125</v>
      </c>
      <c r="B51" s="114"/>
      <c r="C51" s="114"/>
      <c r="D51" s="114"/>
      <c r="E51" s="114"/>
      <c r="F51" s="114"/>
      <c r="G51" s="114"/>
      <c r="H51" s="114"/>
      <c r="I51" s="114"/>
      <c r="J51" s="114"/>
      <c r="K51" s="114"/>
      <c r="L51" s="114"/>
    </row>
    <row r="52" spans="1:12" ht="14.25" customHeight="1">
      <c r="A52" s="114" t="s">
        <v>126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</row>
    <row r="53" spans="1:12" ht="14.25" customHeight="1">
      <c r="A53" s="114" t="s">
        <v>127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</row>
    <row r="54" spans="1:12" ht="14.25" customHeight="1">
      <c r="A54" s="114" t="s">
        <v>128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114"/>
    </row>
    <row r="55" spans="1:12" ht="14.25" customHeight="1">
      <c r="A55" s="114" t="s">
        <v>129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</row>
    <row r="56" spans="1:12" ht="14.25" customHeight="1">
      <c r="A56" s="114" t="s">
        <v>130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114"/>
    </row>
    <row r="57" spans="1:12" ht="14.25" customHeight="1">
      <c r="A57" s="114" t="s">
        <v>131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12" ht="14.25" customHeight="1">
      <c r="A58" s="114" t="s">
        <v>132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12" ht="14.25" customHeight="1">
      <c r="A59" s="114" t="s">
        <v>133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12" ht="14.25" customHeight="1">
      <c r="A60" s="114" t="s">
        <v>134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12" ht="14.25" customHeight="1">
      <c r="A61" s="114" t="s">
        <v>135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12" ht="14.25" customHeight="1">
      <c r="A62" s="114" t="s">
        <v>136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12" ht="14.25" customHeight="1">
      <c r="A63" s="114" t="s">
        <v>137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12" ht="14.25" customHeight="1">
      <c r="A64" s="114" t="s">
        <v>138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139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140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141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142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</sheetData>
  <mergeCells count="98">
    <mergeCell ref="Y7:Y8"/>
    <mergeCell ref="Z6:Z8"/>
    <mergeCell ref="AA6:AA8"/>
    <mergeCell ref="AA20:AA22"/>
    <mergeCell ref="AA24:AA26"/>
    <mergeCell ref="F20:F22"/>
    <mergeCell ref="F24:F26"/>
    <mergeCell ref="F28:F30"/>
    <mergeCell ref="F32:F34"/>
    <mergeCell ref="G7:G8"/>
    <mergeCell ref="G20:G22"/>
    <mergeCell ref="G24:G26"/>
    <mergeCell ref="G28:G30"/>
    <mergeCell ref="G32:G34"/>
    <mergeCell ref="D20:D22"/>
    <mergeCell ref="D24:D26"/>
    <mergeCell ref="D28:D30"/>
    <mergeCell ref="D32:D34"/>
    <mergeCell ref="E7:E8"/>
    <mergeCell ref="E20:E22"/>
    <mergeCell ref="E24:E26"/>
    <mergeCell ref="E28:E30"/>
    <mergeCell ref="E32:E34"/>
    <mergeCell ref="A67:L67"/>
    <mergeCell ref="A68:L68"/>
    <mergeCell ref="A2:A4"/>
    <mergeCell ref="A7:A8"/>
    <mergeCell ref="A20:A22"/>
    <mergeCell ref="A24:A26"/>
    <mergeCell ref="A28:A30"/>
    <mergeCell ref="A32:A34"/>
    <mergeCell ref="B7:B8"/>
    <mergeCell ref="B20:B22"/>
    <mergeCell ref="B24:B26"/>
    <mergeCell ref="B28:B30"/>
    <mergeCell ref="B32:B34"/>
    <mergeCell ref="C7:C8"/>
    <mergeCell ref="C20:C22"/>
    <mergeCell ref="C24:C26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A52:L52"/>
    <mergeCell ref="A53:L53"/>
    <mergeCell ref="A54:L54"/>
    <mergeCell ref="A55:L55"/>
    <mergeCell ref="A56:L56"/>
    <mergeCell ref="A47:L47"/>
    <mergeCell ref="A48:L48"/>
    <mergeCell ref="A49:L49"/>
    <mergeCell ref="A50:L50"/>
    <mergeCell ref="A51:L51"/>
    <mergeCell ref="A42:L42"/>
    <mergeCell ref="A43:L43"/>
    <mergeCell ref="A44:L44"/>
    <mergeCell ref="A45:L45"/>
    <mergeCell ref="A46:L46"/>
    <mergeCell ref="A23:AA23"/>
    <mergeCell ref="A27:XFD27"/>
    <mergeCell ref="A31:XFD31"/>
    <mergeCell ref="A40:L40"/>
    <mergeCell ref="A41:L41"/>
    <mergeCell ref="C28:C30"/>
    <mergeCell ref="C32:C34"/>
    <mergeCell ref="AA28:AA30"/>
    <mergeCell ref="AA32:AA34"/>
    <mergeCell ref="I7:J7"/>
    <mergeCell ref="K7:L7"/>
    <mergeCell ref="T7:U7"/>
    <mergeCell ref="V7:W7"/>
    <mergeCell ref="A19:XFD19"/>
    <mergeCell ref="D7:D8"/>
    <mergeCell ref="F7:F8"/>
    <mergeCell ref="H7:H8"/>
    <mergeCell ref="M7:M8"/>
    <mergeCell ref="N7:N8"/>
    <mergeCell ref="O7:O8"/>
    <mergeCell ref="P7:P8"/>
    <mergeCell ref="Q7:Q8"/>
    <mergeCell ref="R7:R8"/>
    <mergeCell ref="S7:S8"/>
    <mergeCell ref="X7:X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AA95"/>
  <sheetViews>
    <sheetView topLeftCell="A5" workbookViewId="0">
      <selection activeCell="K18" sqref="K18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34.5429687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130" customHeight="1">
      <c r="A9" s="11"/>
      <c r="B9" s="29" t="s">
        <v>143</v>
      </c>
      <c r="C9" s="31" t="s">
        <v>144</v>
      </c>
      <c r="D9" s="11"/>
      <c r="E9" s="26" t="s">
        <v>145</v>
      </c>
      <c r="F9" s="13" t="s">
        <v>169</v>
      </c>
      <c r="G9" s="13" t="s">
        <v>170</v>
      </c>
      <c r="H9" s="11"/>
      <c r="I9" s="4" t="s">
        <v>198</v>
      </c>
      <c r="J9" s="4" t="s">
        <v>192</v>
      </c>
      <c r="K9" s="4" t="s">
        <v>99</v>
      </c>
      <c r="L9" s="4" t="s">
        <v>100</v>
      </c>
      <c r="M9" s="52">
        <v>46084</v>
      </c>
      <c r="N9" s="52"/>
      <c r="O9" s="4" t="s">
        <v>199</v>
      </c>
      <c r="P9" s="4" t="s">
        <v>173</v>
      </c>
      <c r="Q9" s="17">
        <v>48256.34</v>
      </c>
      <c r="R9" s="17"/>
      <c r="S9" s="18">
        <f t="shared" ref="S9:S15" si="0">Q9+R9</f>
        <v>48256.34</v>
      </c>
      <c r="T9" s="4">
        <v>3</v>
      </c>
      <c r="U9" s="4" t="s">
        <v>174</v>
      </c>
      <c r="V9" s="4">
        <v>1</v>
      </c>
      <c r="W9" s="4" t="s">
        <v>175</v>
      </c>
      <c r="X9" s="4">
        <v>3.5</v>
      </c>
      <c r="Y9" s="18">
        <v>14038.65</v>
      </c>
      <c r="Z9" s="18">
        <f t="shared" ref="Z9:Z16" si="1">S9+Y9</f>
        <v>62294.99</v>
      </c>
      <c r="AA9" s="71" t="s">
        <v>200</v>
      </c>
    </row>
    <row r="10" spans="1:27" ht="121" customHeight="1">
      <c r="A10" s="11"/>
      <c r="B10" s="29" t="s">
        <v>143</v>
      </c>
      <c r="C10" s="31" t="s">
        <v>177</v>
      </c>
      <c r="D10" s="11"/>
      <c r="E10" s="26" t="s">
        <v>178</v>
      </c>
      <c r="F10" s="13" t="s">
        <v>169</v>
      </c>
      <c r="G10" s="13" t="s">
        <v>170</v>
      </c>
      <c r="H10" s="11"/>
      <c r="I10" s="4" t="s">
        <v>198</v>
      </c>
      <c r="J10" s="4" t="s">
        <v>192</v>
      </c>
      <c r="K10" s="4" t="s">
        <v>99</v>
      </c>
      <c r="L10" s="4" t="s">
        <v>100</v>
      </c>
      <c r="M10" s="52">
        <v>46084</v>
      </c>
      <c r="N10" s="52"/>
      <c r="O10" s="4" t="s">
        <v>199</v>
      </c>
      <c r="P10" s="4" t="s">
        <v>173</v>
      </c>
      <c r="Q10" s="17">
        <v>48256.34</v>
      </c>
      <c r="R10" s="17"/>
      <c r="S10" s="18">
        <f t="shared" si="0"/>
        <v>48256.34</v>
      </c>
      <c r="T10" s="4">
        <v>3</v>
      </c>
      <c r="U10" s="4" t="s">
        <v>174</v>
      </c>
      <c r="V10" s="4">
        <v>1</v>
      </c>
      <c r="W10" s="4" t="s">
        <v>175</v>
      </c>
      <c r="X10" s="4">
        <v>3.5</v>
      </c>
      <c r="Y10" s="18">
        <v>14038.65</v>
      </c>
      <c r="Z10" s="18">
        <f t="shared" si="1"/>
        <v>62294.99</v>
      </c>
      <c r="AA10" s="71" t="s">
        <v>200</v>
      </c>
    </row>
    <row r="11" spans="1:27" ht="123" customHeight="1">
      <c r="A11" s="11"/>
      <c r="B11" s="29" t="s">
        <v>105</v>
      </c>
      <c r="C11" s="31" t="s">
        <v>180</v>
      </c>
      <c r="D11" s="28"/>
      <c r="E11" s="26" t="s">
        <v>181</v>
      </c>
      <c r="F11" s="13" t="s">
        <v>169</v>
      </c>
      <c r="G11" s="13" t="s">
        <v>170</v>
      </c>
      <c r="H11" s="11"/>
      <c r="I11" s="4" t="s">
        <v>198</v>
      </c>
      <c r="J11" s="4" t="s">
        <v>192</v>
      </c>
      <c r="K11" s="4" t="s">
        <v>99</v>
      </c>
      <c r="L11" s="4" t="s">
        <v>100</v>
      </c>
      <c r="M11" s="52">
        <v>46084</v>
      </c>
      <c r="N11" s="52"/>
      <c r="O11" s="4" t="s">
        <v>199</v>
      </c>
      <c r="P11" s="4" t="s">
        <v>173</v>
      </c>
      <c r="Q11" s="17">
        <v>48256.34</v>
      </c>
      <c r="R11" s="17"/>
      <c r="S11" s="18">
        <f t="shared" si="0"/>
        <v>48256.34</v>
      </c>
      <c r="T11" s="4">
        <v>3</v>
      </c>
      <c r="U11" s="4" t="s">
        <v>174</v>
      </c>
      <c r="V11" s="4">
        <v>1</v>
      </c>
      <c r="W11" s="4" t="s">
        <v>175</v>
      </c>
      <c r="X11" s="4">
        <v>3.5</v>
      </c>
      <c r="Y11" s="18">
        <v>14038.65</v>
      </c>
      <c r="Z11" s="18">
        <f t="shared" si="1"/>
        <v>62294.99</v>
      </c>
      <c r="AA11" s="71" t="s">
        <v>200</v>
      </c>
    </row>
    <row r="12" spans="1:27" ht="126" customHeight="1">
      <c r="A12" s="11"/>
      <c r="B12" s="86"/>
      <c r="C12" s="87" t="s">
        <v>182</v>
      </c>
      <c r="D12" s="39"/>
      <c r="E12" s="13" t="s">
        <v>183</v>
      </c>
      <c r="F12" s="47" t="s">
        <v>184</v>
      </c>
      <c r="G12" s="47" t="s">
        <v>170</v>
      </c>
      <c r="H12" s="11"/>
      <c r="I12" s="4" t="s">
        <v>198</v>
      </c>
      <c r="J12" s="4" t="s">
        <v>192</v>
      </c>
      <c r="K12" s="4" t="s">
        <v>101</v>
      </c>
      <c r="L12" s="4" t="s">
        <v>148</v>
      </c>
      <c r="M12" s="52">
        <v>46084</v>
      </c>
      <c r="N12" s="52"/>
      <c r="O12" s="4" t="s">
        <v>199</v>
      </c>
      <c r="P12" s="4" t="s">
        <v>173</v>
      </c>
      <c r="Q12" s="17">
        <v>48256.34</v>
      </c>
      <c r="R12" s="17"/>
      <c r="S12" s="18">
        <f t="shared" si="0"/>
        <v>48256.34</v>
      </c>
      <c r="T12" s="4"/>
      <c r="U12" s="4"/>
      <c r="V12" s="4"/>
      <c r="W12" s="4"/>
      <c r="X12" s="4"/>
      <c r="Y12" s="18">
        <f t="shared" ref="Y12:Y15" si="2">((T12*U12)+(V12*W12))</f>
        <v>0</v>
      </c>
      <c r="Z12" s="18">
        <f t="shared" si="1"/>
        <v>48256.34</v>
      </c>
      <c r="AA12" s="71" t="s">
        <v>200</v>
      </c>
    </row>
    <row r="13" spans="1:27" ht="77.150000000000006" customHeight="1">
      <c r="A13" s="11"/>
      <c r="B13" s="29" t="s">
        <v>201</v>
      </c>
      <c r="C13" s="29" t="s">
        <v>202</v>
      </c>
      <c r="D13" s="11"/>
      <c r="E13" s="26" t="s">
        <v>96</v>
      </c>
      <c r="F13" s="13" t="s">
        <v>203</v>
      </c>
      <c r="G13" s="13" t="s">
        <v>98</v>
      </c>
      <c r="H13" s="11"/>
      <c r="I13" s="4" t="s">
        <v>99</v>
      </c>
      <c r="J13" s="4" t="s">
        <v>100</v>
      </c>
      <c r="K13" s="4" t="s">
        <v>101</v>
      </c>
      <c r="L13" s="4" t="s">
        <v>148</v>
      </c>
      <c r="M13" s="52">
        <v>46091</v>
      </c>
      <c r="N13" s="52">
        <v>46094</v>
      </c>
      <c r="O13" s="4" t="s">
        <v>103</v>
      </c>
      <c r="P13" s="4" t="s">
        <v>104</v>
      </c>
      <c r="Q13" s="17">
        <v>2606.25</v>
      </c>
      <c r="R13" s="17">
        <v>2606.25</v>
      </c>
      <c r="S13" s="18">
        <f t="shared" si="0"/>
        <v>5212.5</v>
      </c>
      <c r="T13" s="4">
        <v>3</v>
      </c>
      <c r="U13" s="4">
        <v>1041.8599999999999</v>
      </c>
      <c r="V13" s="4">
        <v>1</v>
      </c>
      <c r="W13" s="4">
        <v>520.92999999999995</v>
      </c>
      <c r="X13" s="4">
        <v>3.5</v>
      </c>
      <c r="Y13" s="18">
        <f t="shared" si="2"/>
        <v>3646.5099999999998</v>
      </c>
      <c r="Z13" s="18">
        <f t="shared" si="1"/>
        <v>8859.01</v>
      </c>
      <c r="AA13" s="71"/>
    </row>
    <row r="14" spans="1:27" ht="60" customHeight="1">
      <c r="A14" s="11"/>
      <c r="B14" s="29" t="s">
        <v>204</v>
      </c>
      <c r="C14" s="29" t="s">
        <v>205</v>
      </c>
      <c r="D14" s="11"/>
      <c r="E14" s="26" t="s">
        <v>206</v>
      </c>
      <c r="F14" s="13" t="s">
        <v>207</v>
      </c>
      <c r="G14" s="13" t="s">
        <v>7</v>
      </c>
      <c r="H14" s="11"/>
      <c r="I14" s="4" t="s">
        <v>99</v>
      </c>
      <c r="J14" s="53" t="s">
        <v>100</v>
      </c>
      <c r="K14" s="4" t="s">
        <v>208</v>
      </c>
      <c r="L14" s="4" t="s">
        <v>209</v>
      </c>
      <c r="M14" s="52">
        <v>38786</v>
      </c>
      <c r="N14" s="52">
        <v>46095</v>
      </c>
      <c r="O14" s="54" t="s">
        <v>113</v>
      </c>
      <c r="P14" s="54" t="s">
        <v>104</v>
      </c>
      <c r="Q14" s="17">
        <v>1212.3800000000001</v>
      </c>
      <c r="R14" s="17">
        <v>1212.3800000000001</v>
      </c>
      <c r="S14" s="18">
        <f t="shared" si="0"/>
        <v>2424.7600000000002</v>
      </c>
      <c r="T14" s="4">
        <v>4</v>
      </c>
      <c r="U14" s="17">
        <v>972.4</v>
      </c>
      <c r="V14" s="4">
        <v>1</v>
      </c>
      <c r="W14" s="17">
        <v>486.2</v>
      </c>
      <c r="X14" s="4">
        <v>4.5</v>
      </c>
      <c r="Y14" s="18">
        <f t="shared" si="2"/>
        <v>4375.8</v>
      </c>
      <c r="Z14" s="18">
        <f t="shared" si="1"/>
        <v>6800.56</v>
      </c>
      <c r="AA14" s="4"/>
    </row>
    <row r="15" spans="1:27" ht="60" customHeight="1">
      <c r="A15" s="11"/>
      <c r="B15" s="29" t="s">
        <v>210</v>
      </c>
      <c r="C15" s="29" t="s">
        <v>211</v>
      </c>
      <c r="D15" s="11"/>
      <c r="E15" s="26" t="s">
        <v>96</v>
      </c>
      <c r="F15" s="13" t="s">
        <v>212</v>
      </c>
      <c r="G15" s="13" t="s">
        <v>98</v>
      </c>
      <c r="H15" s="11"/>
      <c r="I15" s="4" t="s">
        <v>99</v>
      </c>
      <c r="J15" s="53" t="s">
        <v>100</v>
      </c>
      <c r="K15" s="4" t="s">
        <v>101</v>
      </c>
      <c r="L15" s="4" t="s">
        <v>102</v>
      </c>
      <c r="M15" s="52">
        <v>46092</v>
      </c>
      <c r="N15" s="52">
        <v>46094</v>
      </c>
      <c r="O15" s="54" t="s">
        <v>113</v>
      </c>
      <c r="P15" s="54" t="s">
        <v>104</v>
      </c>
      <c r="Q15" s="17">
        <v>1672.49</v>
      </c>
      <c r="R15" s="17">
        <v>1672.49</v>
      </c>
      <c r="S15" s="18">
        <f t="shared" si="0"/>
        <v>3344.98</v>
      </c>
      <c r="T15" s="4">
        <v>2</v>
      </c>
      <c r="U15" s="17">
        <v>1041.8599999999999</v>
      </c>
      <c r="V15" s="4">
        <v>1</v>
      </c>
      <c r="W15" s="17">
        <v>520.92999999999995</v>
      </c>
      <c r="X15" s="4">
        <v>2.5</v>
      </c>
      <c r="Y15" s="18">
        <f t="shared" si="2"/>
        <v>2604.6499999999996</v>
      </c>
      <c r="Z15" s="18">
        <f t="shared" si="1"/>
        <v>5949.6299999999992</v>
      </c>
      <c r="AA15" s="4"/>
    </row>
    <row r="16" spans="1:27" ht="72" customHeight="1">
      <c r="A16" s="11"/>
      <c r="B16" s="29" t="s">
        <v>156</v>
      </c>
      <c r="C16" s="29" t="s">
        <v>213</v>
      </c>
      <c r="D16" s="11"/>
      <c r="E16" s="26" t="s">
        <v>214</v>
      </c>
      <c r="F16" s="13" t="s">
        <v>215</v>
      </c>
      <c r="G16" s="13" t="s">
        <v>7</v>
      </c>
      <c r="H16" s="11"/>
      <c r="I16" s="4" t="s">
        <v>99</v>
      </c>
      <c r="J16" s="53" t="s">
        <v>100</v>
      </c>
      <c r="K16" s="4" t="s">
        <v>101</v>
      </c>
      <c r="L16" s="4" t="s">
        <v>148</v>
      </c>
      <c r="M16" s="52">
        <v>46092</v>
      </c>
      <c r="N16" s="52">
        <v>46093</v>
      </c>
      <c r="O16" s="54" t="s">
        <v>160</v>
      </c>
      <c r="P16" s="54" t="s">
        <v>104</v>
      </c>
      <c r="Q16" s="17">
        <v>2071.1999999999998</v>
      </c>
      <c r="R16" s="17">
        <v>1954.58</v>
      </c>
      <c r="S16" s="18">
        <f t="shared" ref="S16:S23" si="3">Q16+R16</f>
        <v>4025.7799999999997</v>
      </c>
      <c r="T16" s="4">
        <v>1</v>
      </c>
      <c r="U16" s="17">
        <v>1041.8599999999999</v>
      </c>
      <c r="V16" s="4">
        <v>1</v>
      </c>
      <c r="W16" s="17">
        <v>520.92999999999995</v>
      </c>
      <c r="X16" s="4">
        <v>1.5</v>
      </c>
      <c r="Y16" s="18">
        <f t="shared" ref="Y16:Y27" si="4">((T16*U16)+(V16*W16))</f>
        <v>1562.79</v>
      </c>
      <c r="Z16" s="18">
        <f t="shared" si="1"/>
        <v>5588.57</v>
      </c>
      <c r="AA16" s="4"/>
    </row>
    <row r="17" spans="1:27" ht="66" customHeight="1">
      <c r="A17" s="4"/>
      <c r="B17" s="29" t="s">
        <v>216</v>
      </c>
      <c r="C17" s="29" t="s">
        <v>217</v>
      </c>
      <c r="D17" s="28"/>
      <c r="E17" s="26" t="s">
        <v>218</v>
      </c>
      <c r="F17" s="13" t="s">
        <v>219</v>
      </c>
      <c r="G17" s="13" t="s">
        <v>220</v>
      </c>
      <c r="H17" s="4"/>
      <c r="I17" s="4" t="s">
        <v>99</v>
      </c>
      <c r="J17" s="55" t="s">
        <v>100</v>
      </c>
      <c r="K17" s="4" t="s">
        <v>221</v>
      </c>
      <c r="L17" s="14" t="s">
        <v>222</v>
      </c>
      <c r="M17" s="15">
        <v>46093</v>
      </c>
      <c r="N17" s="15">
        <v>46094</v>
      </c>
      <c r="O17" s="16" t="s">
        <v>113</v>
      </c>
      <c r="P17" s="16" t="s">
        <v>104</v>
      </c>
      <c r="Q17" s="17">
        <v>1036.8800000000001</v>
      </c>
      <c r="R17" s="17">
        <v>1036.8800000000001</v>
      </c>
      <c r="S17" s="18">
        <f t="shared" si="3"/>
        <v>2073.7600000000002</v>
      </c>
      <c r="T17" s="4">
        <v>1</v>
      </c>
      <c r="U17" s="17">
        <v>902.94</v>
      </c>
      <c r="V17" s="4">
        <v>1</v>
      </c>
      <c r="W17" s="17">
        <v>451.47</v>
      </c>
      <c r="X17" s="4">
        <v>1.5</v>
      </c>
      <c r="Y17" s="18">
        <f t="shared" si="4"/>
        <v>1354.41</v>
      </c>
      <c r="Z17" s="18">
        <f t="shared" ref="Z17:Z26" si="5">S17+Y17</f>
        <v>3428.17</v>
      </c>
      <c r="AA17" s="20"/>
    </row>
    <row r="18" spans="1:27" ht="66" customHeight="1">
      <c r="A18" s="4"/>
      <c r="B18" s="29" t="s">
        <v>108</v>
      </c>
      <c r="C18" s="29" t="s">
        <v>223</v>
      </c>
      <c r="D18" s="28"/>
      <c r="E18" s="26" t="s">
        <v>110</v>
      </c>
      <c r="F18" s="13" t="s">
        <v>111</v>
      </c>
      <c r="G18" s="13" t="s">
        <v>98</v>
      </c>
      <c r="H18" s="4"/>
      <c r="I18" s="4" t="s">
        <v>99</v>
      </c>
      <c r="J18" s="55" t="s">
        <v>112</v>
      </c>
      <c r="K18" s="4" t="s">
        <v>99</v>
      </c>
      <c r="L18" s="14" t="s">
        <v>100</v>
      </c>
      <c r="M18" s="15">
        <v>46099</v>
      </c>
      <c r="N18" s="15">
        <v>46101</v>
      </c>
      <c r="O18" s="16" t="s">
        <v>113</v>
      </c>
      <c r="P18" s="16" t="s">
        <v>104</v>
      </c>
      <c r="Q18" s="17">
        <v>622.95500000000004</v>
      </c>
      <c r="R18" s="17">
        <v>622.95500000000004</v>
      </c>
      <c r="S18" s="18">
        <f t="shared" si="3"/>
        <v>1245.9100000000001</v>
      </c>
      <c r="T18" s="4"/>
      <c r="U18" s="17"/>
      <c r="V18" s="4"/>
      <c r="W18" s="17"/>
      <c r="X18" s="4"/>
      <c r="Y18" s="18"/>
      <c r="Z18" s="18"/>
      <c r="AA18" s="20"/>
    </row>
    <row r="19" spans="1:27" ht="66" customHeight="1">
      <c r="A19" s="4"/>
      <c r="B19" s="29" t="s">
        <v>108</v>
      </c>
      <c r="C19" s="29" t="s">
        <v>224</v>
      </c>
      <c r="D19" s="28"/>
      <c r="E19" s="26" t="s">
        <v>225</v>
      </c>
      <c r="F19" s="13" t="s">
        <v>111</v>
      </c>
      <c r="G19" s="13" t="s">
        <v>98</v>
      </c>
      <c r="H19" s="4"/>
      <c r="I19" s="4" t="s">
        <v>226</v>
      </c>
      <c r="J19" s="55" t="s">
        <v>227</v>
      </c>
      <c r="K19" s="4" t="s">
        <v>99</v>
      </c>
      <c r="L19" s="14" t="s">
        <v>100</v>
      </c>
      <c r="M19" s="15">
        <v>46099</v>
      </c>
      <c r="N19" s="15">
        <v>46101</v>
      </c>
      <c r="O19" s="16" t="s">
        <v>228</v>
      </c>
      <c r="P19" s="16" t="s">
        <v>104</v>
      </c>
      <c r="Q19" s="17">
        <v>1743.12</v>
      </c>
      <c r="R19" s="17">
        <v>1743.12</v>
      </c>
      <c r="S19" s="18">
        <f t="shared" si="3"/>
        <v>3486.24</v>
      </c>
      <c r="T19" s="4">
        <v>2</v>
      </c>
      <c r="U19" s="17">
        <v>1041.8599999999999</v>
      </c>
      <c r="V19" s="4">
        <v>1</v>
      </c>
      <c r="W19" s="17">
        <v>520.92999999999995</v>
      </c>
      <c r="X19" s="4">
        <v>2.5</v>
      </c>
      <c r="Y19" s="18">
        <f t="shared" si="4"/>
        <v>2604.6499999999996</v>
      </c>
      <c r="Z19" s="18">
        <f t="shared" si="5"/>
        <v>6090.8899999999994</v>
      </c>
      <c r="AA19" s="20"/>
    </row>
    <row r="20" spans="1:27" ht="93.75" customHeight="1">
      <c r="A20" s="4"/>
      <c r="B20" s="29" t="s">
        <v>143</v>
      </c>
      <c r="C20" s="29" t="s">
        <v>144</v>
      </c>
      <c r="D20" s="28"/>
      <c r="E20" s="26" t="s">
        <v>145</v>
      </c>
      <c r="F20" s="13" t="s">
        <v>229</v>
      </c>
      <c r="G20" s="13" t="s">
        <v>220</v>
      </c>
      <c r="H20" s="4"/>
      <c r="I20" s="4" t="s">
        <v>99</v>
      </c>
      <c r="J20" s="55" t="s">
        <v>100</v>
      </c>
      <c r="K20" s="4" t="s">
        <v>230</v>
      </c>
      <c r="L20" s="14" t="s">
        <v>231</v>
      </c>
      <c r="M20" s="15">
        <v>46101</v>
      </c>
      <c r="N20" s="15">
        <v>46110</v>
      </c>
      <c r="O20" s="16" t="s">
        <v>232</v>
      </c>
      <c r="P20" s="16" t="s">
        <v>173</v>
      </c>
      <c r="Q20" s="17">
        <v>19161.259999999998</v>
      </c>
      <c r="R20" s="17">
        <v>19161.259999999998</v>
      </c>
      <c r="S20" s="18">
        <f t="shared" si="3"/>
        <v>38322.519999999997</v>
      </c>
      <c r="T20" s="4">
        <v>9</v>
      </c>
      <c r="U20" s="4" t="s">
        <v>174</v>
      </c>
      <c r="V20" s="4">
        <v>1</v>
      </c>
      <c r="W20" s="4" t="s">
        <v>233</v>
      </c>
      <c r="X20" s="4">
        <v>9.5</v>
      </c>
      <c r="Y20" s="18">
        <v>24478.07</v>
      </c>
      <c r="Z20" s="18">
        <f t="shared" si="5"/>
        <v>62800.59</v>
      </c>
      <c r="AA20" s="20"/>
    </row>
    <row r="21" spans="1:27" ht="85" customHeight="1">
      <c r="A21" s="30"/>
      <c r="B21" s="29" t="s">
        <v>210</v>
      </c>
      <c r="C21" s="29" t="s">
        <v>211</v>
      </c>
      <c r="D21" s="28"/>
      <c r="E21" s="26" t="s">
        <v>96</v>
      </c>
      <c r="F21" s="13" t="s">
        <v>234</v>
      </c>
      <c r="G21" s="13" t="s">
        <v>7</v>
      </c>
      <c r="H21" s="33"/>
      <c r="I21" s="33" t="s">
        <v>99</v>
      </c>
      <c r="J21" s="55" t="s">
        <v>100</v>
      </c>
      <c r="K21" s="33" t="s">
        <v>226</v>
      </c>
      <c r="L21" s="14" t="s">
        <v>227</v>
      </c>
      <c r="M21" s="15">
        <v>46104</v>
      </c>
      <c r="N21" s="15">
        <v>46108</v>
      </c>
      <c r="O21" s="16" t="s">
        <v>113</v>
      </c>
      <c r="P21" s="16" t="s">
        <v>104</v>
      </c>
      <c r="Q21" s="59">
        <v>1948.5550000000001</v>
      </c>
      <c r="R21" s="59">
        <v>1948.5550000000001</v>
      </c>
      <c r="S21" s="18">
        <f t="shared" si="3"/>
        <v>3897.11</v>
      </c>
      <c r="T21" s="4">
        <v>4</v>
      </c>
      <c r="U21" s="54">
        <v>1041.8599999999999</v>
      </c>
      <c r="V21" s="4">
        <v>1</v>
      </c>
      <c r="W21" s="54">
        <v>520.92999999999995</v>
      </c>
      <c r="X21" s="4">
        <v>4.5</v>
      </c>
      <c r="Y21" s="18">
        <f t="shared" si="4"/>
        <v>4688.37</v>
      </c>
      <c r="Z21" s="18">
        <f t="shared" si="5"/>
        <v>8585.48</v>
      </c>
      <c r="AA21" s="20"/>
    </row>
    <row r="22" spans="1:27" ht="93.75" customHeight="1">
      <c r="A22" s="30"/>
      <c r="B22" s="29" t="s">
        <v>94</v>
      </c>
      <c r="C22" s="29" t="s">
        <v>151</v>
      </c>
      <c r="D22" s="28"/>
      <c r="E22" s="26" t="s">
        <v>96</v>
      </c>
      <c r="F22" s="13" t="s">
        <v>234</v>
      </c>
      <c r="G22" s="13" t="s">
        <v>7</v>
      </c>
      <c r="H22" s="33"/>
      <c r="I22" s="33" t="s">
        <v>99</v>
      </c>
      <c r="J22" s="55" t="s">
        <v>100</v>
      </c>
      <c r="K22" s="33" t="s">
        <v>226</v>
      </c>
      <c r="L22" s="14" t="s">
        <v>227</v>
      </c>
      <c r="M22" s="15">
        <v>46104</v>
      </c>
      <c r="N22" s="15">
        <v>46105</v>
      </c>
      <c r="O22" s="16" t="s">
        <v>228</v>
      </c>
      <c r="P22" s="16" t="s">
        <v>104</v>
      </c>
      <c r="Q22" s="59">
        <v>2065.35</v>
      </c>
      <c r="R22" s="59">
        <v>2065.35</v>
      </c>
      <c r="S22" s="18">
        <f t="shared" si="3"/>
        <v>4130.7</v>
      </c>
      <c r="T22" s="4">
        <v>1</v>
      </c>
      <c r="U22" s="54">
        <v>1041.8599999999999</v>
      </c>
      <c r="V22" s="4">
        <v>1</v>
      </c>
      <c r="W22" s="54">
        <v>520.92999999999995</v>
      </c>
      <c r="X22" s="4">
        <v>1.5</v>
      </c>
      <c r="Y22" s="18">
        <f t="shared" si="4"/>
        <v>1562.79</v>
      </c>
      <c r="Z22" s="18">
        <f t="shared" si="5"/>
        <v>5693.49</v>
      </c>
      <c r="AA22" s="20"/>
    </row>
    <row r="23" spans="1:27" ht="79" customHeight="1">
      <c r="A23" s="30"/>
      <c r="B23" s="29" t="s">
        <v>105</v>
      </c>
      <c r="C23" s="29" t="s">
        <v>235</v>
      </c>
      <c r="D23" s="28"/>
      <c r="E23" s="26" t="s">
        <v>107</v>
      </c>
      <c r="F23" s="13" t="s">
        <v>234</v>
      </c>
      <c r="G23" s="13" t="s">
        <v>7</v>
      </c>
      <c r="H23" s="33"/>
      <c r="I23" s="33" t="s">
        <v>99</v>
      </c>
      <c r="J23" s="55" t="s">
        <v>100</v>
      </c>
      <c r="K23" s="33" t="s">
        <v>226</v>
      </c>
      <c r="L23" s="14" t="s">
        <v>227</v>
      </c>
      <c r="M23" s="15">
        <v>46104</v>
      </c>
      <c r="N23" s="15">
        <v>46108</v>
      </c>
      <c r="O23" s="16" t="s">
        <v>113</v>
      </c>
      <c r="P23" s="16" t="s">
        <v>104</v>
      </c>
      <c r="Q23" s="59">
        <v>1376.875</v>
      </c>
      <c r="R23" s="59">
        <v>1376.875</v>
      </c>
      <c r="S23" s="18">
        <f t="shared" si="3"/>
        <v>2753.75</v>
      </c>
      <c r="T23" s="4">
        <v>4</v>
      </c>
      <c r="U23" s="17">
        <v>972.4</v>
      </c>
      <c r="V23" s="4">
        <v>1</v>
      </c>
      <c r="W23" s="17">
        <v>486.2</v>
      </c>
      <c r="X23" s="4">
        <v>4.5</v>
      </c>
      <c r="Y23" s="18">
        <f t="shared" si="4"/>
        <v>4375.8</v>
      </c>
      <c r="Z23" s="18">
        <f t="shared" si="5"/>
        <v>7129.55</v>
      </c>
      <c r="AA23" s="20"/>
    </row>
    <row r="24" spans="1:27" ht="79" customHeight="1">
      <c r="A24" s="30"/>
      <c r="B24" s="29" t="s">
        <v>236</v>
      </c>
      <c r="C24" s="29" t="s">
        <v>237</v>
      </c>
      <c r="D24" s="28"/>
      <c r="E24" s="26" t="s">
        <v>238</v>
      </c>
      <c r="F24" s="13" t="s">
        <v>234</v>
      </c>
      <c r="G24" s="13" t="s">
        <v>7</v>
      </c>
      <c r="H24" s="33"/>
      <c r="I24" s="33" t="s">
        <v>99</v>
      </c>
      <c r="J24" s="55" t="s">
        <v>100</v>
      </c>
      <c r="K24" s="33" t="s">
        <v>226</v>
      </c>
      <c r="L24" s="14" t="s">
        <v>227</v>
      </c>
      <c r="M24" s="15">
        <v>46104</v>
      </c>
      <c r="N24" s="15">
        <v>46107</v>
      </c>
      <c r="O24" s="16"/>
      <c r="P24" s="16"/>
      <c r="Q24" s="59"/>
      <c r="R24" s="59"/>
      <c r="S24" s="18"/>
      <c r="T24" s="4">
        <v>3</v>
      </c>
      <c r="U24" s="17">
        <v>902.94</v>
      </c>
      <c r="V24" s="4">
        <v>1</v>
      </c>
      <c r="W24" s="17">
        <v>451.47</v>
      </c>
      <c r="X24" s="4">
        <v>3.5</v>
      </c>
      <c r="Y24" s="18">
        <f t="shared" si="4"/>
        <v>3160.29</v>
      </c>
      <c r="Z24" s="18">
        <f t="shared" si="5"/>
        <v>3160.29</v>
      </c>
      <c r="AA24" s="71" t="s">
        <v>239</v>
      </c>
    </row>
    <row r="25" spans="1:27" ht="126" customHeight="1">
      <c r="A25" s="30"/>
      <c r="B25" s="31" t="s">
        <v>240</v>
      </c>
      <c r="C25" s="29" t="s">
        <v>241</v>
      </c>
      <c r="D25" s="4"/>
      <c r="E25" s="31" t="s">
        <v>206</v>
      </c>
      <c r="F25" s="13" t="s">
        <v>242</v>
      </c>
      <c r="G25" s="13" t="s">
        <v>98</v>
      </c>
      <c r="H25" s="33"/>
      <c r="I25" s="33" t="s">
        <v>99</v>
      </c>
      <c r="J25" s="13" t="s">
        <v>100</v>
      </c>
      <c r="K25" s="33" t="s">
        <v>99</v>
      </c>
      <c r="L25" s="14" t="s">
        <v>243</v>
      </c>
      <c r="M25" s="15">
        <v>46105</v>
      </c>
      <c r="N25" s="15">
        <v>46109</v>
      </c>
      <c r="O25" s="16"/>
      <c r="P25" s="17"/>
      <c r="Q25" s="60"/>
      <c r="R25" s="60"/>
      <c r="S25" s="18">
        <f t="shared" ref="S25:S60" si="6">Q25+R25</f>
        <v>0</v>
      </c>
      <c r="T25" s="4">
        <v>4</v>
      </c>
      <c r="U25" s="17">
        <v>451.47</v>
      </c>
      <c r="V25" s="4">
        <v>1</v>
      </c>
      <c r="W25" s="17">
        <v>225.73500000000001</v>
      </c>
      <c r="X25" s="4">
        <v>4.5</v>
      </c>
      <c r="Y25" s="18">
        <f t="shared" si="4"/>
        <v>2031.6150000000002</v>
      </c>
      <c r="Z25" s="64">
        <f t="shared" si="5"/>
        <v>2031.6150000000002</v>
      </c>
      <c r="AA25" s="71" t="s">
        <v>244</v>
      </c>
    </row>
    <row r="26" spans="1:27" ht="129" customHeight="1">
      <c r="A26" s="30"/>
      <c r="B26" s="31" t="s">
        <v>240</v>
      </c>
      <c r="C26" s="29" t="s">
        <v>245</v>
      </c>
      <c r="D26" s="4"/>
      <c r="E26" s="31" t="s">
        <v>246</v>
      </c>
      <c r="F26" s="13" t="s">
        <v>242</v>
      </c>
      <c r="G26" s="13" t="s">
        <v>98</v>
      </c>
      <c r="H26" s="33"/>
      <c r="I26" s="33" t="s">
        <v>99</v>
      </c>
      <c r="J26" s="13" t="s">
        <v>100</v>
      </c>
      <c r="K26" s="33" t="s">
        <v>99</v>
      </c>
      <c r="L26" s="14" t="s">
        <v>243</v>
      </c>
      <c r="M26" s="15">
        <v>46105</v>
      </c>
      <c r="N26" s="15">
        <v>46109</v>
      </c>
      <c r="O26" s="58"/>
      <c r="P26" s="59"/>
      <c r="Q26" s="60"/>
      <c r="R26" s="60"/>
      <c r="S26" s="18">
        <f t="shared" si="6"/>
        <v>0</v>
      </c>
      <c r="T26" s="33">
        <v>4</v>
      </c>
      <c r="U26" s="17">
        <v>382.01</v>
      </c>
      <c r="V26" s="33">
        <v>1</v>
      </c>
      <c r="W26" s="59">
        <v>191.005</v>
      </c>
      <c r="X26" s="33">
        <v>4.5</v>
      </c>
      <c r="Y26" s="18">
        <f t="shared" si="4"/>
        <v>1719.0450000000001</v>
      </c>
      <c r="Z26" s="64">
        <f t="shared" si="5"/>
        <v>1719.0450000000001</v>
      </c>
      <c r="AA26" s="71" t="s">
        <v>244</v>
      </c>
    </row>
    <row r="27" spans="1:27" ht="71.25" customHeight="1">
      <c r="A27" s="30"/>
      <c r="B27" s="31" t="s">
        <v>247</v>
      </c>
      <c r="C27" s="29" t="s">
        <v>248</v>
      </c>
      <c r="D27" s="34"/>
      <c r="E27" s="31" t="s">
        <v>249</v>
      </c>
      <c r="F27" s="35" t="s">
        <v>250</v>
      </c>
      <c r="G27" s="13" t="s">
        <v>7</v>
      </c>
      <c r="H27" s="33"/>
      <c r="I27" s="33" t="s">
        <v>99</v>
      </c>
      <c r="J27" s="13" t="s">
        <v>100</v>
      </c>
      <c r="K27" s="33" t="s">
        <v>101</v>
      </c>
      <c r="L27" s="56" t="s">
        <v>148</v>
      </c>
      <c r="M27" s="57">
        <v>46107</v>
      </c>
      <c r="N27" s="57">
        <v>46108</v>
      </c>
      <c r="O27" s="57" t="s">
        <v>251</v>
      </c>
      <c r="P27" s="60" t="s">
        <v>104</v>
      </c>
      <c r="Q27" s="60">
        <v>1421.16</v>
      </c>
      <c r="R27" s="60">
        <v>1551.74</v>
      </c>
      <c r="S27" s="64">
        <f t="shared" si="6"/>
        <v>2972.9</v>
      </c>
      <c r="T27" s="33">
        <v>1</v>
      </c>
      <c r="U27" s="60">
        <v>902.94</v>
      </c>
      <c r="V27" s="33">
        <v>1</v>
      </c>
      <c r="W27" s="60">
        <v>451.47</v>
      </c>
      <c r="X27" s="33"/>
      <c r="Y27" s="18">
        <f t="shared" si="4"/>
        <v>1354.41</v>
      </c>
      <c r="Z27" s="72">
        <f t="shared" ref="Z27:Z40" si="7">S27+Y27</f>
        <v>4327.3100000000004</v>
      </c>
      <c r="AA27" s="71"/>
    </row>
    <row r="28" spans="1:27" ht="71.25" customHeight="1">
      <c r="A28" s="30"/>
      <c r="B28" s="31"/>
      <c r="C28" s="31"/>
      <c r="D28" s="30"/>
      <c r="E28" s="26"/>
      <c r="F28" s="35"/>
      <c r="G28" s="35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4">
        <f t="shared" si="6"/>
        <v>0</v>
      </c>
      <c r="T28" s="33"/>
      <c r="U28" s="60"/>
      <c r="V28" s="33"/>
      <c r="W28" s="60"/>
      <c r="X28" s="33"/>
      <c r="Y28" s="70">
        <f t="shared" ref="Y28:Y32" si="8">((T28*U28)+(V28*W28))</f>
        <v>0</v>
      </c>
      <c r="Z28" s="64">
        <f t="shared" si="7"/>
        <v>0</v>
      </c>
      <c r="AA28" s="73"/>
    </row>
    <row r="29" spans="1:27" ht="71.25" customHeight="1">
      <c r="A29" s="30"/>
      <c r="B29" s="31"/>
      <c r="C29" s="31"/>
      <c r="D29" s="30"/>
      <c r="E29" s="26"/>
      <c r="F29" s="35"/>
      <c r="G29" s="35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4">
        <f t="shared" si="6"/>
        <v>0</v>
      </c>
      <c r="T29" s="33"/>
      <c r="U29" s="60"/>
      <c r="V29" s="33"/>
      <c r="W29" s="60"/>
      <c r="X29" s="33"/>
      <c r="Y29" s="70">
        <f t="shared" si="8"/>
        <v>0</v>
      </c>
      <c r="Z29" s="64">
        <f t="shared" si="7"/>
        <v>0</v>
      </c>
      <c r="AA29" s="73"/>
    </row>
    <row r="30" spans="1:27" ht="71.25" customHeight="1">
      <c r="A30" s="30"/>
      <c r="B30" s="31"/>
      <c r="C30" s="31"/>
      <c r="D30" s="30"/>
      <c r="E30" s="26"/>
      <c r="F30" s="35"/>
      <c r="G30" s="35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4">
        <f t="shared" si="6"/>
        <v>0</v>
      </c>
      <c r="T30" s="33"/>
      <c r="U30" s="60"/>
      <c r="V30" s="33"/>
      <c r="W30" s="60"/>
      <c r="X30" s="33"/>
      <c r="Y30" s="70">
        <f t="shared" si="8"/>
        <v>0</v>
      </c>
      <c r="Z30" s="64">
        <f t="shared" si="7"/>
        <v>0</v>
      </c>
      <c r="AA30" s="73"/>
    </row>
    <row r="31" spans="1:27" ht="71.25" customHeight="1">
      <c r="A31" s="30"/>
      <c r="B31" s="31"/>
      <c r="C31" s="31"/>
      <c r="D31" s="30"/>
      <c r="E31" s="26"/>
      <c r="F31" s="35"/>
      <c r="G31" s="35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4">
        <f t="shared" si="6"/>
        <v>0</v>
      </c>
      <c r="T31" s="33"/>
      <c r="U31" s="60"/>
      <c r="V31" s="33"/>
      <c r="W31" s="60"/>
      <c r="X31" s="33"/>
      <c r="Y31" s="70">
        <f t="shared" si="8"/>
        <v>0</v>
      </c>
      <c r="Z31" s="64">
        <f t="shared" si="7"/>
        <v>0</v>
      </c>
      <c r="AA31" s="73"/>
    </row>
    <row r="32" spans="1:27" ht="80.25" customHeight="1">
      <c r="A32" s="30"/>
      <c r="B32" s="31"/>
      <c r="C32" s="31"/>
      <c r="D32" s="30"/>
      <c r="E32" s="26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4">
        <f t="shared" si="6"/>
        <v>0</v>
      </c>
      <c r="T32" s="33"/>
      <c r="U32" s="60"/>
      <c r="V32" s="33"/>
      <c r="W32" s="60"/>
      <c r="X32" s="33"/>
      <c r="Y32" s="70">
        <f t="shared" si="8"/>
        <v>0</v>
      </c>
      <c r="Z32" s="64">
        <f t="shared" si="7"/>
        <v>0</v>
      </c>
      <c r="AA32" s="73"/>
    </row>
    <row r="33" spans="1:27" ht="80.25" customHeight="1">
      <c r="A33" s="30"/>
      <c r="B33" s="39"/>
      <c r="C33" s="31"/>
      <c r="D33" s="30"/>
      <c r="E33" s="40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6"/>
        <v>0</v>
      </c>
      <c r="T33" s="33"/>
      <c r="U33" s="60"/>
      <c r="V33" s="33"/>
      <c r="W33" s="60"/>
      <c r="X33" s="33"/>
      <c r="Y33" s="65"/>
      <c r="Z33" s="64">
        <f t="shared" si="7"/>
        <v>0</v>
      </c>
      <c r="AA33" s="73"/>
    </row>
    <row r="34" spans="1:27" ht="80.25" customHeight="1">
      <c r="A34" s="30"/>
      <c r="B34" s="39"/>
      <c r="C34" s="31"/>
      <c r="D34" s="30"/>
      <c r="E34" s="41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6"/>
        <v>0</v>
      </c>
      <c r="T34" s="33"/>
      <c r="U34" s="60"/>
      <c r="V34" s="33"/>
      <c r="W34" s="60"/>
      <c r="X34" s="33"/>
      <c r="Y34" s="65"/>
      <c r="Z34" s="64">
        <f t="shared" si="7"/>
        <v>0</v>
      </c>
      <c r="AA34" s="73"/>
    </row>
    <row r="35" spans="1:27" ht="99.75" customHeight="1">
      <c r="A35" s="30"/>
      <c r="B35" s="39"/>
      <c r="C35" s="29"/>
      <c r="D35" s="42"/>
      <c r="E35" s="43"/>
      <c r="F35" s="44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6"/>
        <v>0</v>
      </c>
      <c r="T35" s="33"/>
      <c r="U35" s="60"/>
      <c r="V35" s="33"/>
      <c r="W35" s="60"/>
      <c r="X35" s="33"/>
      <c r="Y35" s="65"/>
      <c r="Z35" s="64">
        <f t="shared" si="7"/>
        <v>0</v>
      </c>
      <c r="AA35" s="73"/>
    </row>
    <row r="36" spans="1:27" ht="69.75" customHeight="1">
      <c r="A36" s="4"/>
      <c r="B36" s="117"/>
      <c r="C36" s="119"/>
      <c r="D36" s="46"/>
      <c r="E36" s="120"/>
      <c r="F36" s="123"/>
      <c r="G36" s="120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6"/>
        <v>0</v>
      </c>
      <c r="T36" s="33"/>
      <c r="U36" s="60"/>
      <c r="V36" s="33"/>
      <c r="W36" s="60"/>
      <c r="X36" s="33"/>
      <c r="Y36" s="65"/>
      <c r="Z36" s="64">
        <f t="shared" si="7"/>
        <v>0</v>
      </c>
      <c r="AA36" s="73"/>
    </row>
    <row r="37" spans="1:27" ht="33" customHeight="1">
      <c r="A37" s="30"/>
      <c r="B37" s="118"/>
      <c r="C37" s="119"/>
      <c r="D37" s="48"/>
      <c r="E37" s="121"/>
      <c r="F37" s="124"/>
      <c r="G37" s="121"/>
      <c r="H37" s="33"/>
      <c r="I37" s="33"/>
      <c r="J37" s="13"/>
      <c r="K37" s="4"/>
      <c r="L37" s="14"/>
      <c r="M37" s="15"/>
      <c r="N37" s="15"/>
      <c r="O37" s="16"/>
      <c r="P37" s="17"/>
      <c r="Q37" s="17"/>
      <c r="R37" s="66"/>
      <c r="S37" s="65">
        <f t="shared" si="6"/>
        <v>0</v>
      </c>
      <c r="T37" s="33"/>
      <c r="U37" s="60"/>
      <c r="V37" s="33"/>
      <c r="W37" s="60"/>
      <c r="X37" s="33"/>
      <c r="Y37" s="65"/>
      <c r="Z37" s="64">
        <f t="shared" si="7"/>
        <v>0</v>
      </c>
      <c r="AA37" s="74"/>
    </row>
    <row r="38" spans="1:27" ht="36" customHeight="1">
      <c r="A38" s="30"/>
      <c r="B38" s="118"/>
      <c r="C38" s="119"/>
      <c r="D38" s="48"/>
      <c r="E38" s="121"/>
      <c r="F38" s="124"/>
      <c r="G38" s="121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6"/>
        <v>0</v>
      </c>
      <c r="T38" s="33"/>
      <c r="U38" s="60"/>
      <c r="V38" s="33"/>
      <c r="W38" s="60"/>
      <c r="X38" s="33"/>
      <c r="Y38" s="65"/>
      <c r="Z38" s="64">
        <f t="shared" si="7"/>
        <v>0</v>
      </c>
      <c r="AA38" s="68"/>
    </row>
    <row r="39" spans="1:27" ht="42.75" customHeight="1">
      <c r="A39" s="30"/>
      <c r="B39" s="118"/>
      <c r="C39" s="119"/>
      <c r="D39" s="48"/>
      <c r="E39" s="121"/>
      <c r="F39" s="124"/>
      <c r="G39" s="121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6"/>
        <v>0</v>
      </c>
      <c r="T39" s="33"/>
      <c r="U39" s="60"/>
      <c r="V39" s="33"/>
      <c r="W39" s="60"/>
      <c r="X39" s="33"/>
      <c r="Y39" s="65"/>
      <c r="Z39" s="64">
        <f t="shared" si="7"/>
        <v>0</v>
      </c>
      <c r="AA39" s="68"/>
    </row>
    <row r="40" spans="1:27" ht="29.25" customHeight="1">
      <c r="A40" s="30"/>
      <c r="B40" s="118"/>
      <c r="C40" s="119"/>
      <c r="D40" s="48"/>
      <c r="E40" s="122"/>
      <c r="F40" s="125"/>
      <c r="G40" s="122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6"/>
        <v>0</v>
      </c>
      <c r="T40" s="33"/>
      <c r="U40" s="60"/>
      <c r="V40" s="33"/>
      <c r="W40" s="60"/>
      <c r="X40" s="67"/>
      <c r="Y40" s="65"/>
      <c r="Z40" s="64">
        <f t="shared" si="7"/>
        <v>0</v>
      </c>
      <c r="AA40" s="68"/>
    </row>
    <row r="41" spans="1:27" ht="96" customHeight="1">
      <c r="A41" s="30"/>
      <c r="B41" s="31"/>
      <c r="C41" s="31"/>
      <c r="D41" s="30"/>
      <c r="E41" s="31"/>
      <c r="F41" s="13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6"/>
        <v>0</v>
      </c>
      <c r="T41" s="33"/>
      <c r="U41" s="60"/>
      <c r="V41" s="33"/>
      <c r="W41" s="60"/>
      <c r="X41" s="33"/>
      <c r="Y41" s="65"/>
      <c r="Z41" s="64">
        <v>1576.77</v>
      </c>
      <c r="AA41" s="71" t="s">
        <v>114</v>
      </c>
    </row>
    <row r="42" spans="1:27" ht="119.15" customHeight="1">
      <c r="A42" s="30"/>
      <c r="B42" s="31"/>
      <c r="C42" s="31"/>
      <c r="D42" s="30"/>
      <c r="E42" s="31"/>
      <c r="F42" s="13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6"/>
        <v>0</v>
      </c>
      <c r="T42" s="33"/>
      <c r="U42" s="60"/>
      <c r="V42" s="33"/>
      <c r="W42" s="60"/>
      <c r="X42" s="33"/>
      <c r="Y42" s="65"/>
      <c r="Z42" s="64">
        <v>1576.77</v>
      </c>
      <c r="AA42" s="71" t="s">
        <v>120</v>
      </c>
    </row>
    <row r="43" spans="1:27" ht="60.75" customHeight="1">
      <c r="A43" s="30"/>
      <c r="B43" s="39"/>
      <c r="C43" s="49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6"/>
        <v>0</v>
      </c>
      <c r="T43" s="33"/>
      <c r="U43" s="60"/>
      <c r="V43" s="33"/>
      <c r="W43" s="60"/>
      <c r="X43" s="33"/>
      <c r="Y43" s="65"/>
      <c r="Z43" s="64">
        <f t="shared" ref="Z43:Z60" si="9">S43+Y43</f>
        <v>0</v>
      </c>
      <c r="AA43" s="68"/>
    </row>
    <row r="44" spans="1:27" ht="57.75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6"/>
        <v>0</v>
      </c>
      <c r="T44" s="33"/>
      <c r="U44" s="60"/>
      <c r="V44" s="33"/>
      <c r="W44" s="60"/>
      <c r="X44" s="33"/>
      <c r="Y44" s="65"/>
      <c r="Z44" s="64">
        <f t="shared" si="9"/>
        <v>0</v>
      </c>
      <c r="AA44" s="68"/>
    </row>
    <row r="45" spans="1:27" ht="49.5" customHeight="1">
      <c r="A45" s="30"/>
      <c r="B45" s="39"/>
      <c r="C45" s="51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6"/>
        <v>0</v>
      </c>
      <c r="T45" s="33"/>
      <c r="U45" s="60"/>
      <c r="V45" s="33"/>
      <c r="W45" s="60"/>
      <c r="X45" s="33"/>
      <c r="Y45" s="65"/>
      <c r="Z45" s="64">
        <f t="shared" si="9"/>
        <v>0</v>
      </c>
    </row>
    <row r="46" spans="1:27" ht="42.75" customHeight="1">
      <c r="A46" s="30"/>
      <c r="B46" s="39"/>
      <c r="C46" s="40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6"/>
        <v>0</v>
      </c>
      <c r="T46" s="33"/>
      <c r="U46" s="60"/>
      <c r="V46" s="33"/>
      <c r="W46" s="60"/>
      <c r="X46" s="33"/>
      <c r="Y46" s="65"/>
      <c r="Z46" s="64">
        <f t="shared" si="9"/>
        <v>0</v>
      </c>
    </row>
    <row r="47" spans="1:27" ht="27.75" customHeight="1">
      <c r="A47" s="30"/>
      <c r="B47" s="39"/>
      <c r="C47" s="51"/>
      <c r="D47" s="30"/>
      <c r="E47" s="41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6"/>
        <v>0</v>
      </c>
      <c r="T47" s="33"/>
      <c r="U47" s="60"/>
      <c r="V47" s="33"/>
      <c r="W47" s="60"/>
      <c r="X47" s="33"/>
      <c r="Y47" s="65"/>
      <c r="Z47" s="64">
        <f t="shared" si="9"/>
        <v>0</v>
      </c>
    </row>
    <row r="48" spans="1:27" ht="36.75" customHeight="1">
      <c r="A48" s="30"/>
      <c r="B48" s="39"/>
      <c r="C48" s="4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6"/>
        <v>0</v>
      </c>
      <c r="T48" s="33"/>
      <c r="U48" s="60"/>
      <c r="V48" s="33"/>
      <c r="W48" s="60"/>
      <c r="X48" s="33"/>
      <c r="Y48" s="65"/>
      <c r="Z48" s="64">
        <f t="shared" si="9"/>
        <v>0</v>
      </c>
    </row>
    <row r="49" spans="1:26" ht="36" customHeight="1">
      <c r="A49" s="30"/>
      <c r="B49" s="39"/>
      <c r="C49" s="51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6"/>
        <v>0</v>
      </c>
      <c r="T49" s="33"/>
      <c r="U49" s="60"/>
      <c r="V49" s="33"/>
      <c r="W49" s="60"/>
      <c r="X49" s="33"/>
      <c r="Y49" s="65"/>
      <c r="Z49" s="64">
        <f t="shared" si="9"/>
        <v>0</v>
      </c>
    </row>
    <row r="50" spans="1:26" ht="33.75" customHeight="1">
      <c r="A50" s="30"/>
      <c r="B50" s="39"/>
      <c r="C50" s="49"/>
      <c r="D50" s="30"/>
      <c r="E50" s="41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>
        <f t="shared" si="6"/>
        <v>0</v>
      </c>
      <c r="T50" s="4"/>
      <c r="U50" s="66"/>
      <c r="V50" s="4"/>
      <c r="W50" s="66"/>
      <c r="X50" s="4"/>
      <c r="Y50" s="75"/>
      <c r="Z50" s="64">
        <f t="shared" si="9"/>
        <v>0</v>
      </c>
    </row>
    <row r="51" spans="1:26" ht="45" customHeight="1">
      <c r="A51" s="30"/>
      <c r="B51" s="39"/>
      <c r="C51" s="49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si="6"/>
        <v>0</v>
      </c>
      <c r="T51" s="68"/>
      <c r="U51" s="68"/>
      <c r="V51" s="68"/>
      <c r="W51" s="68"/>
      <c r="X51" s="68"/>
      <c r="Y51" s="75"/>
      <c r="Z51" s="64">
        <f t="shared" si="9"/>
        <v>0</v>
      </c>
    </row>
    <row r="52" spans="1:26" ht="49.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9"/>
        <v>0</v>
      </c>
    </row>
    <row r="53" spans="1:26" ht="48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9"/>
        <v>0</v>
      </c>
    </row>
    <row r="54" spans="1:26" ht="54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9"/>
        <v>0</v>
      </c>
    </row>
    <row r="55" spans="1:26" ht="33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9"/>
        <v>0</v>
      </c>
    </row>
    <row r="56" spans="1:26" ht="48" customHeight="1">
      <c r="A56" s="30"/>
      <c r="B56" s="39"/>
      <c r="C56" s="49"/>
      <c r="D56" s="30"/>
      <c r="E56" s="50"/>
      <c r="F56" s="37"/>
      <c r="G56" s="38"/>
      <c r="H56" s="33"/>
      <c r="I56" s="33"/>
      <c r="J56" s="35"/>
      <c r="K56" s="33"/>
      <c r="L56" s="56"/>
      <c r="M56" s="57"/>
      <c r="N56" s="57"/>
      <c r="O56" s="57"/>
      <c r="P56" s="60"/>
      <c r="Q56" s="60"/>
      <c r="R56" s="60"/>
      <c r="S56" s="65">
        <f t="shared" si="6"/>
        <v>0</v>
      </c>
      <c r="T56" s="68"/>
      <c r="U56" s="68"/>
      <c r="V56" s="68"/>
      <c r="W56" s="68"/>
      <c r="X56" s="68"/>
      <c r="Y56" s="75"/>
      <c r="Z56" s="64">
        <f t="shared" si="9"/>
        <v>0</v>
      </c>
    </row>
    <row r="57" spans="1:26" ht="48" customHeight="1">
      <c r="A57" s="30"/>
      <c r="B57" s="39"/>
      <c r="C57" s="51"/>
      <c r="D57" s="30"/>
      <c r="E57" s="50"/>
      <c r="F57" s="37"/>
      <c r="G57" s="38"/>
      <c r="H57" s="33"/>
      <c r="I57" s="33"/>
      <c r="J57" s="35"/>
      <c r="K57" s="33"/>
      <c r="L57" s="56"/>
      <c r="M57" s="57"/>
      <c r="N57" s="57"/>
      <c r="O57" s="57"/>
      <c r="P57" s="60"/>
      <c r="Q57" s="60"/>
      <c r="R57" s="60"/>
      <c r="S57" s="65">
        <f t="shared" si="6"/>
        <v>0</v>
      </c>
      <c r="T57" s="68"/>
      <c r="U57" s="68"/>
      <c r="V57" s="68"/>
      <c r="W57" s="68"/>
      <c r="X57" s="68"/>
      <c r="Y57" s="75"/>
      <c r="Z57" s="64">
        <f t="shared" si="9"/>
        <v>0</v>
      </c>
    </row>
    <row r="58" spans="1:26" ht="72.75" customHeight="1">
      <c r="A58" s="30"/>
      <c r="B58" s="39"/>
      <c r="C58" s="51"/>
      <c r="D58" s="30"/>
      <c r="E58" s="4"/>
      <c r="F58" s="37"/>
      <c r="G58" s="38"/>
      <c r="H58" s="33"/>
      <c r="I58" s="33"/>
      <c r="J58" s="35"/>
      <c r="K58" s="33"/>
      <c r="L58" s="56"/>
      <c r="M58" s="57"/>
      <c r="N58" s="57"/>
      <c r="O58" s="57"/>
      <c r="P58" s="60"/>
      <c r="Q58" s="60"/>
      <c r="R58" s="60"/>
      <c r="S58" s="65">
        <f t="shared" si="6"/>
        <v>0</v>
      </c>
      <c r="T58" s="69"/>
      <c r="U58" s="69"/>
      <c r="V58" s="69"/>
      <c r="W58" s="69"/>
      <c r="X58" s="69"/>
      <c r="Y58" s="75"/>
      <c r="Z58" s="65">
        <f t="shared" si="9"/>
        <v>0</v>
      </c>
    </row>
    <row r="59" spans="1:26" ht="34.5" customHeight="1">
      <c r="A59" s="30"/>
      <c r="B59" s="39"/>
      <c r="C59" s="51"/>
      <c r="D59" s="30"/>
      <c r="E59" s="50"/>
      <c r="F59" s="37"/>
      <c r="G59" s="38"/>
      <c r="H59" s="33"/>
      <c r="I59" s="33"/>
      <c r="J59" s="35"/>
      <c r="K59" s="33"/>
      <c r="L59" s="56"/>
      <c r="M59" s="57"/>
      <c r="N59" s="57"/>
      <c r="O59" s="57"/>
      <c r="P59" s="60"/>
      <c r="Q59" s="60"/>
      <c r="R59" s="60"/>
      <c r="S59" s="65">
        <f t="shared" si="6"/>
        <v>0</v>
      </c>
      <c r="T59" s="68"/>
      <c r="U59" s="68"/>
      <c r="V59" s="68"/>
      <c r="W59" s="68"/>
      <c r="X59" s="68"/>
      <c r="Y59" s="75"/>
      <c r="Z59" s="64">
        <f t="shared" si="9"/>
        <v>0</v>
      </c>
    </row>
    <row r="60" spans="1:26" ht="28.5" customHeight="1">
      <c r="A60" s="30"/>
      <c r="B60" s="39"/>
      <c r="C60" s="40"/>
      <c r="D60" s="30"/>
      <c r="E60" s="50"/>
      <c r="F60" s="37"/>
      <c r="G60" s="38"/>
      <c r="H60" s="33"/>
      <c r="I60" s="33"/>
      <c r="J60" s="35"/>
      <c r="K60" s="33"/>
      <c r="L60" s="56"/>
      <c r="M60" s="57"/>
      <c r="N60" s="57"/>
      <c r="O60" s="57"/>
      <c r="P60" s="60"/>
      <c r="Q60" s="60"/>
      <c r="R60" s="60"/>
      <c r="S60" s="65">
        <f t="shared" si="6"/>
        <v>0</v>
      </c>
      <c r="T60" s="4"/>
      <c r="U60" s="66"/>
      <c r="V60" s="4"/>
      <c r="W60" s="66"/>
      <c r="X60" s="4"/>
      <c r="Y60" s="75"/>
      <c r="Z60" s="64">
        <f t="shared" si="9"/>
        <v>0</v>
      </c>
    </row>
    <row r="61" spans="1:26" ht="27" customHeight="1">
      <c r="A61" s="30"/>
      <c r="B61" s="39"/>
      <c r="C61" s="51"/>
      <c r="D61" s="30"/>
      <c r="E61" s="50"/>
      <c r="F61" s="37"/>
      <c r="G61" s="38"/>
      <c r="H61" s="33"/>
      <c r="I61" s="33"/>
      <c r="J61" s="35"/>
      <c r="K61" s="33"/>
      <c r="L61" s="56"/>
      <c r="M61" s="57"/>
      <c r="N61" s="57"/>
      <c r="O61" s="57"/>
      <c r="P61" s="60"/>
      <c r="Q61" s="60"/>
      <c r="R61" s="60"/>
      <c r="S61" s="65"/>
      <c r="T61" s="4"/>
      <c r="U61" s="66"/>
      <c r="V61" s="4"/>
      <c r="W61" s="66"/>
      <c r="X61" s="4"/>
      <c r="Y61" s="75"/>
      <c r="Z61" s="64"/>
    </row>
    <row r="62" spans="1:26" ht="14.25" customHeight="1">
      <c r="A62" s="30"/>
      <c r="B62" s="39"/>
      <c r="C62" s="51"/>
      <c r="D62" s="30"/>
      <c r="E62" s="50"/>
      <c r="F62" s="37"/>
      <c r="G62" s="38"/>
      <c r="H62" s="33"/>
      <c r="I62" s="33"/>
      <c r="J62" s="35"/>
      <c r="K62" s="33"/>
      <c r="L62" s="56"/>
      <c r="M62" s="57"/>
      <c r="N62" s="57"/>
      <c r="O62" s="57"/>
      <c r="P62" s="60"/>
      <c r="Q62" s="60"/>
      <c r="R62" s="60"/>
      <c r="S62" s="65">
        <f t="shared" ref="S62:S66" si="10">Q62+R62</f>
        <v>0</v>
      </c>
      <c r="T62" s="4"/>
      <c r="U62" s="66"/>
      <c r="V62" s="4"/>
      <c r="W62" s="66"/>
      <c r="X62" s="4"/>
      <c r="Y62" s="75"/>
      <c r="Z62" s="64">
        <f t="shared" ref="Z62:Z66" si="11">S62+Y62</f>
        <v>0</v>
      </c>
    </row>
    <row r="63" spans="1:26" ht="14.25" customHeight="1">
      <c r="A63" s="30"/>
      <c r="B63" s="39"/>
      <c r="C63" s="51"/>
      <c r="D63" s="30"/>
      <c r="E63" s="50"/>
      <c r="F63" s="37"/>
      <c r="G63" s="38"/>
      <c r="H63" s="33"/>
      <c r="I63" s="33"/>
      <c r="J63" s="35"/>
      <c r="K63" s="33"/>
      <c r="L63" s="56"/>
      <c r="M63" s="57"/>
      <c r="N63" s="57"/>
      <c r="O63" s="57"/>
      <c r="P63" s="60"/>
      <c r="Q63" s="60"/>
      <c r="R63" s="60"/>
      <c r="S63" s="65">
        <f t="shared" si="10"/>
        <v>0</v>
      </c>
      <c r="T63" s="68"/>
      <c r="U63" s="68"/>
      <c r="V63" s="68"/>
      <c r="W63" s="68"/>
      <c r="X63" s="68"/>
      <c r="Y63" s="75"/>
      <c r="Z63" s="64">
        <f t="shared" si="11"/>
        <v>0</v>
      </c>
    </row>
    <row r="64" spans="1:26" ht="14.25" customHeight="1">
      <c r="A64" s="30"/>
      <c r="B64" s="39"/>
      <c r="C64" s="41"/>
      <c r="D64" s="30"/>
      <c r="E64" s="50"/>
      <c r="F64" s="37"/>
      <c r="G64" s="38"/>
      <c r="H64" s="33"/>
      <c r="I64" s="33"/>
      <c r="J64" s="35"/>
      <c r="K64" s="33"/>
      <c r="L64" s="56"/>
      <c r="M64" s="57"/>
      <c r="N64" s="57"/>
      <c r="O64" s="57"/>
      <c r="P64" s="60"/>
      <c r="Q64" s="60"/>
      <c r="R64" s="60"/>
      <c r="S64" s="65">
        <f t="shared" si="10"/>
        <v>0</v>
      </c>
      <c r="T64" s="4"/>
      <c r="U64" s="66"/>
      <c r="V64" s="4"/>
      <c r="W64" s="66"/>
      <c r="X64" s="4"/>
      <c r="Y64" s="75"/>
      <c r="Z64" s="64">
        <f t="shared" si="11"/>
        <v>0</v>
      </c>
    </row>
    <row r="65" spans="1:26" ht="14.25" customHeight="1">
      <c r="A65" s="30"/>
      <c r="B65" s="39"/>
      <c r="C65" s="51"/>
      <c r="D65" s="30"/>
      <c r="E65" s="50"/>
      <c r="F65" s="37"/>
      <c r="G65" s="38"/>
      <c r="H65" s="33"/>
      <c r="I65" s="33"/>
      <c r="J65" s="35"/>
      <c r="K65" s="33"/>
      <c r="L65" s="56"/>
      <c r="M65" s="57"/>
      <c r="N65" s="57"/>
      <c r="O65" s="57"/>
      <c r="P65" s="60"/>
      <c r="Q65" s="60"/>
      <c r="R65" s="60"/>
      <c r="S65" s="65">
        <f t="shared" si="10"/>
        <v>0</v>
      </c>
      <c r="T65" s="4"/>
      <c r="U65" s="66"/>
      <c r="V65" s="4"/>
      <c r="W65" s="66"/>
      <c r="X65" s="4"/>
      <c r="Y65" s="75"/>
      <c r="Z65" s="64">
        <f t="shared" si="11"/>
        <v>0</v>
      </c>
    </row>
    <row r="66" spans="1:26" ht="14.25" customHeight="1">
      <c r="A66" s="30"/>
      <c r="B66" s="39"/>
      <c r="C66" s="49"/>
      <c r="D66" s="30"/>
      <c r="E66" s="41"/>
      <c r="F66" s="37"/>
      <c r="G66" s="38"/>
      <c r="H66" s="33"/>
      <c r="I66" s="33"/>
      <c r="J66" s="35"/>
      <c r="K66" s="33"/>
      <c r="L66" s="56"/>
      <c r="M66" s="57"/>
      <c r="N66" s="57"/>
      <c r="O66" s="57"/>
      <c r="P66" s="60"/>
      <c r="Q66" s="60"/>
      <c r="R66" s="60"/>
      <c r="S66" s="65">
        <f t="shared" si="10"/>
        <v>0</v>
      </c>
      <c r="T66" s="33"/>
      <c r="U66" s="60"/>
      <c r="V66" s="33"/>
      <c r="W66" s="60"/>
      <c r="X66" s="33"/>
      <c r="Y66" s="65"/>
      <c r="Z66" s="64">
        <f t="shared" si="11"/>
        <v>0</v>
      </c>
    </row>
    <row r="67" spans="1:26" ht="14.25" customHeight="1">
      <c r="A67" s="113" t="s">
        <v>41</v>
      </c>
      <c r="B67" s="113"/>
      <c r="C67" s="113"/>
      <c r="D67" s="113"/>
      <c r="E67" s="113"/>
      <c r="F67" s="113"/>
      <c r="G67" s="113"/>
      <c r="H67" s="113"/>
      <c r="I67" s="113"/>
      <c r="J67" s="113"/>
      <c r="K67" s="113"/>
      <c r="L67" s="113"/>
    </row>
    <row r="68" spans="1:26" ht="14.25" customHeight="1">
      <c r="A68" s="114" t="s">
        <v>42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26" ht="14.25" customHeight="1">
      <c r="A69" s="114" t="s">
        <v>43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26" ht="14.25" customHeight="1">
      <c r="A70" s="114" t="s">
        <v>44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26" ht="14.25" customHeight="1">
      <c r="A71" s="114" t="s">
        <v>45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26" ht="14.25" customHeight="1">
      <c r="A72" s="114" t="s">
        <v>46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26" ht="14.25" customHeight="1">
      <c r="A73" s="114" t="s">
        <v>47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26" ht="14.25" customHeight="1">
      <c r="A74" s="114" t="s">
        <v>121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26" ht="14.25" customHeight="1">
      <c r="A75" s="114" t="s">
        <v>122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26" ht="14.25" customHeight="1">
      <c r="A76" s="114" t="s">
        <v>123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26" ht="14.25" customHeight="1">
      <c r="A77" s="114" t="s">
        <v>124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26" ht="14.25" customHeight="1">
      <c r="A78" s="114" t="s">
        <v>125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26" ht="14.25" customHeight="1">
      <c r="A79" s="114" t="s">
        <v>126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26" ht="14.25" customHeight="1">
      <c r="A80" s="114" t="s">
        <v>127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128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129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130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131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ht="14.25" customHeight="1">
      <c r="A85" s="114" t="s">
        <v>132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  <row r="86" spans="1:12" ht="14.25" customHeight="1">
      <c r="A86" s="114" t="s">
        <v>133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</row>
    <row r="87" spans="1:12" ht="14.25" customHeight="1">
      <c r="A87" s="114" t="s">
        <v>134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</row>
    <row r="88" spans="1:12" ht="14.25" customHeight="1">
      <c r="A88" s="114" t="s">
        <v>135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</row>
    <row r="89" spans="1:12" ht="14.25" customHeight="1">
      <c r="A89" s="114" t="s">
        <v>136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</row>
    <row r="90" spans="1:12" ht="14.25" customHeight="1">
      <c r="A90" s="114" t="s">
        <v>137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</row>
    <row r="91" spans="1:12" ht="14.25" customHeight="1">
      <c r="A91" s="114" t="s">
        <v>138</v>
      </c>
      <c r="B91" s="114"/>
      <c r="C91" s="114"/>
      <c r="D91" s="114"/>
      <c r="E91" s="114"/>
      <c r="F91" s="114"/>
      <c r="G91" s="114"/>
      <c r="H91" s="114"/>
      <c r="I91" s="114"/>
      <c r="J91" s="114"/>
      <c r="K91" s="114"/>
      <c r="L91" s="114"/>
    </row>
    <row r="92" spans="1:12" ht="14.25" customHeight="1">
      <c r="A92" s="114" t="s">
        <v>139</v>
      </c>
      <c r="B92" s="114"/>
      <c r="C92" s="114"/>
      <c r="D92" s="114"/>
      <c r="E92" s="114"/>
      <c r="F92" s="114"/>
      <c r="G92" s="114"/>
      <c r="H92" s="114"/>
      <c r="I92" s="114"/>
      <c r="J92" s="114"/>
      <c r="K92" s="114"/>
      <c r="L92" s="114"/>
    </row>
    <row r="93" spans="1:12" ht="14.25" customHeight="1">
      <c r="A93" s="114" t="s">
        <v>140</v>
      </c>
      <c r="B93" s="114"/>
      <c r="C93" s="114"/>
      <c r="D93" s="114"/>
      <c r="E93" s="114"/>
      <c r="F93" s="114"/>
      <c r="G93" s="114"/>
      <c r="H93" s="114"/>
      <c r="I93" s="114"/>
      <c r="J93" s="114"/>
      <c r="K93" s="114"/>
      <c r="L93" s="114"/>
    </row>
    <row r="94" spans="1:12" ht="14.25" customHeight="1">
      <c r="A94" s="114" t="s">
        <v>141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</row>
    <row r="95" spans="1:12" ht="14.25" customHeight="1">
      <c r="A95" s="114" t="s">
        <v>142</v>
      </c>
      <c r="B95" s="114"/>
      <c r="C95" s="114"/>
      <c r="D95" s="114"/>
      <c r="E95" s="114"/>
      <c r="F95" s="114"/>
      <c r="G95" s="114"/>
      <c r="H95" s="114"/>
      <c r="I95" s="114"/>
      <c r="J95" s="114"/>
      <c r="K95" s="114"/>
      <c r="L95" s="114"/>
    </row>
  </sheetData>
  <mergeCells count="67">
    <mergeCell ref="X7:X8"/>
    <mergeCell ref="Y7:Y8"/>
    <mergeCell ref="Z6:Z8"/>
    <mergeCell ref="AA6:AA8"/>
    <mergeCell ref="A93:L93"/>
    <mergeCell ref="A94:L94"/>
    <mergeCell ref="A95:L95"/>
    <mergeCell ref="A2:A4"/>
    <mergeCell ref="A7:A8"/>
    <mergeCell ref="B7:B8"/>
    <mergeCell ref="B36:B40"/>
    <mergeCell ref="C7:C8"/>
    <mergeCell ref="C36:C40"/>
    <mergeCell ref="D7:D8"/>
    <mergeCell ref="E7:E8"/>
    <mergeCell ref="E36:E40"/>
    <mergeCell ref="F7:F8"/>
    <mergeCell ref="F36:F40"/>
    <mergeCell ref="G7:G8"/>
    <mergeCell ref="G36:G40"/>
    <mergeCell ref="A88:L88"/>
    <mergeCell ref="A89:L89"/>
    <mergeCell ref="A90:L90"/>
    <mergeCell ref="A91:L91"/>
    <mergeCell ref="A92:L92"/>
    <mergeCell ref="A83:L83"/>
    <mergeCell ref="A84:L84"/>
    <mergeCell ref="A85:L85"/>
    <mergeCell ref="A86:L86"/>
    <mergeCell ref="A87:L87"/>
    <mergeCell ref="A78:L78"/>
    <mergeCell ref="A79:L79"/>
    <mergeCell ref="A80:L80"/>
    <mergeCell ref="A81:L81"/>
    <mergeCell ref="A82:L82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I7:J7"/>
    <mergeCell ref="K7:L7"/>
    <mergeCell ref="T7:U7"/>
    <mergeCell ref="V7:W7"/>
    <mergeCell ref="A67:L67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A89"/>
  <sheetViews>
    <sheetView topLeftCell="A7" workbookViewId="0">
      <selection activeCell="AA24" sqref="AA24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51.54296875" customWidth="1"/>
    <col min="7" max="7" width="11.81640625" customWidth="1"/>
    <col min="9" max="9" width="13.54296875" customWidth="1"/>
    <col min="10" max="10" width="15.7265625" customWidth="1"/>
    <col min="11" max="11" width="19.179687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39.269531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9" t="s">
        <v>143</v>
      </c>
      <c r="C9" s="31" t="s">
        <v>144</v>
      </c>
      <c r="D9" s="11"/>
      <c r="E9" s="26" t="s">
        <v>145</v>
      </c>
      <c r="F9" s="13" t="s">
        <v>252</v>
      </c>
      <c r="G9" s="13" t="s">
        <v>98</v>
      </c>
      <c r="H9" s="11"/>
      <c r="I9" s="4" t="s">
        <v>100</v>
      </c>
      <c r="J9" s="4" t="s">
        <v>99</v>
      </c>
      <c r="K9" s="4" t="s">
        <v>148</v>
      </c>
      <c r="L9" s="4" t="s">
        <v>101</v>
      </c>
      <c r="M9" s="52">
        <v>46113</v>
      </c>
      <c r="N9" s="52">
        <v>46118</v>
      </c>
      <c r="O9" s="16" t="s">
        <v>113</v>
      </c>
      <c r="P9" s="16" t="s">
        <v>104</v>
      </c>
      <c r="Q9" s="17">
        <v>2428.44</v>
      </c>
      <c r="R9" s="17">
        <v>1980.77</v>
      </c>
      <c r="S9" s="18">
        <f>Q9+R9</f>
        <v>4409.21</v>
      </c>
      <c r="T9" s="4">
        <v>1</v>
      </c>
      <c r="U9" s="4">
        <v>1041.8599999999999</v>
      </c>
      <c r="V9" s="4">
        <v>1</v>
      </c>
      <c r="W9" s="17">
        <v>520.92999999999995</v>
      </c>
      <c r="X9" s="4">
        <v>1.5</v>
      </c>
      <c r="Y9" s="17">
        <f t="shared" ref="Y9:Y15" si="0">((T9*U9)+(V9*W9))</f>
        <v>1562.79</v>
      </c>
      <c r="Z9" s="18">
        <f>S9+Y9</f>
        <v>5972</v>
      </c>
      <c r="AA9" s="71"/>
    </row>
    <row r="10" spans="1:27" ht="90" customHeight="1">
      <c r="A10" s="4"/>
      <c r="B10" s="29" t="s">
        <v>143</v>
      </c>
      <c r="C10" s="31" t="s">
        <v>144</v>
      </c>
      <c r="D10" s="11"/>
      <c r="E10" s="26" t="s">
        <v>145</v>
      </c>
      <c r="F10" s="13" t="s">
        <v>253</v>
      </c>
      <c r="G10" s="13" t="s">
        <v>98</v>
      </c>
      <c r="H10" s="4"/>
      <c r="I10" s="4" t="s">
        <v>100</v>
      </c>
      <c r="J10" s="55" t="s">
        <v>99</v>
      </c>
      <c r="K10" s="4" t="s">
        <v>227</v>
      </c>
      <c r="L10" s="14" t="s">
        <v>226</v>
      </c>
      <c r="M10" s="52">
        <v>46119</v>
      </c>
      <c r="N10" s="52">
        <v>46120</v>
      </c>
      <c r="O10" s="16" t="s">
        <v>113</v>
      </c>
      <c r="P10" s="17" t="s">
        <v>104</v>
      </c>
      <c r="Q10" s="17">
        <v>1228.57</v>
      </c>
      <c r="R10" s="17">
        <v>1228.57</v>
      </c>
      <c r="S10" s="18">
        <f>Q10+R10</f>
        <v>2457.14</v>
      </c>
      <c r="T10" s="4">
        <v>1</v>
      </c>
      <c r="U10" s="17">
        <v>1041.8599999999999</v>
      </c>
      <c r="V10" s="4">
        <v>1</v>
      </c>
      <c r="W10" s="17">
        <v>740.25</v>
      </c>
      <c r="X10" s="4">
        <v>1.5</v>
      </c>
      <c r="Y10" s="17">
        <f t="shared" si="0"/>
        <v>1782.11</v>
      </c>
      <c r="Z10" s="18">
        <f>S10+Y10</f>
        <v>4239.25</v>
      </c>
      <c r="AA10" s="71" t="s">
        <v>254</v>
      </c>
    </row>
    <row r="11" spans="1:27" ht="66" customHeight="1">
      <c r="A11" s="4"/>
      <c r="B11" s="29" t="s">
        <v>236</v>
      </c>
      <c r="C11" s="29" t="s">
        <v>237</v>
      </c>
      <c r="D11" s="28"/>
      <c r="E11" s="26" t="s">
        <v>238</v>
      </c>
      <c r="F11" s="13" t="s">
        <v>255</v>
      </c>
      <c r="G11" s="13" t="s">
        <v>7</v>
      </c>
      <c r="H11" s="11"/>
      <c r="I11" s="4" t="s">
        <v>112</v>
      </c>
      <c r="J11" s="53" t="s">
        <v>99</v>
      </c>
      <c r="K11" s="4" t="s">
        <v>100</v>
      </c>
      <c r="L11" s="4" t="s">
        <v>99</v>
      </c>
      <c r="M11" s="52">
        <v>46121</v>
      </c>
      <c r="N11" s="52">
        <v>46124</v>
      </c>
      <c r="O11" s="54" t="s">
        <v>113</v>
      </c>
      <c r="P11" s="54" t="s">
        <v>104</v>
      </c>
      <c r="Q11" s="17">
        <v>1043.99</v>
      </c>
      <c r="R11" s="17">
        <v>1043.99</v>
      </c>
      <c r="S11" s="18">
        <f>Q11+R11</f>
        <v>2087.98</v>
      </c>
      <c r="T11" s="4">
        <v>2</v>
      </c>
      <c r="U11" s="17">
        <v>382.01</v>
      </c>
      <c r="V11" s="4">
        <v>1</v>
      </c>
      <c r="W11" s="17">
        <v>191.01</v>
      </c>
      <c r="X11" s="4">
        <v>2.5</v>
      </c>
      <c r="Y11" s="17">
        <f t="shared" si="0"/>
        <v>955.03</v>
      </c>
      <c r="Z11" s="18">
        <f>S11+Y11</f>
        <v>3043.01</v>
      </c>
      <c r="AA11" s="20"/>
    </row>
    <row r="12" spans="1:27" ht="66" customHeight="1">
      <c r="A12" s="4"/>
      <c r="B12" s="29" t="s">
        <v>105</v>
      </c>
      <c r="C12" s="29" t="s">
        <v>180</v>
      </c>
      <c r="D12" s="28"/>
      <c r="E12" s="26" t="s">
        <v>181</v>
      </c>
      <c r="F12" s="13" t="s">
        <v>256</v>
      </c>
      <c r="G12" s="13" t="s">
        <v>7</v>
      </c>
      <c r="H12" s="82"/>
      <c r="I12" s="33" t="s">
        <v>100</v>
      </c>
      <c r="J12" s="35" t="s">
        <v>99</v>
      </c>
      <c r="K12" s="33" t="s">
        <v>257</v>
      </c>
      <c r="L12" s="56" t="s">
        <v>226</v>
      </c>
      <c r="M12" s="52">
        <v>46124</v>
      </c>
      <c r="N12" s="52">
        <v>46126</v>
      </c>
      <c r="O12" s="83" t="s">
        <v>113</v>
      </c>
      <c r="P12" s="83" t="s">
        <v>104</v>
      </c>
      <c r="Q12" s="59">
        <v>694.4</v>
      </c>
      <c r="R12" s="59">
        <v>694.4</v>
      </c>
      <c r="S12" s="18">
        <f>Q12+R12</f>
        <v>1388.8</v>
      </c>
      <c r="T12" s="33">
        <v>2</v>
      </c>
      <c r="U12" s="17">
        <v>1041.8599999999999</v>
      </c>
      <c r="V12" s="33">
        <v>1</v>
      </c>
      <c r="W12" s="59">
        <v>520.92999999999995</v>
      </c>
      <c r="X12" s="33">
        <v>2.5</v>
      </c>
      <c r="Y12" s="17">
        <f t="shared" si="0"/>
        <v>2604.6499999999996</v>
      </c>
      <c r="Z12" s="18">
        <f>S12+Y12</f>
        <v>3993.45</v>
      </c>
      <c r="AA12" s="20"/>
    </row>
    <row r="13" spans="1:27" ht="66" customHeight="1">
      <c r="A13" s="4"/>
      <c r="B13" s="31" t="s">
        <v>258</v>
      </c>
      <c r="C13" s="29" t="s">
        <v>259</v>
      </c>
      <c r="D13" s="11"/>
      <c r="E13" s="31" t="s">
        <v>260</v>
      </c>
      <c r="F13" s="13" t="s">
        <v>261</v>
      </c>
      <c r="G13" s="13" t="s">
        <v>7</v>
      </c>
      <c r="H13" s="33"/>
      <c r="I13" s="33" t="s">
        <v>100</v>
      </c>
      <c r="J13" s="35" t="s">
        <v>99</v>
      </c>
      <c r="K13" s="33" t="s">
        <v>257</v>
      </c>
      <c r="L13" s="56" t="s">
        <v>226</v>
      </c>
      <c r="M13" s="52">
        <v>46125</v>
      </c>
      <c r="N13" s="52">
        <v>46128</v>
      </c>
      <c r="O13" s="58" t="s">
        <v>251</v>
      </c>
      <c r="P13" s="59" t="s">
        <v>104</v>
      </c>
      <c r="Q13" s="60">
        <v>2041.89</v>
      </c>
      <c r="R13" s="60">
        <v>2050.77</v>
      </c>
      <c r="S13" s="18">
        <f t="shared" ref="S13:S27" si="1">Q13+R13</f>
        <v>4092.66</v>
      </c>
      <c r="T13" s="33">
        <v>4</v>
      </c>
      <c r="U13" s="17">
        <v>1041.8599999999999</v>
      </c>
      <c r="V13" s="33"/>
      <c r="W13" s="59"/>
      <c r="X13" s="33"/>
      <c r="Y13" s="17">
        <f t="shared" si="0"/>
        <v>4167.4399999999996</v>
      </c>
      <c r="Z13" s="18">
        <f t="shared" ref="Z13:Z19" si="2">S13+Y13</f>
        <v>8260.0999999999985</v>
      </c>
      <c r="AA13" s="71"/>
    </row>
    <row r="14" spans="1:27" ht="66" customHeight="1">
      <c r="A14" s="4"/>
      <c r="B14" s="31" t="s">
        <v>210</v>
      </c>
      <c r="C14" s="29" t="s">
        <v>211</v>
      </c>
      <c r="D14" s="34"/>
      <c r="E14" s="13" t="s">
        <v>262</v>
      </c>
      <c r="F14" s="35" t="s">
        <v>263</v>
      </c>
      <c r="G14" s="13" t="s">
        <v>264</v>
      </c>
      <c r="H14" s="33"/>
      <c r="I14" s="4" t="s">
        <v>100</v>
      </c>
      <c r="J14" s="55" t="s">
        <v>99</v>
      </c>
      <c r="K14" s="4" t="s">
        <v>265</v>
      </c>
      <c r="L14" s="14" t="s">
        <v>266</v>
      </c>
      <c r="M14" s="52">
        <v>46124</v>
      </c>
      <c r="N14" s="52">
        <v>46128</v>
      </c>
      <c r="O14" s="57" t="s">
        <v>160</v>
      </c>
      <c r="P14" s="60" t="s">
        <v>104</v>
      </c>
      <c r="Q14" s="60">
        <v>2026.86</v>
      </c>
      <c r="R14" s="60">
        <v>2026.86</v>
      </c>
      <c r="S14" s="64">
        <f t="shared" si="1"/>
        <v>4053.72</v>
      </c>
      <c r="T14" s="33">
        <v>4</v>
      </c>
      <c r="U14" s="60">
        <v>1041.8599999999999</v>
      </c>
      <c r="V14" s="33">
        <v>1</v>
      </c>
      <c r="W14" s="60">
        <v>520.92999999999995</v>
      </c>
      <c r="X14" s="33">
        <v>4.5</v>
      </c>
      <c r="Y14" s="17">
        <f t="shared" si="0"/>
        <v>4688.37</v>
      </c>
      <c r="Z14" s="18">
        <f t="shared" si="2"/>
        <v>8742.09</v>
      </c>
      <c r="AA14" s="71"/>
    </row>
    <row r="15" spans="1:27" ht="66" customHeight="1">
      <c r="A15" s="4"/>
      <c r="B15" s="29" t="s">
        <v>105</v>
      </c>
      <c r="C15" s="31" t="s">
        <v>267</v>
      </c>
      <c r="D15" s="11"/>
      <c r="E15" s="13" t="s">
        <v>107</v>
      </c>
      <c r="F15" s="13" t="s">
        <v>268</v>
      </c>
      <c r="G15" s="13" t="s">
        <v>98</v>
      </c>
      <c r="H15" s="33"/>
      <c r="I15" s="4" t="s">
        <v>100</v>
      </c>
      <c r="J15" s="55" t="s">
        <v>99</v>
      </c>
      <c r="K15" s="4" t="s">
        <v>209</v>
      </c>
      <c r="L15" s="14" t="s">
        <v>208</v>
      </c>
      <c r="M15" s="52">
        <v>46124</v>
      </c>
      <c r="N15" s="52">
        <v>46125</v>
      </c>
      <c r="O15" s="58" t="s">
        <v>113</v>
      </c>
      <c r="P15" s="59" t="s">
        <v>104</v>
      </c>
      <c r="Q15" s="59">
        <v>1219.0450000000001</v>
      </c>
      <c r="R15" s="59">
        <v>1219.0450000000001</v>
      </c>
      <c r="S15" s="64">
        <f t="shared" si="1"/>
        <v>2438.09</v>
      </c>
      <c r="T15" s="33">
        <v>1</v>
      </c>
      <c r="U15" s="59">
        <v>1041.8599999999999</v>
      </c>
      <c r="V15" s="33">
        <v>1</v>
      </c>
      <c r="W15" s="59">
        <v>520.92999999999995</v>
      </c>
      <c r="X15" s="33">
        <v>1.5</v>
      </c>
      <c r="Y15" s="17">
        <f t="shared" si="0"/>
        <v>1562.79</v>
      </c>
      <c r="Z15" s="18">
        <f t="shared" si="2"/>
        <v>4000.88</v>
      </c>
      <c r="AA15" s="71"/>
    </row>
    <row r="16" spans="1:27" ht="80.150000000000006" customHeight="1">
      <c r="A16" s="4"/>
      <c r="B16" s="29" t="s">
        <v>143</v>
      </c>
      <c r="C16" s="31" t="s">
        <v>144</v>
      </c>
      <c r="D16" s="11"/>
      <c r="E16" s="26" t="s">
        <v>145</v>
      </c>
      <c r="F16" s="13" t="s">
        <v>269</v>
      </c>
      <c r="G16" s="13" t="s">
        <v>7</v>
      </c>
      <c r="H16" s="4"/>
      <c r="I16" s="4" t="s">
        <v>100</v>
      </c>
      <c r="J16" s="55" t="s">
        <v>99</v>
      </c>
      <c r="K16" s="4" t="s">
        <v>227</v>
      </c>
      <c r="L16" s="14" t="s">
        <v>226</v>
      </c>
      <c r="M16" s="52">
        <v>46125</v>
      </c>
      <c r="N16" s="52">
        <v>46128</v>
      </c>
      <c r="O16" s="16" t="s">
        <v>113</v>
      </c>
      <c r="P16" s="17" t="s">
        <v>104</v>
      </c>
      <c r="Q16" s="17">
        <v>1314.605</v>
      </c>
      <c r="R16" s="17">
        <v>1314.605</v>
      </c>
      <c r="S16" s="18">
        <f t="shared" si="1"/>
        <v>2629.21</v>
      </c>
      <c r="T16" s="4">
        <v>3</v>
      </c>
      <c r="U16" s="17">
        <v>1041.8599999999999</v>
      </c>
      <c r="V16" s="4">
        <v>1</v>
      </c>
      <c r="W16" s="17">
        <v>520.92999999999995</v>
      </c>
      <c r="X16" s="4">
        <v>3.5</v>
      </c>
      <c r="Y16" s="17">
        <f t="shared" ref="Y16:Y20" si="3">((T16*U16)+(V16*W16))</f>
        <v>3646.5099999999998</v>
      </c>
      <c r="Z16" s="18">
        <f t="shared" si="2"/>
        <v>6275.7199999999993</v>
      </c>
      <c r="AA16" s="71"/>
    </row>
    <row r="17" spans="1:27" ht="87" customHeight="1">
      <c r="A17" s="30"/>
      <c r="B17" s="29" t="s">
        <v>270</v>
      </c>
      <c r="C17" s="29" t="s">
        <v>271</v>
      </c>
      <c r="D17" s="11"/>
      <c r="E17" s="13" t="s">
        <v>272</v>
      </c>
      <c r="F17" s="13" t="s">
        <v>273</v>
      </c>
      <c r="G17" s="13" t="s">
        <v>7</v>
      </c>
      <c r="H17" s="33"/>
      <c r="I17" s="4" t="s">
        <v>100</v>
      </c>
      <c r="J17" s="55" t="s">
        <v>99</v>
      </c>
      <c r="K17" s="4" t="s">
        <v>227</v>
      </c>
      <c r="L17" s="14" t="s">
        <v>226</v>
      </c>
      <c r="M17" s="52">
        <v>46125</v>
      </c>
      <c r="N17" s="52">
        <v>46128</v>
      </c>
      <c r="O17" s="57" t="s">
        <v>274</v>
      </c>
      <c r="P17" s="60" t="s">
        <v>104</v>
      </c>
      <c r="Q17" s="60">
        <v>2041.89</v>
      </c>
      <c r="R17" s="60">
        <v>2072.66</v>
      </c>
      <c r="S17" s="64">
        <f t="shared" si="1"/>
        <v>4114.55</v>
      </c>
      <c r="T17" s="33">
        <v>3</v>
      </c>
      <c r="U17" s="60">
        <v>1041.8599999999999</v>
      </c>
      <c r="V17" s="33"/>
      <c r="W17" s="60"/>
      <c r="X17" s="33"/>
      <c r="Y17" s="17">
        <f t="shared" si="3"/>
        <v>3125.58</v>
      </c>
      <c r="Z17" s="64">
        <f t="shared" si="2"/>
        <v>7240.13</v>
      </c>
      <c r="AA17" s="20"/>
    </row>
    <row r="18" spans="1:27" ht="87" customHeight="1">
      <c r="A18" s="30"/>
      <c r="B18" s="31" t="s">
        <v>210</v>
      </c>
      <c r="C18" s="29" t="s">
        <v>275</v>
      </c>
      <c r="D18" s="11"/>
      <c r="E18" s="31" t="s">
        <v>107</v>
      </c>
      <c r="F18" s="13" t="s">
        <v>273</v>
      </c>
      <c r="G18" s="13" t="s">
        <v>7</v>
      </c>
      <c r="H18" s="33"/>
      <c r="I18" s="4" t="s">
        <v>100</v>
      </c>
      <c r="J18" s="55" t="s">
        <v>99</v>
      </c>
      <c r="K18" s="4" t="s">
        <v>227</v>
      </c>
      <c r="L18" s="14" t="s">
        <v>226</v>
      </c>
      <c r="M18" s="52">
        <v>46126</v>
      </c>
      <c r="N18" s="52">
        <v>46129</v>
      </c>
      <c r="O18" s="58" t="s">
        <v>113</v>
      </c>
      <c r="P18" s="59" t="s">
        <v>104</v>
      </c>
      <c r="Q18" s="60">
        <v>1330.76</v>
      </c>
      <c r="R18" s="60">
        <v>1330.76</v>
      </c>
      <c r="S18" s="18">
        <f t="shared" si="1"/>
        <v>2661.52</v>
      </c>
      <c r="T18" s="33">
        <v>3</v>
      </c>
      <c r="U18" s="17">
        <v>972.4</v>
      </c>
      <c r="V18" s="33"/>
      <c r="W18" s="59"/>
      <c r="X18" s="33"/>
      <c r="Y18" s="17">
        <f t="shared" si="3"/>
        <v>2917.2</v>
      </c>
      <c r="Z18" s="64">
        <f t="shared" si="2"/>
        <v>5578.7199999999993</v>
      </c>
      <c r="AA18" s="71"/>
    </row>
    <row r="19" spans="1:27" ht="71.25" customHeight="1">
      <c r="A19" s="30"/>
      <c r="B19" s="29" t="s">
        <v>143</v>
      </c>
      <c r="C19" s="31" t="s">
        <v>177</v>
      </c>
      <c r="D19" s="11"/>
      <c r="E19" s="26" t="s">
        <v>178</v>
      </c>
      <c r="F19" s="13" t="s">
        <v>276</v>
      </c>
      <c r="G19" s="13" t="s">
        <v>7</v>
      </c>
      <c r="H19" s="4"/>
      <c r="I19" s="4" t="s">
        <v>100</v>
      </c>
      <c r="J19" s="55" t="s">
        <v>99</v>
      </c>
      <c r="K19" s="4" t="s">
        <v>227</v>
      </c>
      <c r="L19" s="14" t="s">
        <v>226</v>
      </c>
      <c r="M19" s="52">
        <v>46126</v>
      </c>
      <c r="N19" s="52">
        <v>46127</v>
      </c>
      <c r="O19" s="16" t="s">
        <v>277</v>
      </c>
      <c r="P19" s="17" t="s">
        <v>104</v>
      </c>
      <c r="Q19" s="17">
        <v>1004.55</v>
      </c>
      <c r="R19" s="17">
        <v>1217.22</v>
      </c>
      <c r="S19" s="18">
        <f t="shared" si="1"/>
        <v>2221.77</v>
      </c>
      <c r="T19" s="4">
        <v>1</v>
      </c>
      <c r="U19" s="17">
        <v>1041.8599999999999</v>
      </c>
      <c r="V19" s="4">
        <v>1</v>
      </c>
      <c r="W19" s="17">
        <v>520.92999999999995</v>
      </c>
      <c r="X19" s="4">
        <v>1.5</v>
      </c>
      <c r="Y19" s="17">
        <f t="shared" si="3"/>
        <v>1562.79</v>
      </c>
      <c r="Z19" s="64">
        <f t="shared" si="2"/>
        <v>3784.56</v>
      </c>
      <c r="AA19" s="20"/>
    </row>
    <row r="20" spans="1:27" ht="87" customHeight="1">
      <c r="A20" s="30"/>
      <c r="B20" s="29" t="s">
        <v>201</v>
      </c>
      <c r="C20" s="31" t="s">
        <v>202</v>
      </c>
      <c r="D20" s="11"/>
      <c r="E20" s="13" t="s">
        <v>278</v>
      </c>
      <c r="F20" s="13" t="s">
        <v>279</v>
      </c>
      <c r="G20" s="13" t="s">
        <v>7</v>
      </c>
      <c r="H20" s="33"/>
      <c r="I20" s="4" t="s">
        <v>100</v>
      </c>
      <c r="J20" s="55" t="s">
        <v>99</v>
      </c>
      <c r="K20" s="4" t="s">
        <v>227</v>
      </c>
      <c r="L20" s="14" t="s">
        <v>226</v>
      </c>
      <c r="M20" s="52">
        <v>46126</v>
      </c>
      <c r="N20" s="52">
        <v>46129</v>
      </c>
      <c r="O20" s="57" t="s">
        <v>280</v>
      </c>
      <c r="P20" s="60" t="s">
        <v>104</v>
      </c>
      <c r="Q20" s="60">
        <v>1543.9</v>
      </c>
      <c r="R20" s="60">
        <v>1027.98</v>
      </c>
      <c r="S20" s="18">
        <f t="shared" si="1"/>
        <v>2571.88</v>
      </c>
      <c r="T20" s="33">
        <v>3</v>
      </c>
      <c r="U20" s="60">
        <v>1041.8599999999999</v>
      </c>
      <c r="V20" s="33">
        <v>1</v>
      </c>
      <c r="W20" s="60">
        <v>520.92999999999995</v>
      </c>
      <c r="X20" s="33">
        <v>3.5</v>
      </c>
      <c r="Y20" s="17">
        <f t="shared" si="3"/>
        <v>3646.5099999999998</v>
      </c>
      <c r="Z20" s="64">
        <f t="shared" ref="Z20:Z25" si="4">S20+Y20</f>
        <v>6218.3899999999994</v>
      </c>
      <c r="AA20" s="73"/>
    </row>
    <row r="21" spans="1:27" ht="71.25" customHeight="1">
      <c r="A21" s="30"/>
      <c r="B21" s="31" t="s">
        <v>270</v>
      </c>
      <c r="C21" s="29" t="s">
        <v>281</v>
      </c>
      <c r="D21" s="34"/>
      <c r="E21" s="31" t="s">
        <v>107</v>
      </c>
      <c r="F21" s="35" t="s">
        <v>273</v>
      </c>
      <c r="G21" s="13" t="s">
        <v>7</v>
      </c>
      <c r="H21" s="33"/>
      <c r="I21" s="4" t="s">
        <v>100</v>
      </c>
      <c r="J21" s="55" t="s">
        <v>99</v>
      </c>
      <c r="K21" s="4" t="s">
        <v>227</v>
      </c>
      <c r="L21" s="14" t="s">
        <v>226</v>
      </c>
      <c r="M21" s="52">
        <v>46126</v>
      </c>
      <c r="N21" s="52">
        <v>46129</v>
      </c>
      <c r="O21" s="57" t="s">
        <v>228</v>
      </c>
      <c r="P21" s="60" t="s">
        <v>104</v>
      </c>
      <c r="Q21" s="60">
        <v>843.81</v>
      </c>
      <c r="R21" s="60">
        <v>843.81</v>
      </c>
      <c r="S21" s="64">
        <f t="shared" si="1"/>
        <v>1687.62</v>
      </c>
      <c r="T21" s="33">
        <v>3</v>
      </c>
      <c r="U21" s="60">
        <v>1041.8599999999999</v>
      </c>
      <c r="V21" s="33">
        <v>1</v>
      </c>
      <c r="W21" s="60">
        <v>520.92999999999995</v>
      </c>
      <c r="X21" s="33">
        <v>3.5</v>
      </c>
      <c r="Y21" s="17">
        <f t="shared" ref="Y21:Y25" si="5">((T21*U21)+(V21*W21))</f>
        <v>3646.5099999999998</v>
      </c>
      <c r="Z21" s="64">
        <f t="shared" si="4"/>
        <v>5334.1299999999992</v>
      </c>
      <c r="AA21" s="73"/>
    </row>
    <row r="22" spans="1:27" ht="71.25" customHeight="1">
      <c r="A22" s="30"/>
      <c r="B22" s="31" t="s">
        <v>282</v>
      </c>
      <c r="C22" s="31" t="s">
        <v>283</v>
      </c>
      <c r="D22" s="30"/>
      <c r="E22" s="26" t="s">
        <v>284</v>
      </c>
      <c r="F22" s="35" t="s">
        <v>256</v>
      </c>
      <c r="G22" s="13" t="s">
        <v>7</v>
      </c>
      <c r="H22" s="33"/>
      <c r="I22" s="4" t="s">
        <v>100</v>
      </c>
      <c r="J22" s="55" t="s">
        <v>99</v>
      </c>
      <c r="K22" s="4" t="s">
        <v>227</v>
      </c>
      <c r="L22" s="14" t="s">
        <v>226</v>
      </c>
      <c r="M22" s="52">
        <v>46126</v>
      </c>
      <c r="N22" s="52">
        <v>46127</v>
      </c>
      <c r="O22" s="57" t="s">
        <v>160</v>
      </c>
      <c r="P22" s="60" t="s">
        <v>104</v>
      </c>
      <c r="Q22" s="60">
        <v>2245.62</v>
      </c>
      <c r="R22" s="60">
        <v>987.9</v>
      </c>
      <c r="S22" s="64">
        <f t="shared" si="1"/>
        <v>3233.52</v>
      </c>
      <c r="T22" s="33">
        <v>1</v>
      </c>
      <c r="U22" s="60">
        <v>1041.8599999999999</v>
      </c>
      <c r="V22" s="33">
        <v>1</v>
      </c>
      <c r="W22" s="60">
        <v>520.92999999999995</v>
      </c>
      <c r="X22" s="33">
        <v>1.5</v>
      </c>
      <c r="Y22" s="17">
        <f t="shared" si="5"/>
        <v>1562.79</v>
      </c>
      <c r="Z22" s="64">
        <f t="shared" si="4"/>
        <v>4796.3099999999995</v>
      </c>
      <c r="AA22" s="73"/>
    </row>
    <row r="23" spans="1:27" ht="71.25" customHeight="1">
      <c r="A23" s="30"/>
      <c r="B23" s="29" t="s">
        <v>94</v>
      </c>
      <c r="C23" s="31" t="s">
        <v>285</v>
      </c>
      <c r="D23" s="11"/>
      <c r="E23" s="26" t="s">
        <v>152</v>
      </c>
      <c r="F23" s="35" t="s">
        <v>256</v>
      </c>
      <c r="G23" s="13" t="s">
        <v>7</v>
      </c>
      <c r="H23" s="33"/>
      <c r="I23" s="4" t="s">
        <v>100</v>
      </c>
      <c r="J23" s="55" t="s">
        <v>99</v>
      </c>
      <c r="K23" s="4" t="s">
        <v>227</v>
      </c>
      <c r="L23" s="14" t="s">
        <v>226</v>
      </c>
      <c r="M23" s="52">
        <v>46126</v>
      </c>
      <c r="N23" s="52">
        <v>46129</v>
      </c>
      <c r="O23" s="57" t="s">
        <v>113</v>
      </c>
      <c r="P23" s="60" t="s">
        <v>104</v>
      </c>
      <c r="Q23" s="60">
        <v>1342.135</v>
      </c>
      <c r="R23" s="60">
        <v>1342.135</v>
      </c>
      <c r="S23" s="64">
        <f t="shared" si="1"/>
        <v>2684.27</v>
      </c>
      <c r="T23" s="33">
        <v>1</v>
      </c>
      <c r="U23" s="60">
        <v>1041.8599999999999</v>
      </c>
      <c r="V23" s="33">
        <v>1</v>
      </c>
      <c r="W23" s="60">
        <v>520.92999999999995</v>
      </c>
      <c r="X23" s="33">
        <v>1.5</v>
      </c>
      <c r="Y23" s="17">
        <f t="shared" si="5"/>
        <v>1562.79</v>
      </c>
      <c r="Z23" s="64">
        <f t="shared" si="4"/>
        <v>4247.0599999999995</v>
      </c>
      <c r="AA23" s="73"/>
    </row>
    <row r="24" spans="1:27" ht="88" customHeight="1">
      <c r="A24" s="30"/>
      <c r="B24" s="31" t="s">
        <v>240</v>
      </c>
      <c r="C24" s="29" t="s">
        <v>241</v>
      </c>
      <c r="D24" s="4"/>
      <c r="E24" s="31" t="s">
        <v>206</v>
      </c>
      <c r="F24" s="13" t="s">
        <v>286</v>
      </c>
      <c r="G24" s="35" t="s">
        <v>98</v>
      </c>
      <c r="H24" s="33"/>
      <c r="I24" s="4" t="s">
        <v>100</v>
      </c>
      <c r="J24" s="55" t="s">
        <v>99</v>
      </c>
      <c r="K24" s="33" t="s">
        <v>287</v>
      </c>
      <c r="L24" s="56" t="s">
        <v>99</v>
      </c>
      <c r="M24" s="52">
        <v>46132</v>
      </c>
      <c r="N24" s="52">
        <v>46136</v>
      </c>
      <c r="O24" s="57"/>
      <c r="P24" s="60"/>
      <c r="Q24" s="60"/>
      <c r="R24" s="84"/>
      <c r="S24" s="64">
        <f t="shared" si="1"/>
        <v>0</v>
      </c>
      <c r="T24" s="33">
        <v>4</v>
      </c>
      <c r="U24" s="60">
        <v>451.47</v>
      </c>
      <c r="V24" s="33">
        <v>1</v>
      </c>
      <c r="W24" s="60">
        <v>225.73500000000001</v>
      </c>
      <c r="X24" s="33">
        <v>4.5</v>
      </c>
      <c r="Y24" s="17">
        <f t="shared" si="5"/>
        <v>2031.6150000000002</v>
      </c>
      <c r="Z24" s="64">
        <f t="shared" si="4"/>
        <v>2031.6150000000002</v>
      </c>
      <c r="AA24" s="71" t="s">
        <v>244</v>
      </c>
    </row>
    <row r="25" spans="1:27" ht="79" customHeight="1">
      <c r="A25" s="30"/>
      <c r="B25" s="31" t="s">
        <v>240</v>
      </c>
      <c r="C25" s="29" t="s">
        <v>245</v>
      </c>
      <c r="D25" s="4"/>
      <c r="E25" s="31" t="s">
        <v>246</v>
      </c>
      <c r="F25" s="13" t="s">
        <v>286</v>
      </c>
      <c r="G25" s="35" t="s">
        <v>98</v>
      </c>
      <c r="H25" s="33"/>
      <c r="I25" s="4" t="s">
        <v>100</v>
      </c>
      <c r="J25" s="55" t="s">
        <v>99</v>
      </c>
      <c r="K25" s="33" t="s">
        <v>287</v>
      </c>
      <c r="L25" s="56" t="s">
        <v>99</v>
      </c>
      <c r="M25" s="52">
        <v>46132</v>
      </c>
      <c r="N25" s="52">
        <v>46136</v>
      </c>
      <c r="O25" s="57"/>
      <c r="P25" s="60"/>
      <c r="Q25" s="60"/>
      <c r="R25" s="60"/>
      <c r="S25" s="65">
        <f t="shared" si="1"/>
        <v>0</v>
      </c>
      <c r="T25" s="33">
        <v>4</v>
      </c>
      <c r="U25" s="60">
        <v>382.01</v>
      </c>
      <c r="V25" s="33">
        <v>1</v>
      </c>
      <c r="W25" s="60">
        <v>191.01</v>
      </c>
      <c r="X25" s="33">
        <v>4.5</v>
      </c>
      <c r="Y25" s="17">
        <f t="shared" si="5"/>
        <v>1719.05</v>
      </c>
      <c r="Z25" s="64">
        <f t="shared" si="4"/>
        <v>1719.05</v>
      </c>
      <c r="AA25" s="71" t="s">
        <v>244</v>
      </c>
    </row>
    <row r="26" spans="1:27" ht="79" customHeight="1">
      <c r="A26" s="30"/>
      <c r="B26" s="31" t="s">
        <v>108</v>
      </c>
      <c r="C26" s="29" t="s">
        <v>223</v>
      </c>
      <c r="D26" s="4"/>
      <c r="E26" s="26" t="s">
        <v>110</v>
      </c>
      <c r="F26" s="13" t="s">
        <v>111</v>
      </c>
      <c r="G26" s="35" t="s">
        <v>98</v>
      </c>
      <c r="H26" s="33"/>
      <c r="I26" s="4" t="s">
        <v>112</v>
      </c>
      <c r="J26" s="55" t="s">
        <v>99</v>
      </c>
      <c r="K26" s="33" t="s">
        <v>100</v>
      </c>
      <c r="L26" s="56" t="s">
        <v>99</v>
      </c>
      <c r="M26" s="52">
        <v>46134</v>
      </c>
      <c r="N26" s="52">
        <v>46135</v>
      </c>
      <c r="O26" s="57" t="s">
        <v>113</v>
      </c>
      <c r="P26" s="60" t="s">
        <v>104</v>
      </c>
      <c r="Q26" s="60">
        <v>1373.075</v>
      </c>
      <c r="R26" s="60">
        <v>1373.075</v>
      </c>
      <c r="S26" s="65">
        <f t="shared" si="1"/>
        <v>2746.15</v>
      </c>
      <c r="T26" s="33"/>
      <c r="U26" s="60"/>
      <c r="V26" s="33"/>
      <c r="W26" s="60"/>
      <c r="X26" s="33"/>
      <c r="Y26" s="17"/>
      <c r="Z26" s="64"/>
      <c r="AA26" s="80"/>
    </row>
    <row r="27" spans="1:27" ht="79" customHeight="1">
      <c r="A27" s="30"/>
      <c r="B27" s="31" t="s">
        <v>201</v>
      </c>
      <c r="C27" s="29" t="s">
        <v>202</v>
      </c>
      <c r="D27" s="4"/>
      <c r="E27" s="26" t="s">
        <v>278</v>
      </c>
      <c r="F27" s="13" t="s">
        <v>288</v>
      </c>
      <c r="G27" s="35" t="s">
        <v>220</v>
      </c>
      <c r="H27" s="33"/>
      <c r="I27" s="4" t="s">
        <v>100</v>
      </c>
      <c r="J27" s="55" t="s">
        <v>99</v>
      </c>
      <c r="K27" s="4" t="s">
        <v>227</v>
      </c>
      <c r="L27" s="14" t="s">
        <v>226</v>
      </c>
      <c r="M27" s="52">
        <v>46138</v>
      </c>
      <c r="N27" s="52">
        <v>46142</v>
      </c>
      <c r="O27" s="57" t="s">
        <v>113</v>
      </c>
      <c r="P27" s="60" t="s">
        <v>104</v>
      </c>
      <c r="Q27" s="60">
        <v>1475.02</v>
      </c>
      <c r="R27" s="60">
        <v>1475.02</v>
      </c>
      <c r="S27" s="65">
        <f t="shared" si="1"/>
        <v>2950.04</v>
      </c>
      <c r="T27" s="33">
        <v>4</v>
      </c>
      <c r="U27" s="60">
        <v>1041.8599999999999</v>
      </c>
      <c r="V27" s="33">
        <v>1</v>
      </c>
      <c r="W27" s="60">
        <v>520.92999999999995</v>
      </c>
      <c r="X27" s="33">
        <v>4.5</v>
      </c>
      <c r="Y27" s="17">
        <f>((T27*U27)+(V27*W27))</f>
        <v>4688.37</v>
      </c>
      <c r="Z27" s="64">
        <f t="shared" ref="Z27:Z34" si="6">S27+Y27</f>
        <v>7638.41</v>
      </c>
      <c r="AA27" s="80"/>
    </row>
    <row r="28" spans="1:27" ht="80.25" customHeight="1">
      <c r="A28" s="30"/>
      <c r="B28" s="29" t="s">
        <v>143</v>
      </c>
      <c r="C28" s="31" t="s">
        <v>144</v>
      </c>
      <c r="D28" s="11"/>
      <c r="E28" s="26" t="s">
        <v>145</v>
      </c>
      <c r="F28" s="13" t="s">
        <v>289</v>
      </c>
      <c r="G28" s="35" t="s">
        <v>98</v>
      </c>
      <c r="H28" s="33"/>
      <c r="I28" s="33" t="s">
        <v>100</v>
      </c>
      <c r="J28" s="35" t="s">
        <v>99</v>
      </c>
      <c r="K28" s="33" t="s">
        <v>148</v>
      </c>
      <c r="L28" s="56" t="s">
        <v>101</v>
      </c>
      <c r="M28" s="52">
        <v>46141</v>
      </c>
      <c r="N28" s="52">
        <v>46146</v>
      </c>
      <c r="O28" s="57" t="s">
        <v>277</v>
      </c>
      <c r="P28" s="60" t="s">
        <v>104</v>
      </c>
      <c r="Q28" s="60">
        <v>2583.41</v>
      </c>
      <c r="R28" s="85">
        <v>1002.9</v>
      </c>
      <c r="S28" s="65">
        <f t="shared" ref="S28:S54" si="7">Q28+R28</f>
        <v>3586.31</v>
      </c>
      <c r="T28" s="33">
        <v>2</v>
      </c>
      <c r="U28" s="60">
        <v>1041.8599999999999</v>
      </c>
      <c r="V28" s="33">
        <v>1</v>
      </c>
      <c r="W28" s="60">
        <v>520.92999999999995</v>
      </c>
      <c r="X28" s="33">
        <v>2.5</v>
      </c>
      <c r="Y28" s="17">
        <f>((T28*U28)+(V28*W28))</f>
        <v>2604.6499999999996</v>
      </c>
      <c r="Z28" s="64">
        <f t="shared" si="6"/>
        <v>6190.9599999999991</v>
      </c>
      <c r="AA28" s="73"/>
    </row>
    <row r="29" spans="1:27" ht="99.75" customHeight="1">
      <c r="A29" s="30"/>
      <c r="B29" s="39"/>
      <c r="C29" s="29"/>
      <c r="D29" s="42"/>
      <c r="E29" s="43"/>
      <c r="F29" s="44"/>
      <c r="G29" s="38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7"/>
        <v>0</v>
      </c>
      <c r="T29" s="33"/>
      <c r="U29" s="60"/>
      <c r="V29" s="33"/>
      <c r="W29" s="60"/>
      <c r="X29" s="33"/>
      <c r="Y29" s="65"/>
      <c r="Z29" s="64">
        <f t="shared" si="6"/>
        <v>0</v>
      </c>
      <c r="AA29" s="73"/>
    </row>
    <row r="30" spans="1:27" ht="69.75" customHeight="1">
      <c r="A30" s="4"/>
      <c r="B30" s="117"/>
      <c r="C30" s="119"/>
      <c r="D30" s="46"/>
      <c r="E30" s="120"/>
      <c r="F30" s="123"/>
      <c r="G30" s="120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7"/>
        <v>0</v>
      </c>
      <c r="T30" s="33"/>
      <c r="U30" s="60"/>
      <c r="V30" s="33"/>
      <c r="W30" s="60"/>
      <c r="X30" s="33"/>
      <c r="Y30" s="65"/>
      <c r="Z30" s="64">
        <f t="shared" si="6"/>
        <v>0</v>
      </c>
      <c r="AA30" s="73"/>
    </row>
    <row r="31" spans="1:27" ht="33" customHeight="1">
      <c r="A31" s="30"/>
      <c r="B31" s="118"/>
      <c r="C31" s="119"/>
      <c r="D31" s="48"/>
      <c r="E31" s="121"/>
      <c r="F31" s="124"/>
      <c r="G31" s="121"/>
      <c r="H31" s="33"/>
      <c r="I31" s="33"/>
      <c r="J31" s="13"/>
      <c r="K31" s="4"/>
      <c r="L31" s="14"/>
      <c r="M31" s="15"/>
      <c r="N31" s="15"/>
      <c r="O31" s="16"/>
      <c r="P31" s="17"/>
      <c r="Q31" s="17"/>
      <c r="R31" s="66"/>
      <c r="S31" s="65">
        <f t="shared" si="7"/>
        <v>0</v>
      </c>
      <c r="T31" s="33"/>
      <c r="U31" s="60"/>
      <c r="V31" s="33"/>
      <c r="W31" s="60"/>
      <c r="X31" s="33"/>
      <c r="Y31" s="65"/>
      <c r="Z31" s="64">
        <f t="shared" si="6"/>
        <v>0</v>
      </c>
      <c r="AA31" s="74"/>
    </row>
    <row r="32" spans="1:27" ht="36" customHeight="1">
      <c r="A32" s="30"/>
      <c r="B32" s="118"/>
      <c r="C32" s="119"/>
      <c r="D32" s="48"/>
      <c r="E32" s="121"/>
      <c r="F32" s="124"/>
      <c r="G32" s="121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7"/>
        <v>0</v>
      </c>
      <c r="T32" s="33"/>
      <c r="U32" s="60"/>
      <c r="V32" s="33"/>
      <c r="W32" s="60"/>
      <c r="X32" s="33"/>
      <c r="Y32" s="65"/>
      <c r="Z32" s="64">
        <f t="shared" si="6"/>
        <v>0</v>
      </c>
      <c r="AA32" s="68"/>
    </row>
    <row r="33" spans="1:27" ht="42.75" customHeight="1">
      <c r="A33" s="30"/>
      <c r="B33" s="118"/>
      <c r="C33" s="119"/>
      <c r="D33" s="48"/>
      <c r="E33" s="121"/>
      <c r="F33" s="124"/>
      <c r="G33" s="121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7"/>
        <v>0</v>
      </c>
      <c r="T33" s="33"/>
      <c r="U33" s="60"/>
      <c r="V33" s="33"/>
      <c r="W33" s="60"/>
      <c r="X33" s="33"/>
      <c r="Y33" s="65"/>
      <c r="Z33" s="64">
        <f t="shared" si="6"/>
        <v>0</v>
      </c>
      <c r="AA33" s="68"/>
    </row>
    <row r="34" spans="1:27" ht="29.25" customHeight="1">
      <c r="A34" s="30"/>
      <c r="B34" s="118"/>
      <c r="C34" s="119"/>
      <c r="D34" s="48"/>
      <c r="E34" s="122"/>
      <c r="F34" s="125"/>
      <c r="G34" s="122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7"/>
        <v>0</v>
      </c>
      <c r="T34" s="33"/>
      <c r="U34" s="60"/>
      <c r="V34" s="33"/>
      <c r="W34" s="60"/>
      <c r="X34" s="67"/>
      <c r="Y34" s="65"/>
      <c r="Z34" s="64">
        <f t="shared" si="6"/>
        <v>0</v>
      </c>
      <c r="AA34" s="68"/>
    </row>
    <row r="35" spans="1:27" ht="96" customHeight="1">
      <c r="A35" s="30"/>
      <c r="B35" s="31" t="s">
        <v>290</v>
      </c>
      <c r="C35" s="31" t="s">
        <v>291</v>
      </c>
      <c r="D35" s="30"/>
      <c r="E35" s="31" t="s">
        <v>206</v>
      </c>
      <c r="F35" s="13" t="s">
        <v>118</v>
      </c>
      <c r="G35" s="38" t="s">
        <v>7</v>
      </c>
      <c r="H35" s="33"/>
      <c r="I35" s="33" t="s">
        <v>99</v>
      </c>
      <c r="J35" s="35" t="s">
        <v>100</v>
      </c>
      <c r="K35" s="33" t="s">
        <v>99</v>
      </c>
      <c r="L35" s="56" t="s">
        <v>119</v>
      </c>
      <c r="M35" s="57">
        <v>45961</v>
      </c>
      <c r="N35" s="57">
        <v>45962</v>
      </c>
      <c r="O35" s="57"/>
      <c r="P35" s="60"/>
      <c r="Q35" s="60"/>
      <c r="R35" s="60"/>
      <c r="S35" s="65">
        <f t="shared" si="7"/>
        <v>0</v>
      </c>
      <c r="T35" s="33"/>
      <c r="U35" s="60"/>
      <c r="V35" s="33"/>
      <c r="W35" s="60"/>
      <c r="X35" s="33"/>
      <c r="Y35" s="65"/>
      <c r="Z35" s="64">
        <v>1576.77</v>
      </c>
      <c r="AA35" s="71" t="s">
        <v>114</v>
      </c>
    </row>
    <row r="36" spans="1:27" ht="119.15" customHeight="1">
      <c r="A36" s="30"/>
      <c r="B36" s="31" t="s">
        <v>115</v>
      </c>
      <c r="C36" s="31" t="s">
        <v>116</v>
      </c>
      <c r="D36" s="30"/>
      <c r="E36" s="31" t="s">
        <v>117</v>
      </c>
      <c r="F36" s="13" t="s">
        <v>118</v>
      </c>
      <c r="G36" s="38" t="s">
        <v>7</v>
      </c>
      <c r="H36" s="33"/>
      <c r="I36" s="33" t="s">
        <v>99</v>
      </c>
      <c r="J36" s="35" t="s">
        <v>100</v>
      </c>
      <c r="K36" s="33" t="s">
        <v>99</v>
      </c>
      <c r="L36" s="56" t="s">
        <v>119</v>
      </c>
      <c r="M36" s="57">
        <v>45961</v>
      </c>
      <c r="N36" s="57">
        <v>45962</v>
      </c>
      <c r="O36" s="57"/>
      <c r="P36" s="60"/>
      <c r="Q36" s="60"/>
      <c r="R36" s="60"/>
      <c r="S36" s="65">
        <f t="shared" si="7"/>
        <v>0</v>
      </c>
      <c r="T36" s="33"/>
      <c r="U36" s="60"/>
      <c r="V36" s="33"/>
      <c r="W36" s="60"/>
      <c r="X36" s="33"/>
      <c r="Y36" s="65"/>
      <c r="Z36" s="64">
        <v>1576.77</v>
      </c>
      <c r="AA36" s="71" t="s">
        <v>120</v>
      </c>
    </row>
    <row r="37" spans="1:27" ht="60.75" customHeight="1">
      <c r="A37" s="30"/>
      <c r="B37" s="39"/>
      <c r="C37" s="49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7"/>
        <v>0</v>
      </c>
      <c r="T37" s="33"/>
      <c r="U37" s="60"/>
      <c r="V37" s="33"/>
      <c r="W37" s="60"/>
      <c r="X37" s="33"/>
      <c r="Y37" s="65"/>
      <c r="Z37" s="64">
        <f t="shared" ref="Z37:Z54" si="8">S37+Y37</f>
        <v>0</v>
      </c>
      <c r="AA37" s="68"/>
    </row>
    <row r="38" spans="1:27" ht="57.75" customHeight="1">
      <c r="A38" s="30"/>
      <c r="B38" s="39"/>
      <c r="C38" s="49"/>
      <c r="D38" s="30"/>
      <c r="E38" s="41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7"/>
        <v>0</v>
      </c>
      <c r="T38" s="33"/>
      <c r="U38" s="60"/>
      <c r="V38" s="33"/>
      <c r="W38" s="60"/>
      <c r="X38" s="33"/>
      <c r="Y38" s="65"/>
      <c r="Z38" s="64">
        <f t="shared" si="8"/>
        <v>0</v>
      </c>
      <c r="AA38" s="68"/>
    </row>
    <row r="39" spans="1:27" ht="49.5" customHeight="1">
      <c r="A39" s="30"/>
      <c r="B39" s="39"/>
      <c r="C39" s="51"/>
      <c r="D39" s="30"/>
      <c r="E39" s="50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7"/>
        <v>0</v>
      </c>
      <c r="T39" s="33"/>
      <c r="U39" s="60"/>
      <c r="V39" s="33"/>
      <c r="W39" s="60"/>
      <c r="X39" s="33"/>
      <c r="Y39" s="65"/>
      <c r="Z39" s="64">
        <f t="shared" si="8"/>
        <v>0</v>
      </c>
    </row>
    <row r="40" spans="1:27" ht="42.75" customHeight="1">
      <c r="A40" s="30"/>
      <c r="B40" s="39"/>
      <c r="C40" s="40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7"/>
        <v>0</v>
      </c>
      <c r="T40" s="33"/>
      <c r="U40" s="60"/>
      <c r="V40" s="33"/>
      <c r="W40" s="60"/>
      <c r="X40" s="33"/>
      <c r="Y40" s="65"/>
      <c r="Z40" s="64">
        <f t="shared" si="8"/>
        <v>0</v>
      </c>
    </row>
    <row r="41" spans="1:27" ht="27.75" customHeight="1">
      <c r="A41" s="30"/>
      <c r="B41" s="39"/>
      <c r="C41" s="51"/>
      <c r="D41" s="30"/>
      <c r="E41" s="41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7"/>
        <v>0</v>
      </c>
      <c r="T41" s="33"/>
      <c r="U41" s="60"/>
      <c r="V41" s="33"/>
      <c r="W41" s="60"/>
      <c r="X41" s="33"/>
      <c r="Y41" s="65"/>
      <c r="Z41" s="64">
        <f t="shared" si="8"/>
        <v>0</v>
      </c>
    </row>
    <row r="42" spans="1:27" ht="36.75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7"/>
        <v>0</v>
      </c>
      <c r="T42" s="33"/>
      <c r="U42" s="60"/>
      <c r="V42" s="33"/>
      <c r="W42" s="60"/>
      <c r="X42" s="33"/>
      <c r="Y42" s="65"/>
      <c r="Z42" s="64">
        <f t="shared" si="8"/>
        <v>0</v>
      </c>
    </row>
    <row r="43" spans="1:27" ht="36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7"/>
        <v>0</v>
      </c>
      <c r="T43" s="33"/>
      <c r="U43" s="60"/>
      <c r="V43" s="33"/>
      <c r="W43" s="60"/>
      <c r="X43" s="33"/>
      <c r="Y43" s="65"/>
      <c r="Z43" s="64">
        <f t="shared" si="8"/>
        <v>0</v>
      </c>
    </row>
    <row r="44" spans="1:27" ht="33.75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7"/>
        <v>0</v>
      </c>
      <c r="T44" s="4"/>
      <c r="U44" s="66"/>
      <c r="V44" s="4"/>
      <c r="W44" s="66"/>
      <c r="X44" s="4"/>
      <c r="Y44" s="75"/>
      <c r="Z44" s="64">
        <f t="shared" si="8"/>
        <v>0</v>
      </c>
    </row>
    <row r="45" spans="1:27" ht="45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7"/>
        <v>0</v>
      </c>
      <c r="T45" s="68"/>
      <c r="U45" s="68"/>
      <c r="V45" s="68"/>
      <c r="W45" s="68"/>
      <c r="X45" s="68"/>
      <c r="Y45" s="75"/>
      <c r="Z45" s="64">
        <f t="shared" si="8"/>
        <v>0</v>
      </c>
    </row>
    <row r="46" spans="1:27" ht="49.5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7"/>
        <v>0</v>
      </c>
      <c r="T46" s="68"/>
      <c r="U46" s="68"/>
      <c r="V46" s="68"/>
      <c r="W46" s="68"/>
      <c r="X46" s="68"/>
      <c r="Y46" s="75"/>
      <c r="Z46" s="64">
        <f t="shared" si="8"/>
        <v>0</v>
      </c>
    </row>
    <row r="47" spans="1:27" ht="48" customHeight="1">
      <c r="A47" s="30"/>
      <c r="B47" s="39"/>
      <c r="C47" s="41"/>
      <c r="D47" s="30"/>
      <c r="E47" s="50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7"/>
        <v>0</v>
      </c>
      <c r="T47" s="4"/>
      <c r="U47" s="66"/>
      <c r="V47" s="4"/>
      <c r="W47" s="66"/>
      <c r="X47" s="4"/>
      <c r="Y47" s="75"/>
      <c r="Z47" s="64">
        <f t="shared" si="8"/>
        <v>0</v>
      </c>
    </row>
    <row r="48" spans="1:27" ht="54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7"/>
        <v>0</v>
      </c>
      <c r="T48" s="4"/>
      <c r="U48" s="66"/>
      <c r="V48" s="4"/>
      <c r="W48" s="66"/>
      <c r="X48" s="4"/>
      <c r="Y48" s="75"/>
      <c r="Z48" s="64">
        <f t="shared" si="8"/>
        <v>0</v>
      </c>
    </row>
    <row r="49" spans="1:26" ht="33" customHeight="1">
      <c r="A49" s="30"/>
      <c r="B49" s="39"/>
      <c r="C49" s="49"/>
      <c r="D49" s="30"/>
      <c r="E49" s="41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7"/>
        <v>0</v>
      </c>
      <c r="T49" s="33"/>
      <c r="U49" s="60"/>
      <c r="V49" s="33"/>
      <c r="W49" s="60"/>
      <c r="X49" s="33"/>
      <c r="Y49" s="65"/>
      <c r="Z49" s="64">
        <f t="shared" si="8"/>
        <v>0</v>
      </c>
    </row>
    <row r="50" spans="1:26" ht="48" customHeight="1">
      <c r="A50" s="30"/>
      <c r="B50" s="39"/>
      <c r="C50" s="49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>
        <f t="shared" si="7"/>
        <v>0</v>
      </c>
      <c r="T50" s="68"/>
      <c r="U50" s="68"/>
      <c r="V50" s="68"/>
      <c r="W50" s="68"/>
      <c r="X50" s="68"/>
      <c r="Y50" s="75"/>
      <c r="Z50" s="64">
        <f t="shared" si="8"/>
        <v>0</v>
      </c>
    </row>
    <row r="51" spans="1:26" ht="48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si="7"/>
        <v>0</v>
      </c>
      <c r="T51" s="68"/>
      <c r="U51" s="68"/>
      <c r="V51" s="68"/>
      <c r="W51" s="68"/>
      <c r="X51" s="68"/>
      <c r="Y51" s="75"/>
      <c r="Z51" s="64">
        <f t="shared" si="8"/>
        <v>0</v>
      </c>
    </row>
    <row r="52" spans="1:26" ht="72.75" customHeight="1">
      <c r="A52" s="30"/>
      <c r="B52" s="39"/>
      <c r="C52" s="51"/>
      <c r="D52" s="30"/>
      <c r="E52" s="4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7"/>
        <v>0</v>
      </c>
      <c r="T52" s="69"/>
      <c r="U52" s="69"/>
      <c r="V52" s="69"/>
      <c r="W52" s="69"/>
      <c r="X52" s="69"/>
      <c r="Y52" s="75"/>
      <c r="Z52" s="65">
        <f t="shared" si="8"/>
        <v>0</v>
      </c>
    </row>
    <row r="53" spans="1:26" ht="34.5" customHeight="1">
      <c r="A53" s="30"/>
      <c r="B53" s="39"/>
      <c r="C53" s="5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7"/>
        <v>0</v>
      </c>
      <c r="T53" s="68"/>
      <c r="U53" s="68"/>
      <c r="V53" s="68"/>
      <c r="W53" s="68"/>
      <c r="X53" s="68"/>
      <c r="Y53" s="75"/>
      <c r="Z53" s="64">
        <f t="shared" si="8"/>
        <v>0</v>
      </c>
    </row>
    <row r="54" spans="1:26" ht="28.5" customHeight="1">
      <c r="A54" s="30"/>
      <c r="B54" s="39"/>
      <c r="C54" s="40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7"/>
        <v>0</v>
      </c>
      <c r="T54" s="4"/>
      <c r="U54" s="66"/>
      <c r="V54" s="4"/>
      <c r="W54" s="66"/>
      <c r="X54" s="4"/>
      <c r="Y54" s="75"/>
      <c r="Z54" s="64">
        <f t="shared" si="8"/>
        <v>0</v>
      </c>
    </row>
    <row r="55" spans="1:26" ht="27" customHeight="1">
      <c r="A55" s="30"/>
      <c r="B55" s="39"/>
      <c r="C55" s="51"/>
      <c r="D55" s="30"/>
      <c r="E55" s="50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/>
      <c r="T55" s="4"/>
      <c r="U55" s="66"/>
      <c r="V55" s="4"/>
      <c r="W55" s="66"/>
      <c r="X55" s="4"/>
      <c r="Y55" s="75"/>
      <c r="Z55" s="64"/>
    </row>
    <row r="56" spans="1:26" ht="14.25" customHeight="1">
      <c r="A56" s="30"/>
      <c r="B56" s="39"/>
      <c r="C56" s="51"/>
      <c r="D56" s="30"/>
      <c r="E56" s="50"/>
      <c r="F56" s="37"/>
      <c r="G56" s="38"/>
      <c r="H56" s="33"/>
      <c r="I56" s="33"/>
      <c r="J56" s="35"/>
      <c r="K56" s="33"/>
      <c r="L56" s="56"/>
      <c r="M56" s="57"/>
      <c r="N56" s="57"/>
      <c r="O56" s="57"/>
      <c r="P56" s="60"/>
      <c r="Q56" s="60"/>
      <c r="R56" s="60"/>
      <c r="S56" s="65">
        <f t="shared" ref="S56:S60" si="9">Q56+R56</f>
        <v>0</v>
      </c>
      <c r="T56" s="4"/>
      <c r="U56" s="66"/>
      <c r="V56" s="4"/>
      <c r="W56" s="66"/>
      <c r="X56" s="4"/>
      <c r="Y56" s="75"/>
      <c r="Z56" s="64">
        <f t="shared" ref="Z56:Z60" si="10">S56+Y56</f>
        <v>0</v>
      </c>
    </row>
    <row r="57" spans="1:26" ht="14.25" customHeight="1">
      <c r="A57" s="30"/>
      <c r="B57" s="39"/>
      <c r="C57" s="51"/>
      <c r="D57" s="30"/>
      <c r="E57" s="50"/>
      <c r="F57" s="37"/>
      <c r="G57" s="38"/>
      <c r="H57" s="33"/>
      <c r="I57" s="33"/>
      <c r="J57" s="35"/>
      <c r="K57" s="33"/>
      <c r="L57" s="56"/>
      <c r="M57" s="57"/>
      <c r="N57" s="57"/>
      <c r="O57" s="57"/>
      <c r="P57" s="60"/>
      <c r="Q57" s="60"/>
      <c r="R57" s="60"/>
      <c r="S57" s="65">
        <f t="shared" si="9"/>
        <v>0</v>
      </c>
      <c r="T57" s="68"/>
      <c r="U57" s="68"/>
      <c r="V57" s="68"/>
      <c r="W57" s="68"/>
      <c r="X57" s="68"/>
      <c r="Y57" s="75"/>
      <c r="Z57" s="64">
        <f t="shared" si="10"/>
        <v>0</v>
      </c>
    </row>
    <row r="58" spans="1:26" ht="14.25" customHeight="1">
      <c r="A58" s="30"/>
      <c r="B58" s="39"/>
      <c r="C58" s="41"/>
      <c r="D58" s="30"/>
      <c r="E58" s="50"/>
      <c r="F58" s="37"/>
      <c r="G58" s="38"/>
      <c r="H58" s="33"/>
      <c r="I58" s="33"/>
      <c r="J58" s="35"/>
      <c r="K58" s="33"/>
      <c r="L58" s="56"/>
      <c r="M58" s="57"/>
      <c r="N58" s="57"/>
      <c r="O58" s="57"/>
      <c r="P58" s="60"/>
      <c r="Q58" s="60"/>
      <c r="R58" s="60"/>
      <c r="S58" s="65">
        <f t="shared" si="9"/>
        <v>0</v>
      </c>
      <c r="T58" s="4"/>
      <c r="U58" s="66"/>
      <c r="V58" s="4"/>
      <c r="W58" s="66"/>
      <c r="X58" s="4"/>
      <c r="Y58" s="75"/>
      <c r="Z58" s="64">
        <f t="shared" si="10"/>
        <v>0</v>
      </c>
    </row>
    <row r="59" spans="1:26" ht="14.25" customHeight="1">
      <c r="A59" s="30"/>
      <c r="B59" s="39"/>
      <c r="C59" s="51"/>
      <c r="D59" s="30"/>
      <c r="E59" s="50"/>
      <c r="F59" s="37"/>
      <c r="G59" s="38"/>
      <c r="H59" s="33"/>
      <c r="I59" s="33"/>
      <c r="J59" s="35"/>
      <c r="K59" s="33"/>
      <c r="L59" s="56"/>
      <c r="M59" s="57"/>
      <c r="N59" s="57"/>
      <c r="O59" s="57"/>
      <c r="P59" s="60"/>
      <c r="Q59" s="60"/>
      <c r="R59" s="60"/>
      <c r="S59" s="65">
        <f t="shared" si="9"/>
        <v>0</v>
      </c>
      <c r="T59" s="4"/>
      <c r="U59" s="66"/>
      <c r="V59" s="4"/>
      <c r="W59" s="66"/>
      <c r="X59" s="4"/>
      <c r="Y59" s="75"/>
      <c r="Z59" s="64">
        <f t="shared" si="10"/>
        <v>0</v>
      </c>
    </row>
    <row r="60" spans="1:26" ht="14.25" customHeight="1">
      <c r="A60" s="30"/>
      <c r="B60" s="39"/>
      <c r="C60" s="49"/>
      <c r="D60" s="30"/>
      <c r="E60" s="41"/>
      <c r="F60" s="37"/>
      <c r="G60" s="38"/>
      <c r="H60" s="33"/>
      <c r="I60" s="33"/>
      <c r="J60" s="35"/>
      <c r="K60" s="33"/>
      <c r="L60" s="56"/>
      <c r="M60" s="57"/>
      <c r="N60" s="57"/>
      <c r="O60" s="57"/>
      <c r="P60" s="60"/>
      <c r="Q60" s="60"/>
      <c r="R60" s="60"/>
      <c r="S60" s="65">
        <f t="shared" si="9"/>
        <v>0</v>
      </c>
      <c r="T60" s="33"/>
      <c r="U60" s="60"/>
      <c r="V60" s="33"/>
      <c r="W60" s="60"/>
      <c r="X60" s="33"/>
      <c r="Y60" s="65"/>
      <c r="Z60" s="64">
        <f t="shared" si="10"/>
        <v>0</v>
      </c>
    </row>
    <row r="61" spans="1:26" ht="14.25" customHeight="1">
      <c r="A61" s="113" t="s">
        <v>41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  <row r="62" spans="1:26" ht="14.25" customHeight="1">
      <c r="A62" s="114" t="s">
        <v>42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43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44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45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46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47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121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122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123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124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125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126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127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128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129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130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131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132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133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134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135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136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137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ht="14.25" customHeight="1">
      <c r="A85" s="114" t="s">
        <v>138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  <row r="86" spans="1:12" ht="14.25" customHeight="1">
      <c r="A86" s="114" t="s">
        <v>139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</row>
    <row r="87" spans="1:12" ht="14.25" customHeight="1">
      <c r="A87" s="114" t="s">
        <v>140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</row>
    <row r="88" spans="1:12" ht="14.25" customHeight="1">
      <c r="A88" s="114" t="s">
        <v>141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</row>
    <row r="89" spans="1:12" ht="14.25" customHeight="1">
      <c r="A89" s="114" t="s">
        <v>142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</row>
  </sheetData>
  <mergeCells count="67">
    <mergeCell ref="X7:X8"/>
    <mergeCell ref="Y7:Y8"/>
    <mergeCell ref="Z6:Z8"/>
    <mergeCell ref="AA6:AA8"/>
    <mergeCell ref="A87:L87"/>
    <mergeCell ref="A88:L88"/>
    <mergeCell ref="A89:L89"/>
    <mergeCell ref="A2:A4"/>
    <mergeCell ref="A7:A8"/>
    <mergeCell ref="B7:B8"/>
    <mergeCell ref="B30:B34"/>
    <mergeCell ref="C7:C8"/>
    <mergeCell ref="C30:C34"/>
    <mergeCell ref="D7:D8"/>
    <mergeCell ref="E7:E8"/>
    <mergeCell ref="E30:E34"/>
    <mergeCell ref="F7:F8"/>
    <mergeCell ref="F30:F34"/>
    <mergeCell ref="G7:G8"/>
    <mergeCell ref="G30:G34"/>
    <mergeCell ref="A82:L82"/>
    <mergeCell ref="A83:L83"/>
    <mergeCell ref="A84:L84"/>
    <mergeCell ref="A85:L85"/>
    <mergeCell ref="A86:L86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I7:J7"/>
    <mergeCell ref="K7:L7"/>
    <mergeCell ref="T7:U7"/>
    <mergeCell ref="V7:W7"/>
    <mergeCell ref="A61:L61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AA90"/>
  <sheetViews>
    <sheetView topLeftCell="A8" workbookViewId="0">
      <selection activeCell="Y10" sqref="Y10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50.453125" customWidth="1"/>
    <col min="7" max="7" width="18.4531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4" customWidth="1"/>
    <col min="26" max="26" width="15.453125" customWidth="1"/>
    <col min="27" max="27" width="34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9" t="s">
        <v>292</v>
      </c>
      <c r="C9" s="31" t="s">
        <v>285</v>
      </c>
      <c r="D9" s="11"/>
      <c r="E9" s="26" t="s">
        <v>152</v>
      </c>
      <c r="F9" s="13" t="s">
        <v>293</v>
      </c>
      <c r="G9" s="13" t="s">
        <v>98</v>
      </c>
      <c r="H9" s="11"/>
      <c r="I9" s="4" t="s">
        <v>99</v>
      </c>
      <c r="J9" s="4" t="s">
        <v>100</v>
      </c>
      <c r="K9" s="4" t="s">
        <v>101</v>
      </c>
      <c r="L9" s="4" t="s">
        <v>148</v>
      </c>
      <c r="M9" s="52">
        <v>46146</v>
      </c>
      <c r="N9" s="52">
        <v>46146</v>
      </c>
      <c r="O9" s="4" t="s">
        <v>228</v>
      </c>
      <c r="P9" s="4" t="s">
        <v>104</v>
      </c>
      <c r="Q9" s="17">
        <v>2330.85</v>
      </c>
      <c r="R9" s="17">
        <v>2330.85</v>
      </c>
      <c r="S9" s="18">
        <f t="shared" ref="S9:S17" si="0">Q9+R9</f>
        <v>4661.7</v>
      </c>
      <c r="T9" s="4"/>
      <c r="U9" s="17"/>
      <c r="V9" s="4">
        <v>1</v>
      </c>
      <c r="W9" s="17">
        <v>520.92999999999995</v>
      </c>
      <c r="X9" s="4">
        <v>0.5</v>
      </c>
      <c r="Y9" s="17">
        <f>((T9*U9)+(V9*W9))</f>
        <v>520.92999999999995</v>
      </c>
      <c r="Z9" s="18">
        <f>S9+Y9</f>
        <v>5182.63</v>
      </c>
      <c r="AA9" s="71"/>
    </row>
    <row r="10" spans="1:27" ht="77.150000000000006" customHeight="1">
      <c r="A10" s="11"/>
      <c r="B10" s="29" t="s">
        <v>292</v>
      </c>
      <c r="C10" s="31" t="s">
        <v>285</v>
      </c>
      <c r="D10" s="11"/>
      <c r="E10" s="26" t="s">
        <v>152</v>
      </c>
      <c r="F10" s="13" t="s">
        <v>294</v>
      </c>
      <c r="G10" s="13" t="s">
        <v>98</v>
      </c>
      <c r="H10" s="11"/>
      <c r="I10" s="4" t="s">
        <v>99</v>
      </c>
      <c r="J10" s="4" t="s">
        <v>100</v>
      </c>
      <c r="K10" s="4" t="s">
        <v>101</v>
      </c>
      <c r="L10" s="4" t="s">
        <v>148</v>
      </c>
      <c r="M10" s="52">
        <v>46149</v>
      </c>
      <c r="N10" s="52">
        <v>46150</v>
      </c>
      <c r="O10" s="54" t="s">
        <v>103</v>
      </c>
      <c r="P10" s="54" t="s">
        <v>104</v>
      </c>
      <c r="Q10" s="17">
        <v>1750.085</v>
      </c>
      <c r="R10" s="17">
        <v>1750.085</v>
      </c>
      <c r="S10" s="18">
        <f t="shared" si="0"/>
        <v>3500.17</v>
      </c>
      <c r="T10" s="4">
        <v>1</v>
      </c>
      <c r="U10" s="17">
        <v>1041.8599999999999</v>
      </c>
      <c r="V10" s="4">
        <v>1</v>
      </c>
      <c r="W10" s="17">
        <v>520.92999999999995</v>
      </c>
      <c r="X10" s="4">
        <v>1.5</v>
      </c>
      <c r="Y10" s="17">
        <f>((T10*U10)+(V10*W10))</f>
        <v>1562.79</v>
      </c>
      <c r="Z10" s="18">
        <f>S10+Y10</f>
        <v>5062.96</v>
      </c>
      <c r="AA10" s="71"/>
    </row>
    <row r="11" spans="1:27" ht="77.150000000000006" customHeight="1">
      <c r="A11" s="11"/>
      <c r="B11" s="31" t="s">
        <v>143</v>
      </c>
      <c r="C11" s="31" t="s">
        <v>144</v>
      </c>
      <c r="D11" s="11"/>
      <c r="E11" s="26" t="s">
        <v>145</v>
      </c>
      <c r="F11" s="13" t="s">
        <v>295</v>
      </c>
      <c r="G11" s="13" t="s">
        <v>98</v>
      </c>
      <c r="H11" s="11"/>
      <c r="I11" s="4" t="s">
        <v>99</v>
      </c>
      <c r="J11" s="4" t="s">
        <v>100</v>
      </c>
      <c r="K11" s="4" t="s">
        <v>101</v>
      </c>
      <c r="L11" s="4" t="s">
        <v>148</v>
      </c>
      <c r="M11" s="52">
        <v>46240</v>
      </c>
      <c r="N11" s="52">
        <v>46155</v>
      </c>
      <c r="O11" s="4" t="s">
        <v>103</v>
      </c>
      <c r="P11" s="4" t="s">
        <v>104</v>
      </c>
      <c r="Q11" s="17">
        <v>1002.41</v>
      </c>
      <c r="R11" s="17">
        <v>1541.35</v>
      </c>
      <c r="S11" s="18">
        <f t="shared" si="0"/>
        <v>2543.7599999999998</v>
      </c>
      <c r="T11" s="4">
        <v>3</v>
      </c>
      <c r="U11" s="17">
        <v>1041.8599999999999</v>
      </c>
      <c r="V11" s="4"/>
      <c r="W11" s="17"/>
      <c r="X11" s="4">
        <v>3</v>
      </c>
      <c r="Y11" s="17">
        <f>((T11*U11)+(V11*W11))</f>
        <v>3125.58</v>
      </c>
      <c r="Z11" s="18">
        <f>S11+Y11</f>
        <v>5669.34</v>
      </c>
      <c r="AA11" s="71"/>
    </row>
    <row r="12" spans="1:27" ht="107.15" customHeight="1">
      <c r="A12" s="11"/>
      <c r="B12" s="31" t="s">
        <v>282</v>
      </c>
      <c r="C12" s="31" t="s">
        <v>283</v>
      </c>
      <c r="D12" s="11"/>
      <c r="E12" s="26" t="s">
        <v>284</v>
      </c>
      <c r="F12" s="13" t="s">
        <v>296</v>
      </c>
      <c r="G12" s="13" t="s">
        <v>297</v>
      </c>
      <c r="H12" s="11"/>
      <c r="I12" s="4" t="s">
        <v>99</v>
      </c>
      <c r="J12" s="53" t="s">
        <v>100</v>
      </c>
      <c r="K12" s="4" t="s">
        <v>298</v>
      </c>
      <c r="L12" s="4" t="s">
        <v>299</v>
      </c>
      <c r="M12" s="52">
        <v>46151</v>
      </c>
      <c r="N12" s="52">
        <v>46159</v>
      </c>
      <c r="O12" s="54"/>
      <c r="P12" s="54"/>
      <c r="Q12" s="81"/>
      <c r="R12" s="81"/>
      <c r="S12" s="18">
        <f t="shared" si="0"/>
        <v>0</v>
      </c>
      <c r="T12" s="4"/>
      <c r="U12" s="17"/>
      <c r="V12" s="4">
        <v>9</v>
      </c>
      <c r="W12" s="4" t="s">
        <v>175</v>
      </c>
      <c r="X12" s="4">
        <v>9</v>
      </c>
      <c r="Y12" s="17">
        <v>13293.72</v>
      </c>
      <c r="Z12" s="18">
        <v>13293.72</v>
      </c>
      <c r="AA12" s="71" t="s">
        <v>300</v>
      </c>
    </row>
    <row r="13" spans="1:27" ht="97" customHeight="1">
      <c r="A13" s="11"/>
      <c r="B13" s="31" t="s">
        <v>156</v>
      </c>
      <c r="C13" s="31" t="s">
        <v>157</v>
      </c>
      <c r="D13" s="11"/>
      <c r="E13" s="26" t="s">
        <v>301</v>
      </c>
      <c r="F13" s="13" t="s">
        <v>296</v>
      </c>
      <c r="G13" s="13" t="s">
        <v>297</v>
      </c>
      <c r="H13" s="11"/>
      <c r="I13" s="4" t="s">
        <v>99</v>
      </c>
      <c r="J13" s="53" t="s">
        <v>100</v>
      </c>
      <c r="K13" s="4" t="s">
        <v>298</v>
      </c>
      <c r="L13" s="4" t="s">
        <v>299</v>
      </c>
      <c r="M13" s="52">
        <v>46152</v>
      </c>
      <c r="N13" s="52">
        <v>46159</v>
      </c>
      <c r="O13" s="54"/>
      <c r="P13" s="54"/>
      <c r="Q13" s="81"/>
      <c r="R13" s="81"/>
      <c r="S13" s="18">
        <f t="shared" si="0"/>
        <v>0</v>
      </c>
      <c r="T13" s="4"/>
      <c r="U13" s="17"/>
      <c r="V13" s="4">
        <v>8</v>
      </c>
      <c r="W13" s="4" t="s">
        <v>175</v>
      </c>
      <c r="X13" s="4">
        <v>8</v>
      </c>
      <c r="Y13" s="17">
        <v>11816.64</v>
      </c>
      <c r="Z13" s="18">
        <v>11816.64</v>
      </c>
      <c r="AA13" s="71" t="s">
        <v>300</v>
      </c>
    </row>
    <row r="14" spans="1:27" ht="72" customHeight="1">
      <c r="A14" s="11"/>
      <c r="B14" s="31" t="s">
        <v>292</v>
      </c>
      <c r="C14" s="31" t="s">
        <v>285</v>
      </c>
      <c r="D14" s="11"/>
      <c r="E14" s="26" t="s">
        <v>152</v>
      </c>
      <c r="F14" s="13" t="s">
        <v>302</v>
      </c>
      <c r="G14" s="13" t="s">
        <v>98</v>
      </c>
      <c r="H14" s="11"/>
      <c r="I14" s="4" t="s">
        <v>99</v>
      </c>
      <c r="J14" s="4" t="s">
        <v>100</v>
      </c>
      <c r="K14" s="4" t="s">
        <v>101</v>
      </c>
      <c r="L14" s="4" t="s">
        <v>148</v>
      </c>
      <c r="M14" s="52">
        <v>46155</v>
      </c>
      <c r="N14" s="52">
        <v>46156</v>
      </c>
      <c r="O14" s="54" t="s">
        <v>103</v>
      </c>
      <c r="P14" s="54" t="s">
        <v>104</v>
      </c>
      <c r="Q14" s="81">
        <v>1614.71</v>
      </c>
      <c r="R14" s="81">
        <v>1614.71</v>
      </c>
      <c r="S14" s="18">
        <f t="shared" si="0"/>
        <v>3229.42</v>
      </c>
      <c r="T14" s="4">
        <v>1</v>
      </c>
      <c r="U14" s="17">
        <v>1041.8599999999999</v>
      </c>
      <c r="V14" s="4">
        <v>1</v>
      </c>
      <c r="W14" s="54">
        <v>520.92999999999995</v>
      </c>
      <c r="X14" s="4">
        <v>1.5</v>
      </c>
      <c r="Y14" s="17">
        <f>((T14*U14)+(V14*W14))</f>
        <v>1562.79</v>
      </c>
      <c r="Z14" s="18">
        <f>S14+Y14</f>
        <v>4792.21</v>
      </c>
      <c r="AA14" s="71"/>
    </row>
    <row r="15" spans="1:27" ht="72" customHeight="1">
      <c r="A15" s="11"/>
      <c r="B15" s="31" t="s">
        <v>105</v>
      </c>
      <c r="C15" s="31" t="s">
        <v>303</v>
      </c>
      <c r="D15" s="11"/>
      <c r="E15" s="26" t="s">
        <v>304</v>
      </c>
      <c r="F15" s="13" t="s">
        <v>302</v>
      </c>
      <c r="G15" s="13" t="s">
        <v>98</v>
      </c>
      <c r="H15" s="11"/>
      <c r="I15" s="4" t="s">
        <v>99</v>
      </c>
      <c r="J15" s="4" t="s">
        <v>100</v>
      </c>
      <c r="K15" s="4" t="s">
        <v>101</v>
      </c>
      <c r="L15" s="4" t="s">
        <v>148</v>
      </c>
      <c r="M15" s="52">
        <v>46155</v>
      </c>
      <c r="N15" s="52">
        <v>46156</v>
      </c>
      <c r="O15" s="54" t="s">
        <v>103</v>
      </c>
      <c r="P15" s="54" t="s">
        <v>104</v>
      </c>
      <c r="Q15" s="81">
        <v>1615.6</v>
      </c>
      <c r="R15" s="81">
        <v>1615.6</v>
      </c>
      <c r="S15" s="18">
        <f t="shared" si="0"/>
        <v>3231.2</v>
      </c>
      <c r="T15" s="4">
        <v>1</v>
      </c>
      <c r="U15" s="17">
        <v>972.4</v>
      </c>
      <c r="V15" s="4">
        <v>1</v>
      </c>
      <c r="W15" s="54">
        <v>486.2</v>
      </c>
      <c r="X15" s="4">
        <v>1.5</v>
      </c>
      <c r="Y15" s="17">
        <f>((T15*U15)+(V15*W15))</f>
        <v>1458.6</v>
      </c>
      <c r="Z15" s="18">
        <f>S15+Y15</f>
        <v>4689.7999999999993</v>
      </c>
      <c r="AA15" s="71"/>
    </row>
    <row r="16" spans="1:27" ht="72" customHeight="1">
      <c r="A16" s="11"/>
      <c r="B16" s="31" t="s">
        <v>108</v>
      </c>
      <c r="C16" s="31" t="s">
        <v>223</v>
      </c>
      <c r="D16" s="11"/>
      <c r="E16" s="26" t="s">
        <v>110</v>
      </c>
      <c r="F16" s="13" t="s">
        <v>111</v>
      </c>
      <c r="G16" s="13" t="s">
        <v>98</v>
      </c>
      <c r="H16" s="11"/>
      <c r="I16" s="4" t="s">
        <v>99</v>
      </c>
      <c r="J16" s="53" t="s">
        <v>112</v>
      </c>
      <c r="K16" s="4" t="s">
        <v>99</v>
      </c>
      <c r="L16" s="4" t="s">
        <v>100</v>
      </c>
      <c r="M16" s="52">
        <v>46168</v>
      </c>
      <c r="N16" s="52">
        <v>46169</v>
      </c>
      <c r="O16" s="54" t="s">
        <v>113</v>
      </c>
      <c r="P16" s="54" t="s">
        <v>104</v>
      </c>
      <c r="Q16" s="81">
        <v>819.58</v>
      </c>
      <c r="R16" s="81">
        <v>819.58</v>
      </c>
      <c r="S16" s="18">
        <f t="shared" si="0"/>
        <v>1639.16</v>
      </c>
      <c r="T16" s="4"/>
      <c r="U16" s="17"/>
      <c r="V16" s="4"/>
      <c r="W16" s="54"/>
      <c r="X16" s="4"/>
      <c r="Y16" s="17"/>
      <c r="Z16" s="18"/>
      <c r="AA16" s="71"/>
    </row>
    <row r="17" spans="1:27" ht="66" customHeight="1">
      <c r="A17" s="4"/>
      <c r="B17" s="29" t="s">
        <v>108</v>
      </c>
      <c r="C17" s="29" t="s">
        <v>224</v>
      </c>
      <c r="D17" s="28"/>
      <c r="E17" s="26" t="s">
        <v>225</v>
      </c>
      <c r="F17" s="13" t="s">
        <v>111</v>
      </c>
      <c r="G17" s="13" t="s">
        <v>98</v>
      </c>
      <c r="H17" s="4"/>
      <c r="I17" s="4" t="s">
        <v>226</v>
      </c>
      <c r="J17" s="55" t="s">
        <v>227</v>
      </c>
      <c r="K17" s="4" t="s">
        <v>99</v>
      </c>
      <c r="L17" s="14" t="s">
        <v>100</v>
      </c>
      <c r="M17" s="15">
        <v>46168</v>
      </c>
      <c r="N17" s="15">
        <v>46169</v>
      </c>
      <c r="O17" s="16" t="s">
        <v>228</v>
      </c>
      <c r="P17" s="17" t="s">
        <v>104</v>
      </c>
      <c r="Q17" s="17">
        <v>1360.105</v>
      </c>
      <c r="R17" s="17">
        <v>1360.105</v>
      </c>
      <c r="S17" s="18">
        <f t="shared" si="0"/>
        <v>2720.21</v>
      </c>
      <c r="T17" s="4">
        <v>1</v>
      </c>
      <c r="U17" s="17">
        <v>1041.8599999999999</v>
      </c>
      <c r="V17" s="4">
        <v>1</v>
      </c>
      <c r="W17" s="17">
        <v>520.92999999999995</v>
      </c>
      <c r="X17" s="4">
        <v>1.5</v>
      </c>
      <c r="Y17" s="17">
        <f>((T17*U17)+(V17*W17))</f>
        <v>1562.79</v>
      </c>
      <c r="Z17" s="18">
        <f>S17+Y17</f>
        <v>4283</v>
      </c>
      <c r="AA17" s="20"/>
    </row>
    <row r="18" spans="1:27" ht="66" customHeight="1">
      <c r="A18" s="4"/>
      <c r="B18" s="31" t="s">
        <v>201</v>
      </c>
      <c r="C18" s="29" t="s">
        <v>202</v>
      </c>
      <c r="D18" s="4"/>
      <c r="E18" s="26" t="s">
        <v>278</v>
      </c>
      <c r="F18" s="13" t="s">
        <v>288</v>
      </c>
      <c r="G18" s="35" t="s">
        <v>220</v>
      </c>
      <c r="H18" s="33"/>
      <c r="I18" s="4" t="s">
        <v>100</v>
      </c>
      <c r="J18" s="55" t="s">
        <v>99</v>
      </c>
      <c r="K18" s="4" t="s">
        <v>227</v>
      </c>
      <c r="L18" s="14" t="s">
        <v>226</v>
      </c>
      <c r="M18" s="15">
        <v>46166</v>
      </c>
      <c r="N18" s="15">
        <v>46170</v>
      </c>
      <c r="O18" s="16" t="s">
        <v>113</v>
      </c>
      <c r="P18" s="17" t="s">
        <v>104</v>
      </c>
      <c r="Q18" s="17">
        <v>833.46</v>
      </c>
      <c r="R18" s="17">
        <v>833.46</v>
      </c>
      <c r="S18" s="18">
        <f t="shared" ref="S18:S55" si="1">Q18+R18</f>
        <v>1666.92</v>
      </c>
      <c r="T18" s="4">
        <v>4</v>
      </c>
      <c r="U18" s="17">
        <v>1041.8599999999999</v>
      </c>
      <c r="V18" s="4">
        <v>1</v>
      </c>
      <c r="W18" s="17">
        <v>520.92999999999995</v>
      </c>
      <c r="X18" s="4">
        <v>4.5</v>
      </c>
      <c r="Y18" s="17">
        <f>((T18*U18)+(V18*W18))</f>
        <v>4688.37</v>
      </c>
      <c r="Z18" s="18">
        <f>S18+Y18</f>
        <v>6355.29</v>
      </c>
      <c r="AA18" s="20"/>
    </row>
    <row r="19" spans="1:27" ht="106" customHeight="1">
      <c r="A19" s="4"/>
      <c r="B19" s="31" t="s">
        <v>201</v>
      </c>
      <c r="C19" s="29" t="s">
        <v>202</v>
      </c>
      <c r="D19" s="4"/>
      <c r="E19" s="26" t="s">
        <v>278</v>
      </c>
      <c r="F19" s="13" t="s">
        <v>111</v>
      </c>
      <c r="G19" s="13" t="s">
        <v>98</v>
      </c>
      <c r="H19" s="4"/>
      <c r="I19" s="4" t="s">
        <v>100</v>
      </c>
      <c r="J19" s="55" t="s">
        <v>99</v>
      </c>
      <c r="K19" s="4" t="s">
        <v>227</v>
      </c>
      <c r="L19" s="14" t="s">
        <v>226</v>
      </c>
      <c r="M19" s="15">
        <v>46168</v>
      </c>
      <c r="N19" s="15">
        <v>46169</v>
      </c>
      <c r="O19" s="16" t="s">
        <v>305</v>
      </c>
      <c r="P19" s="17" t="s">
        <v>104</v>
      </c>
      <c r="Q19" s="17">
        <v>2020.02</v>
      </c>
      <c r="R19" s="17">
        <v>2498.36</v>
      </c>
      <c r="S19" s="18">
        <f t="shared" si="1"/>
        <v>4518.38</v>
      </c>
      <c r="T19" s="4"/>
      <c r="U19" s="17"/>
      <c r="V19" s="4"/>
      <c r="W19" s="17"/>
      <c r="X19" s="4"/>
      <c r="Y19" s="17">
        <f>((T19*U19)+(V19*W19))</f>
        <v>0</v>
      </c>
      <c r="Z19" s="18">
        <f>S19+Y19</f>
        <v>4518.38</v>
      </c>
      <c r="AA19" s="71" t="s">
        <v>306</v>
      </c>
    </row>
    <row r="20" spans="1:27" ht="87" customHeight="1">
      <c r="A20" s="30"/>
      <c r="B20" s="31"/>
      <c r="C20" s="29"/>
      <c r="D20" s="4"/>
      <c r="E20" s="31"/>
      <c r="F20" s="13"/>
      <c r="G20" s="32"/>
      <c r="H20" s="33"/>
      <c r="I20" s="33"/>
      <c r="J20" s="13"/>
      <c r="K20" s="33"/>
      <c r="L20" s="56"/>
      <c r="M20" s="15"/>
      <c r="N20" s="15"/>
      <c r="O20" s="16"/>
      <c r="P20" s="17"/>
      <c r="Q20" s="60"/>
      <c r="R20" s="60"/>
      <c r="S20" s="18">
        <f t="shared" si="1"/>
        <v>0</v>
      </c>
      <c r="T20" s="4"/>
      <c r="U20" s="17"/>
      <c r="V20" s="4"/>
      <c r="W20" s="17"/>
      <c r="X20" s="4"/>
      <c r="Y20" s="17">
        <f>((T20*U20)+(V20*W20))</f>
        <v>0</v>
      </c>
      <c r="Z20" s="64">
        <f>S20+Y20</f>
        <v>0</v>
      </c>
      <c r="AA20" s="20"/>
    </row>
    <row r="21" spans="1:27" ht="87" customHeight="1">
      <c r="A21" s="30"/>
      <c r="B21" s="31"/>
      <c r="C21" s="29"/>
      <c r="D21" s="4"/>
      <c r="E21" s="31"/>
      <c r="F21" s="13"/>
      <c r="G21" s="32"/>
      <c r="H21" s="33"/>
      <c r="I21" s="33"/>
      <c r="J21" s="35"/>
      <c r="K21" s="33"/>
      <c r="L21" s="56"/>
      <c r="M21" s="57"/>
      <c r="N21" s="57"/>
      <c r="O21" s="58"/>
      <c r="P21" s="59"/>
      <c r="Q21" s="60"/>
      <c r="R21" s="60"/>
      <c r="S21" s="18">
        <f t="shared" si="1"/>
        <v>0</v>
      </c>
      <c r="T21" s="33"/>
      <c r="U21" s="17"/>
      <c r="V21" s="33"/>
      <c r="W21" s="17"/>
      <c r="X21" s="33"/>
      <c r="Y21" s="17"/>
      <c r="Z21" s="72"/>
      <c r="AA21" s="20"/>
    </row>
    <row r="22" spans="1:27" ht="71.25" customHeight="1">
      <c r="A22" s="30"/>
      <c r="B22" s="31"/>
      <c r="C22" s="29"/>
      <c r="D22" s="34"/>
      <c r="E22" s="31"/>
      <c r="F22" s="35"/>
      <c r="G22" s="36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4">
        <f t="shared" si="1"/>
        <v>0</v>
      </c>
      <c r="T22" s="33"/>
      <c r="U22" s="17"/>
      <c r="V22" s="33"/>
      <c r="W22" s="17"/>
      <c r="X22" s="33"/>
      <c r="Y22" s="17">
        <f t="shared" ref="Y22:Y27" si="2">((T22*U22)+(V22*W22))</f>
        <v>0</v>
      </c>
      <c r="Z22" s="72">
        <f t="shared" ref="Z22:Z35" si="3">S22+Y22</f>
        <v>0</v>
      </c>
      <c r="AA22" s="20"/>
    </row>
    <row r="23" spans="1:27" ht="71.25" customHeight="1">
      <c r="A23" s="30"/>
      <c r="B23" s="31"/>
      <c r="C23" s="31"/>
      <c r="D23" s="30"/>
      <c r="E23" s="26"/>
      <c r="F23" s="35"/>
      <c r="G23" s="35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4">
        <f t="shared" si="1"/>
        <v>0</v>
      </c>
      <c r="T23" s="33"/>
      <c r="U23" s="17"/>
      <c r="V23" s="33"/>
      <c r="W23" s="17"/>
      <c r="X23" s="33"/>
      <c r="Y23" s="17">
        <f t="shared" si="2"/>
        <v>0</v>
      </c>
      <c r="Z23" s="64">
        <f t="shared" si="3"/>
        <v>0</v>
      </c>
      <c r="AA23" s="73"/>
    </row>
    <row r="24" spans="1:27" ht="71.25" customHeight="1">
      <c r="A24" s="30"/>
      <c r="B24" s="31"/>
      <c r="C24" s="31"/>
      <c r="D24" s="30"/>
      <c r="E24" s="26"/>
      <c r="F24" s="35"/>
      <c r="G24" s="35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4">
        <f t="shared" si="1"/>
        <v>0</v>
      </c>
      <c r="T24" s="33"/>
      <c r="U24" s="17"/>
      <c r="V24" s="33"/>
      <c r="W24" s="17"/>
      <c r="X24" s="33"/>
      <c r="Y24" s="17">
        <f t="shared" si="2"/>
        <v>0</v>
      </c>
      <c r="Z24" s="64">
        <f t="shared" si="3"/>
        <v>0</v>
      </c>
      <c r="AA24" s="73"/>
    </row>
    <row r="25" spans="1:27" ht="71.25" customHeight="1">
      <c r="A25" s="30"/>
      <c r="B25" s="31"/>
      <c r="C25" s="31"/>
      <c r="D25" s="30"/>
      <c r="E25" s="26"/>
      <c r="F25" s="35"/>
      <c r="G25" s="35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4">
        <f t="shared" si="1"/>
        <v>0</v>
      </c>
      <c r="T25" s="33"/>
      <c r="U25" s="17"/>
      <c r="V25" s="33"/>
      <c r="W25" s="60"/>
      <c r="X25" s="33"/>
      <c r="Y25" s="17">
        <f t="shared" si="2"/>
        <v>0</v>
      </c>
      <c r="Z25" s="64">
        <f t="shared" si="3"/>
        <v>0</v>
      </c>
      <c r="AA25" s="73"/>
    </row>
    <row r="26" spans="1:27" ht="71.25" customHeight="1">
      <c r="A26" s="30"/>
      <c r="B26" s="31"/>
      <c r="C26" s="31"/>
      <c r="D26" s="30"/>
      <c r="E26" s="26"/>
      <c r="F26" s="35"/>
      <c r="G26" s="35"/>
      <c r="H26" s="33"/>
      <c r="I26" s="33"/>
      <c r="J26" s="35"/>
      <c r="K26" s="33"/>
      <c r="L26" s="56"/>
      <c r="M26" s="57"/>
      <c r="N26" s="57"/>
      <c r="O26" s="57"/>
      <c r="P26" s="60"/>
      <c r="Q26" s="60"/>
      <c r="R26" s="60"/>
      <c r="S26" s="64">
        <f t="shared" si="1"/>
        <v>0</v>
      </c>
      <c r="T26" s="33"/>
      <c r="U26" s="60"/>
      <c r="V26" s="33"/>
      <c r="W26" s="60"/>
      <c r="X26" s="33"/>
      <c r="Y26" s="17">
        <f t="shared" si="2"/>
        <v>0</v>
      </c>
      <c r="Z26" s="64">
        <f t="shared" si="3"/>
        <v>0</v>
      </c>
      <c r="AA26" s="73"/>
    </row>
    <row r="27" spans="1:27" ht="80.25" customHeight="1">
      <c r="A27" s="30"/>
      <c r="B27" s="31"/>
      <c r="C27" s="31"/>
      <c r="D27" s="30"/>
      <c r="E27" s="26"/>
      <c r="F27" s="37"/>
      <c r="G27" s="38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4">
        <f t="shared" si="1"/>
        <v>0</v>
      </c>
      <c r="T27" s="33"/>
      <c r="U27" s="60"/>
      <c r="V27" s="33"/>
      <c r="W27" s="60"/>
      <c r="X27" s="33"/>
      <c r="Y27" s="17">
        <f t="shared" si="2"/>
        <v>0</v>
      </c>
      <c r="Z27" s="64">
        <f t="shared" si="3"/>
        <v>0</v>
      </c>
      <c r="AA27" s="73"/>
    </row>
    <row r="28" spans="1:27" ht="80.25" customHeight="1">
      <c r="A28" s="30"/>
      <c r="B28" s="39"/>
      <c r="C28" s="31"/>
      <c r="D28" s="30"/>
      <c r="E28" s="40"/>
      <c r="F28" s="37"/>
      <c r="G28" s="38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1"/>
        <v>0</v>
      </c>
      <c r="T28" s="33"/>
      <c r="U28" s="60"/>
      <c r="V28" s="33"/>
      <c r="W28" s="60"/>
      <c r="X28" s="33"/>
      <c r="Y28" s="17"/>
      <c r="Z28" s="64">
        <f t="shared" si="3"/>
        <v>0</v>
      </c>
      <c r="AA28" s="73"/>
    </row>
    <row r="29" spans="1:27" ht="80.25" customHeight="1">
      <c r="A29" s="30"/>
      <c r="B29" s="39"/>
      <c r="C29" s="31"/>
      <c r="D29" s="30"/>
      <c r="E29" s="41"/>
      <c r="F29" s="37"/>
      <c r="G29" s="38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1"/>
        <v>0</v>
      </c>
      <c r="T29" s="33"/>
      <c r="U29" s="60"/>
      <c r="V29" s="33"/>
      <c r="W29" s="60"/>
      <c r="X29" s="33"/>
      <c r="Y29" s="17"/>
      <c r="Z29" s="64">
        <f t="shared" si="3"/>
        <v>0</v>
      </c>
      <c r="AA29" s="73"/>
    </row>
    <row r="30" spans="1:27" ht="99.75" customHeight="1">
      <c r="A30" s="30"/>
      <c r="B30" s="39"/>
      <c r="C30" s="29"/>
      <c r="D30" s="42"/>
      <c r="E30" s="43"/>
      <c r="F30" s="44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1"/>
        <v>0</v>
      </c>
      <c r="T30" s="33"/>
      <c r="U30" s="60"/>
      <c r="V30" s="33"/>
      <c r="W30" s="60"/>
      <c r="X30" s="33"/>
      <c r="Y30" s="17"/>
      <c r="Z30" s="64">
        <f t="shared" si="3"/>
        <v>0</v>
      </c>
      <c r="AA30" s="73"/>
    </row>
    <row r="31" spans="1:27" ht="69.75" customHeight="1">
      <c r="A31" s="4"/>
      <c r="B31" s="117"/>
      <c r="C31" s="119"/>
      <c r="D31" s="46"/>
      <c r="E31" s="120"/>
      <c r="F31" s="123"/>
      <c r="G31" s="120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1"/>
        <v>0</v>
      </c>
      <c r="T31" s="33"/>
      <c r="U31" s="60"/>
      <c r="V31" s="33"/>
      <c r="W31" s="60"/>
      <c r="X31" s="33"/>
      <c r="Y31" s="65"/>
      <c r="Z31" s="64">
        <f t="shared" si="3"/>
        <v>0</v>
      </c>
      <c r="AA31" s="73"/>
    </row>
    <row r="32" spans="1:27" ht="33" customHeight="1">
      <c r="A32" s="30"/>
      <c r="B32" s="118"/>
      <c r="C32" s="119"/>
      <c r="D32" s="48"/>
      <c r="E32" s="121"/>
      <c r="F32" s="124"/>
      <c r="G32" s="121"/>
      <c r="H32" s="33"/>
      <c r="I32" s="33"/>
      <c r="J32" s="13"/>
      <c r="K32" s="4"/>
      <c r="L32" s="14"/>
      <c r="M32" s="15"/>
      <c r="N32" s="15"/>
      <c r="O32" s="16"/>
      <c r="P32" s="17"/>
      <c r="Q32" s="17"/>
      <c r="R32" s="66"/>
      <c r="S32" s="65">
        <f t="shared" si="1"/>
        <v>0</v>
      </c>
      <c r="T32" s="33"/>
      <c r="U32" s="60"/>
      <c r="V32" s="33"/>
      <c r="W32" s="60"/>
      <c r="X32" s="33"/>
      <c r="Y32" s="65"/>
      <c r="Z32" s="64">
        <f t="shared" si="3"/>
        <v>0</v>
      </c>
      <c r="AA32" s="74"/>
    </row>
    <row r="33" spans="1:27" ht="36" customHeight="1">
      <c r="A33" s="30"/>
      <c r="B33" s="118"/>
      <c r="C33" s="119"/>
      <c r="D33" s="48"/>
      <c r="E33" s="121"/>
      <c r="F33" s="124"/>
      <c r="G33" s="121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1"/>
        <v>0</v>
      </c>
      <c r="T33" s="33"/>
      <c r="U33" s="60"/>
      <c r="V33" s="33"/>
      <c r="W33" s="60"/>
      <c r="X33" s="33"/>
      <c r="Y33" s="65"/>
      <c r="Z33" s="64">
        <f t="shared" si="3"/>
        <v>0</v>
      </c>
      <c r="AA33" s="68"/>
    </row>
    <row r="34" spans="1:27" ht="42.75" customHeight="1">
      <c r="A34" s="30"/>
      <c r="B34" s="118"/>
      <c r="C34" s="119"/>
      <c r="D34" s="48"/>
      <c r="E34" s="121"/>
      <c r="F34" s="124"/>
      <c r="G34" s="121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1"/>
        <v>0</v>
      </c>
      <c r="T34" s="33"/>
      <c r="U34" s="60"/>
      <c r="V34" s="33"/>
      <c r="W34" s="60"/>
      <c r="X34" s="33"/>
      <c r="Y34" s="65"/>
      <c r="Z34" s="64">
        <f t="shared" si="3"/>
        <v>0</v>
      </c>
      <c r="AA34" s="68"/>
    </row>
    <row r="35" spans="1:27" ht="29.25" customHeight="1">
      <c r="A35" s="30"/>
      <c r="B35" s="118"/>
      <c r="C35" s="119"/>
      <c r="D35" s="48"/>
      <c r="E35" s="122"/>
      <c r="F35" s="125"/>
      <c r="G35" s="122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1"/>
        <v>0</v>
      </c>
      <c r="T35" s="33"/>
      <c r="U35" s="60"/>
      <c r="V35" s="33"/>
      <c r="W35" s="60"/>
      <c r="X35" s="67"/>
      <c r="Y35" s="65"/>
      <c r="Z35" s="64">
        <f t="shared" si="3"/>
        <v>0</v>
      </c>
      <c r="AA35" s="68"/>
    </row>
    <row r="36" spans="1:27" ht="96" customHeight="1">
      <c r="A36" s="30"/>
      <c r="B36" s="31"/>
      <c r="C36" s="31"/>
      <c r="D36" s="30"/>
      <c r="E36" s="31"/>
      <c r="F36" s="13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1"/>
        <v>0</v>
      </c>
      <c r="T36" s="33"/>
      <c r="U36" s="60"/>
      <c r="V36" s="33"/>
      <c r="W36" s="60"/>
      <c r="X36" s="33"/>
      <c r="Y36" s="65"/>
      <c r="Z36" s="64">
        <v>1576.77</v>
      </c>
      <c r="AA36" s="71" t="s">
        <v>114</v>
      </c>
    </row>
    <row r="37" spans="1:27" ht="119.15" customHeight="1">
      <c r="A37" s="30"/>
      <c r="B37" s="31"/>
      <c r="C37" s="31"/>
      <c r="D37" s="30"/>
      <c r="E37" s="31"/>
      <c r="F37" s="13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1"/>
        <v>0</v>
      </c>
      <c r="T37" s="33"/>
      <c r="U37" s="60"/>
      <c r="V37" s="33"/>
      <c r="W37" s="60"/>
      <c r="X37" s="33"/>
      <c r="Y37" s="65"/>
      <c r="Z37" s="64">
        <v>1576.77</v>
      </c>
      <c r="AA37" s="71" t="s">
        <v>120</v>
      </c>
    </row>
    <row r="38" spans="1:27" ht="60.75" customHeight="1">
      <c r="A38" s="30"/>
      <c r="B38" s="39"/>
      <c r="C38" s="49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1"/>
        <v>0</v>
      </c>
      <c r="T38" s="33"/>
      <c r="U38" s="60"/>
      <c r="V38" s="33"/>
      <c r="W38" s="60"/>
      <c r="X38" s="33"/>
      <c r="Y38" s="65"/>
      <c r="Z38" s="64">
        <f t="shared" ref="Z38:Z55" si="4">S38+Y38</f>
        <v>0</v>
      </c>
      <c r="AA38" s="68"/>
    </row>
    <row r="39" spans="1:27" ht="57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1"/>
        <v>0</v>
      </c>
      <c r="T39" s="33"/>
      <c r="U39" s="60"/>
      <c r="V39" s="33"/>
      <c r="W39" s="60"/>
      <c r="X39" s="33"/>
      <c r="Y39" s="65"/>
      <c r="Z39" s="64">
        <f t="shared" si="4"/>
        <v>0</v>
      </c>
      <c r="AA39" s="68"/>
    </row>
    <row r="40" spans="1:27" ht="49.5" customHeight="1">
      <c r="A40" s="30"/>
      <c r="B40" s="39"/>
      <c r="C40" s="51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1"/>
        <v>0</v>
      </c>
      <c r="T40" s="33"/>
      <c r="U40" s="60"/>
      <c r="V40" s="33"/>
      <c r="W40" s="60"/>
      <c r="X40" s="33"/>
      <c r="Y40" s="65"/>
      <c r="Z40" s="64">
        <f t="shared" si="4"/>
        <v>0</v>
      </c>
    </row>
    <row r="41" spans="1:27" ht="42.75" customHeight="1">
      <c r="A41" s="30"/>
      <c r="B41" s="39"/>
      <c r="C41" s="40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1"/>
        <v>0</v>
      </c>
      <c r="T41" s="33"/>
      <c r="U41" s="60"/>
      <c r="V41" s="33"/>
      <c r="W41" s="60"/>
      <c r="X41" s="33"/>
      <c r="Y41" s="65"/>
      <c r="Z41" s="64">
        <f t="shared" si="4"/>
        <v>0</v>
      </c>
    </row>
    <row r="42" spans="1:27" ht="27.75" customHeight="1">
      <c r="A42" s="30"/>
      <c r="B42" s="39"/>
      <c r="C42" s="51"/>
      <c r="D42" s="30"/>
      <c r="E42" s="41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1"/>
        <v>0</v>
      </c>
      <c r="T42" s="33"/>
      <c r="U42" s="60"/>
      <c r="V42" s="33"/>
      <c r="W42" s="60"/>
      <c r="X42" s="33"/>
      <c r="Y42" s="65"/>
      <c r="Z42" s="64">
        <f t="shared" si="4"/>
        <v>0</v>
      </c>
    </row>
    <row r="43" spans="1:27" ht="36.75" customHeight="1">
      <c r="A43" s="30"/>
      <c r="B43" s="39"/>
      <c r="C43" s="4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1"/>
        <v>0</v>
      </c>
      <c r="T43" s="33"/>
      <c r="U43" s="60"/>
      <c r="V43" s="33"/>
      <c r="W43" s="60"/>
      <c r="X43" s="33"/>
      <c r="Y43" s="65"/>
      <c r="Z43" s="64">
        <f t="shared" si="4"/>
        <v>0</v>
      </c>
    </row>
    <row r="44" spans="1:27" ht="36" customHeight="1">
      <c r="A44" s="30"/>
      <c r="B44" s="39"/>
      <c r="C44" s="51"/>
      <c r="D44" s="30"/>
      <c r="E44" s="50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1"/>
        <v>0</v>
      </c>
      <c r="T44" s="33"/>
      <c r="U44" s="60"/>
      <c r="V44" s="33"/>
      <c r="W44" s="60"/>
      <c r="X44" s="33"/>
      <c r="Y44" s="65"/>
      <c r="Z44" s="64">
        <f t="shared" si="4"/>
        <v>0</v>
      </c>
    </row>
    <row r="45" spans="1:27" ht="33.75" customHeight="1">
      <c r="A45" s="30"/>
      <c r="B45" s="39"/>
      <c r="C45" s="49"/>
      <c r="D45" s="30"/>
      <c r="E45" s="41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1"/>
        <v>0</v>
      </c>
      <c r="T45" s="4"/>
      <c r="U45" s="66"/>
      <c r="V45" s="4"/>
      <c r="W45" s="66"/>
      <c r="X45" s="4"/>
      <c r="Y45" s="75"/>
      <c r="Z45" s="64">
        <f t="shared" si="4"/>
        <v>0</v>
      </c>
    </row>
    <row r="46" spans="1:27" ht="45" customHeight="1">
      <c r="A46" s="30"/>
      <c r="B46" s="39"/>
      <c r="C46" s="49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1"/>
        <v>0</v>
      </c>
      <c r="T46" s="68"/>
      <c r="U46" s="68"/>
      <c r="V46" s="68"/>
      <c r="W46" s="68"/>
      <c r="X46" s="68"/>
      <c r="Y46" s="75"/>
      <c r="Z46" s="64">
        <f t="shared" si="4"/>
        <v>0</v>
      </c>
    </row>
    <row r="47" spans="1:27" ht="49.5" customHeight="1">
      <c r="A47" s="30"/>
      <c r="B47" s="39"/>
      <c r="C47" s="51"/>
      <c r="D47" s="30"/>
      <c r="E47" s="50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1"/>
        <v>0</v>
      </c>
      <c r="T47" s="68"/>
      <c r="U47" s="68"/>
      <c r="V47" s="68"/>
      <c r="W47" s="68"/>
      <c r="X47" s="68"/>
      <c r="Y47" s="75"/>
      <c r="Z47" s="64">
        <f t="shared" si="4"/>
        <v>0</v>
      </c>
    </row>
    <row r="48" spans="1:27" ht="48" customHeight="1">
      <c r="A48" s="30"/>
      <c r="B48" s="39"/>
      <c r="C48" s="4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1"/>
        <v>0</v>
      </c>
      <c r="T48" s="4"/>
      <c r="U48" s="66"/>
      <c r="V48" s="4"/>
      <c r="W48" s="66"/>
      <c r="X48" s="4"/>
      <c r="Y48" s="75"/>
      <c r="Z48" s="64">
        <f t="shared" si="4"/>
        <v>0</v>
      </c>
    </row>
    <row r="49" spans="1:26" ht="54" customHeight="1">
      <c r="A49" s="30"/>
      <c r="B49" s="39"/>
      <c r="C49" s="51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1"/>
        <v>0</v>
      </c>
      <c r="T49" s="4"/>
      <c r="U49" s="66"/>
      <c r="V49" s="4"/>
      <c r="W49" s="66"/>
      <c r="X49" s="4"/>
      <c r="Y49" s="75"/>
      <c r="Z49" s="64">
        <f t="shared" si="4"/>
        <v>0</v>
      </c>
    </row>
    <row r="50" spans="1:26" ht="33" customHeight="1">
      <c r="A50" s="30"/>
      <c r="B50" s="39"/>
      <c r="C50" s="49"/>
      <c r="D50" s="30"/>
      <c r="E50" s="41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>
        <f t="shared" si="1"/>
        <v>0</v>
      </c>
      <c r="T50" s="33"/>
      <c r="U50" s="60"/>
      <c r="V50" s="33"/>
      <c r="W50" s="60"/>
      <c r="X50" s="33"/>
      <c r="Y50" s="65"/>
      <c r="Z50" s="64">
        <f t="shared" si="4"/>
        <v>0</v>
      </c>
    </row>
    <row r="51" spans="1:26" ht="48" customHeight="1">
      <c r="A51" s="30"/>
      <c r="B51" s="39"/>
      <c r="C51" s="49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si="1"/>
        <v>0</v>
      </c>
      <c r="T51" s="68"/>
      <c r="U51" s="68"/>
      <c r="V51" s="68"/>
      <c r="W51" s="68"/>
      <c r="X51" s="68"/>
      <c r="Y51" s="75"/>
      <c r="Z51" s="64">
        <f t="shared" si="4"/>
        <v>0</v>
      </c>
    </row>
    <row r="52" spans="1:26" ht="48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1"/>
        <v>0</v>
      </c>
      <c r="T52" s="68"/>
      <c r="U52" s="68"/>
      <c r="V52" s="68"/>
      <c r="W52" s="68"/>
      <c r="X52" s="68"/>
      <c r="Y52" s="75"/>
      <c r="Z52" s="64">
        <f t="shared" si="4"/>
        <v>0</v>
      </c>
    </row>
    <row r="53" spans="1:26" ht="72.75" customHeight="1">
      <c r="A53" s="30"/>
      <c r="B53" s="39"/>
      <c r="C53" s="51"/>
      <c r="D53" s="30"/>
      <c r="E53" s="4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1"/>
        <v>0</v>
      </c>
      <c r="T53" s="69"/>
      <c r="U53" s="69"/>
      <c r="V53" s="69"/>
      <c r="W53" s="69"/>
      <c r="X53" s="69"/>
      <c r="Y53" s="75"/>
      <c r="Z53" s="65">
        <f t="shared" si="4"/>
        <v>0</v>
      </c>
    </row>
    <row r="54" spans="1:26" ht="34.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1"/>
        <v>0</v>
      </c>
      <c r="T54" s="68"/>
      <c r="U54" s="68"/>
      <c r="V54" s="68"/>
      <c r="W54" s="68"/>
      <c r="X54" s="68"/>
      <c r="Y54" s="75"/>
      <c r="Z54" s="64">
        <f t="shared" si="4"/>
        <v>0</v>
      </c>
    </row>
    <row r="55" spans="1:26" ht="28.5" customHeight="1">
      <c r="A55" s="30"/>
      <c r="B55" s="39"/>
      <c r="C55" s="40"/>
      <c r="D55" s="30"/>
      <c r="E55" s="50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1"/>
        <v>0</v>
      </c>
      <c r="T55" s="4"/>
      <c r="U55" s="66"/>
      <c r="V55" s="4"/>
      <c r="W55" s="66"/>
      <c r="X55" s="4"/>
      <c r="Y55" s="75"/>
      <c r="Z55" s="64">
        <f t="shared" si="4"/>
        <v>0</v>
      </c>
    </row>
    <row r="56" spans="1:26" ht="27" customHeight="1">
      <c r="A56" s="30"/>
      <c r="B56" s="39"/>
      <c r="C56" s="51"/>
      <c r="D56" s="30"/>
      <c r="E56" s="50"/>
      <c r="F56" s="37"/>
      <c r="G56" s="38"/>
      <c r="H56" s="33"/>
      <c r="I56" s="33"/>
      <c r="J56" s="35"/>
      <c r="K56" s="33"/>
      <c r="L56" s="56"/>
      <c r="M56" s="57"/>
      <c r="N56" s="57"/>
      <c r="O56" s="57"/>
      <c r="P56" s="60"/>
      <c r="Q56" s="60"/>
      <c r="R56" s="60"/>
      <c r="S56" s="65"/>
      <c r="T56" s="4"/>
      <c r="U56" s="66"/>
      <c r="V56" s="4"/>
      <c r="W56" s="66"/>
      <c r="X56" s="4"/>
      <c r="Y56" s="75"/>
      <c r="Z56" s="64"/>
    </row>
    <row r="57" spans="1:26" ht="14.25" customHeight="1">
      <c r="A57" s="30"/>
      <c r="B57" s="39"/>
      <c r="C57" s="51"/>
      <c r="D57" s="30"/>
      <c r="E57" s="50"/>
      <c r="F57" s="37"/>
      <c r="G57" s="38"/>
      <c r="H57" s="33"/>
      <c r="I57" s="33"/>
      <c r="J57" s="35"/>
      <c r="K57" s="33"/>
      <c r="L57" s="56"/>
      <c r="M57" s="57"/>
      <c r="N57" s="57"/>
      <c r="O57" s="57"/>
      <c r="P57" s="60"/>
      <c r="Q57" s="60"/>
      <c r="R57" s="60"/>
      <c r="S57" s="65">
        <f t="shared" ref="S57:S61" si="5">Q57+R57</f>
        <v>0</v>
      </c>
      <c r="T57" s="4"/>
      <c r="U57" s="66"/>
      <c r="V57" s="4"/>
      <c r="W57" s="66"/>
      <c r="X57" s="4"/>
      <c r="Y57" s="75"/>
      <c r="Z57" s="64">
        <f t="shared" ref="Z57:Z61" si="6">S57+Y57</f>
        <v>0</v>
      </c>
    </row>
    <row r="58" spans="1:26" ht="14.25" customHeight="1">
      <c r="A58" s="30"/>
      <c r="B58" s="39"/>
      <c r="C58" s="51"/>
      <c r="D58" s="30"/>
      <c r="E58" s="50"/>
      <c r="F58" s="37"/>
      <c r="G58" s="38"/>
      <c r="H58" s="33"/>
      <c r="I58" s="33"/>
      <c r="J58" s="35"/>
      <c r="K58" s="33"/>
      <c r="L58" s="56"/>
      <c r="M58" s="57"/>
      <c r="N58" s="57"/>
      <c r="O58" s="57"/>
      <c r="P58" s="60"/>
      <c r="Q58" s="60"/>
      <c r="R58" s="60"/>
      <c r="S58" s="65">
        <f t="shared" si="5"/>
        <v>0</v>
      </c>
      <c r="T58" s="68"/>
      <c r="U58" s="68"/>
      <c r="V58" s="68"/>
      <c r="W58" s="68"/>
      <c r="X58" s="68"/>
      <c r="Y58" s="75"/>
      <c r="Z58" s="64">
        <f t="shared" si="6"/>
        <v>0</v>
      </c>
    </row>
    <row r="59" spans="1:26" ht="14.25" customHeight="1">
      <c r="A59" s="30"/>
      <c r="B59" s="39"/>
      <c r="C59" s="41"/>
      <c r="D59" s="30"/>
      <c r="E59" s="50"/>
      <c r="F59" s="37"/>
      <c r="G59" s="38"/>
      <c r="H59" s="33"/>
      <c r="I59" s="33"/>
      <c r="J59" s="35"/>
      <c r="K59" s="33"/>
      <c r="L59" s="56"/>
      <c r="M59" s="57"/>
      <c r="N59" s="57"/>
      <c r="O59" s="57"/>
      <c r="P59" s="60"/>
      <c r="Q59" s="60"/>
      <c r="R59" s="60"/>
      <c r="S59" s="65">
        <f t="shared" si="5"/>
        <v>0</v>
      </c>
      <c r="T59" s="4"/>
      <c r="U59" s="66"/>
      <c r="V59" s="4"/>
      <c r="W59" s="66"/>
      <c r="X59" s="4"/>
      <c r="Y59" s="75"/>
      <c r="Z59" s="64">
        <f t="shared" si="6"/>
        <v>0</v>
      </c>
    </row>
    <row r="60" spans="1:26" ht="14.25" customHeight="1">
      <c r="A60" s="30"/>
      <c r="B60" s="39"/>
      <c r="C60" s="51"/>
      <c r="D60" s="30"/>
      <c r="E60" s="50"/>
      <c r="F60" s="37"/>
      <c r="G60" s="38"/>
      <c r="H60" s="33"/>
      <c r="I60" s="33"/>
      <c r="J60" s="35"/>
      <c r="K60" s="33"/>
      <c r="L60" s="56"/>
      <c r="M60" s="57"/>
      <c r="N60" s="57"/>
      <c r="O60" s="57"/>
      <c r="P60" s="60"/>
      <c r="Q60" s="60"/>
      <c r="R60" s="60"/>
      <c r="S60" s="65">
        <f t="shared" si="5"/>
        <v>0</v>
      </c>
      <c r="T60" s="4"/>
      <c r="U60" s="66"/>
      <c r="V60" s="4"/>
      <c r="W60" s="66"/>
      <c r="X60" s="4"/>
      <c r="Y60" s="75"/>
      <c r="Z60" s="64">
        <f t="shared" si="6"/>
        <v>0</v>
      </c>
    </row>
    <row r="61" spans="1:26" ht="14.25" customHeight="1">
      <c r="A61" s="30"/>
      <c r="B61" s="39"/>
      <c r="C61" s="49"/>
      <c r="D61" s="30"/>
      <c r="E61" s="41"/>
      <c r="F61" s="37"/>
      <c r="G61" s="38"/>
      <c r="H61" s="33"/>
      <c r="I61" s="33"/>
      <c r="J61" s="35"/>
      <c r="K61" s="33"/>
      <c r="L61" s="56"/>
      <c r="M61" s="57"/>
      <c r="N61" s="57"/>
      <c r="O61" s="57"/>
      <c r="P61" s="60"/>
      <c r="Q61" s="60"/>
      <c r="R61" s="60"/>
      <c r="S61" s="65">
        <f t="shared" si="5"/>
        <v>0</v>
      </c>
      <c r="T61" s="33"/>
      <c r="U61" s="60"/>
      <c r="V61" s="33"/>
      <c r="W61" s="60"/>
      <c r="X61" s="33"/>
      <c r="Y61" s="65"/>
      <c r="Z61" s="64">
        <f t="shared" si="6"/>
        <v>0</v>
      </c>
    </row>
    <row r="62" spans="1:26" ht="14.25" customHeight="1">
      <c r="A62" s="113" t="s">
        <v>41</v>
      </c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</row>
    <row r="63" spans="1:26" ht="14.25" customHeight="1">
      <c r="A63" s="114" t="s">
        <v>42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43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44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45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46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47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121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122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123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124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125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126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127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128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129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130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131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132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133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134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135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136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ht="14.25" customHeight="1">
      <c r="A85" s="114" t="s">
        <v>137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  <row r="86" spans="1:12" ht="14.25" customHeight="1">
      <c r="A86" s="114" t="s">
        <v>138</v>
      </c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</row>
    <row r="87" spans="1:12" ht="14.25" customHeight="1">
      <c r="A87" s="114" t="s">
        <v>139</v>
      </c>
      <c r="B87" s="114"/>
      <c r="C87" s="114"/>
      <c r="D87" s="114"/>
      <c r="E87" s="114"/>
      <c r="F87" s="114"/>
      <c r="G87" s="114"/>
      <c r="H87" s="114"/>
      <c r="I87" s="114"/>
      <c r="J87" s="114"/>
      <c r="K87" s="114"/>
      <c r="L87" s="114"/>
    </row>
    <row r="88" spans="1:12" ht="14.25" customHeight="1">
      <c r="A88" s="114" t="s">
        <v>140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</row>
    <row r="89" spans="1:12" ht="14.25" customHeight="1">
      <c r="A89" s="114" t="s">
        <v>141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</row>
    <row r="90" spans="1:12" ht="14.25" customHeight="1">
      <c r="A90" s="114" t="s">
        <v>142</v>
      </c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</row>
  </sheetData>
  <mergeCells count="67">
    <mergeCell ref="X7:X8"/>
    <mergeCell ref="Y7:Y8"/>
    <mergeCell ref="Z6:Z8"/>
    <mergeCell ref="AA6:AA8"/>
    <mergeCell ref="A88:L88"/>
    <mergeCell ref="A89:L89"/>
    <mergeCell ref="A90:L90"/>
    <mergeCell ref="A2:A4"/>
    <mergeCell ref="A7:A8"/>
    <mergeCell ref="B7:B8"/>
    <mergeCell ref="B31:B35"/>
    <mergeCell ref="C7:C8"/>
    <mergeCell ref="C31:C35"/>
    <mergeCell ref="D7:D8"/>
    <mergeCell ref="E7:E8"/>
    <mergeCell ref="E31:E35"/>
    <mergeCell ref="F7:F8"/>
    <mergeCell ref="F31:F35"/>
    <mergeCell ref="G7:G8"/>
    <mergeCell ref="G31:G35"/>
    <mergeCell ref="A83:L83"/>
    <mergeCell ref="A84:L84"/>
    <mergeCell ref="A85:L85"/>
    <mergeCell ref="A86:L86"/>
    <mergeCell ref="A87:L87"/>
    <mergeCell ref="A78:L78"/>
    <mergeCell ref="A79:L79"/>
    <mergeCell ref="A80:L80"/>
    <mergeCell ref="A81:L81"/>
    <mergeCell ref="A82:L82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A63:L63"/>
    <mergeCell ref="A64:L64"/>
    <mergeCell ref="A65:L65"/>
    <mergeCell ref="A66:L66"/>
    <mergeCell ref="A67:L67"/>
    <mergeCell ref="I7:J7"/>
    <mergeCell ref="K7:L7"/>
    <mergeCell ref="T7:U7"/>
    <mergeCell ref="V7:W7"/>
    <mergeCell ref="A62:L62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A85"/>
  <sheetViews>
    <sheetView topLeftCell="J11" workbookViewId="0">
      <selection activeCell="AA16" sqref="AA16"/>
    </sheetView>
  </sheetViews>
  <sheetFormatPr defaultColWidth="9.81640625" defaultRowHeight="14.5"/>
  <cols>
    <col min="2" max="2" width="12.453125" customWidth="1"/>
    <col min="3" max="3" width="44.54296875" customWidth="1"/>
    <col min="5" max="5" width="30.5429687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32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31" t="s">
        <v>143</v>
      </c>
      <c r="C9" s="31" t="s">
        <v>307</v>
      </c>
      <c r="D9" s="11"/>
      <c r="E9" s="26" t="s">
        <v>145</v>
      </c>
      <c r="F9" s="13" t="s">
        <v>308</v>
      </c>
      <c r="G9" s="11"/>
      <c r="H9" s="11"/>
      <c r="I9" s="4" t="s">
        <v>99</v>
      </c>
      <c r="J9" s="4" t="s">
        <v>100</v>
      </c>
      <c r="K9" s="4" t="s">
        <v>101</v>
      </c>
      <c r="L9" s="4" t="s">
        <v>102</v>
      </c>
      <c r="M9" s="52">
        <v>46178</v>
      </c>
      <c r="N9" s="52">
        <v>46184</v>
      </c>
      <c r="O9" s="4" t="s">
        <v>103</v>
      </c>
      <c r="P9" s="4" t="s">
        <v>104</v>
      </c>
      <c r="Q9" s="76">
        <v>725.44</v>
      </c>
      <c r="R9" s="76">
        <v>2547.7399999999998</v>
      </c>
      <c r="S9" s="18">
        <f t="shared" ref="S9:S17" si="0">Q9+R9</f>
        <v>3273.18</v>
      </c>
      <c r="T9" s="4"/>
      <c r="U9" s="4"/>
      <c r="V9" s="4">
        <v>4</v>
      </c>
      <c r="W9" s="4">
        <v>520.92999999999995</v>
      </c>
      <c r="X9" s="4"/>
      <c r="Y9" s="76">
        <f t="shared" ref="Y9:Y16" si="1">((T9*U9)+(V9*W9))</f>
        <v>2083.7199999999998</v>
      </c>
      <c r="Z9" s="18">
        <f t="shared" ref="Z9:Z16" si="2">S9+Y9</f>
        <v>5356.9</v>
      </c>
      <c r="AA9" s="71" t="s">
        <v>309</v>
      </c>
    </row>
    <row r="10" spans="1:27" ht="80" customHeight="1">
      <c r="A10" s="11"/>
      <c r="B10" s="31" t="s">
        <v>310</v>
      </c>
      <c r="C10" s="31" t="s">
        <v>311</v>
      </c>
      <c r="D10" s="11"/>
      <c r="E10" s="78" t="s">
        <v>312</v>
      </c>
      <c r="F10" s="13" t="s">
        <v>313</v>
      </c>
      <c r="G10" s="11"/>
      <c r="H10" s="11"/>
      <c r="I10" s="4" t="s">
        <v>99</v>
      </c>
      <c r="J10" s="53" t="s">
        <v>100</v>
      </c>
      <c r="K10" s="4" t="s">
        <v>226</v>
      </c>
      <c r="L10" s="4" t="s">
        <v>314</v>
      </c>
      <c r="M10" s="52">
        <v>46180</v>
      </c>
      <c r="N10" s="52">
        <v>46186</v>
      </c>
      <c r="O10" s="54" t="s">
        <v>113</v>
      </c>
      <c r="P10" s="54" t="s">
        <v>104</v>
      </c>
      <c r="Q10" s="76">
        <v>822.21</v>
      </c>
      <c r="R10" s="76">
        <v>822.21</v>
      </c>
      <c r="S10" s="18">
        <f t="shared" si="0"/>
        <v>1644.42</v>
      </c>
      <c r="T10" s="4">
        <v>6</v>
      </c>
      <c r="U10" s="76">
        <v>972.4</v>
      </c>
      <c r="V10" s="4">
        <v>1</v>
      </c>
      <c r="W10" s="76">
        <v>486.2</v>
      </c>
      <c r="X10" s="4">
        <v>6.5</v>
      </c>
      <c r="Y10" s="76">
        <f t="shared" si="1"/>
        <v>6320.5999999999995</v>
      </c>
      <c r="Z10" s="18">
        <f t="shared" si="2"/>
        <v>7965.0199999999995</v>
      </c>
      <c r="AA10" s="4"/>
    </row>
    <row r="11" spans="1:27" ht="66" customHeight="1">
      <c r="A11" s="4"/>
      <c r="B11" s="78" t="s">
        <v>315</v>
      </c>
      <c r="C11" s="31" t="s">
        <v>316</v>
      </c>
      <c r="D11" s="28"/>
      <c r="E11" s="78" t="s">
        <v>317</v>
      </c>
      <c r="F11" s="13" t="s">
        <v>313</v>
      </c>
      <c r="G11" s="6"/>
      <c r="H11" s="4"/>
      <c r="I11" s="4" t="s">
        <v>99</v>
      </c>
      <c r="J11" s="53" t="s">
        <v>100</v>
      </c>
      <c r="K11" s="4" t="s">
        <v>226</v>
      </c>
      <c r="L11" s="4" t="s">
        <v>314</v>
      </c>
      <c r="M11" s="52">
        <v>46180</v>
      </c>
      <c r="N11" s="52">
        <v>46186</v>
      </c>
      <c r="O11" s="54" t="s">
        <v>113</v>
      </c>
      <c r="P11" s="54" t="s">
        <v>104</v>
      </c>
      <c r="Q11" s="76">
        <v>822.21</v>
      </c>
      <c r="R11" s="76">
        <v>822.21</v>
      </c>
      <c r="S11" s="18">
        <f t="shared" si="0"/>
        <v>1644.42</v>
      </c>
      <c r="T11" s="4">
        <v>6</v>
      </c>
      <c r="U11" s="76">
        <v>972.4</v>
      </c>
      <c r="V11" s="4">
        <v>1</v>
      </c>
      <c r="W11" s="76">
        <v>486.2</v>
      </c>
      <c r="X11" s="4">
        <v>6.5</v>
      </c>
      <c r="Y11" s="76">
        <f t="shared" si="1"/>
        <v>6320.5999999999995</v>
      </c>
      <c r="Z11" s="18">
        <f t="shared" si="2"/>
        <v>7965.0199999999995</v>
      </c>
      <c r="AA11" s="20"/>
    </row>
    <row r="12" spans="1:27" ht="66" customHeight="1">
      <c r="A12" s="4"/>
      <c r="B12" s="78" t="s">
        <v>318</v>
      </c>
      <c r="C12" s="31" t="s">
        <v>319</v>
      </c>
      <c r="D12" s="28"/>
      <c r="E12" s="78" t="s">
        <v>320</v>
      </c>
      <c r="F12" s="13" t="s">
        <v>313</v>
      </c>
      <c r="G12" s="6"/>
      <c r="H12" s="4"/>
      <c r="I12" s="4" t="s">
        <v>99</v>
      </c>
      <c r="J12" s="53" t="s">
        <v>100</v>
      </c>
      <c r="K12" s="4" t="s">
        <v>226</v>
      </c>
      <c r="L12" s="4" t="s">
        <v>314</v>
      </c>
      <c r="M12" s="52">
        <v>46180</v>
      </c>
      <c r="N12" s="52">
        <v>46186</v>
      </c>
      <c r="O12" s="54" t="s">
        <v>113</v>
      </c>
      <c r="P12" s="54" t="s">
        <v>104</v>
      </c>
      <c r="Q12" s="76">
        <v>822.21</v>
      </c>
      <c r="R12" s="76">
        <v>822.21</v>
      </c>
      <c r="S12" s="18">
        <f t="shared" si="0"/>
        <v>1644.42</v>
      </c>
      <c r="T12" s="4">
        <v>6</v>
      </c>
      <c r="U12" s="76">
        <v>972.4</v>
      </c>
      <c r="V12" s="4">
        <v>1</v>
      </c>
      <c r="W12" s="76">
        <v>486.2</v>
      </c>
      <c r="X12" s="4">
        <v>6.5</v>
      </c>
      <c r="Y12" s="76">
        <f t="shared" si="1"/>
        <v>6320.5999999999995</v>
      </c>
      <c r="Z12" s="18">
        <f t="shared" si="2"/>
        <v>7965.0199999999995</v>
      </c>
      <c r="AA12" s="20"/>
    </row>
    <row r="13" spans="1:27" ht="80" customHeight="1">
      <c r="A13" s="4"/>
      <c r="B13" s="78" t="s">
        <v>318</v>
      </c>
      <c r="C13" s="29" t="s">
        <v>321</v>
      </c>
      <c r="D13" s="28"/>
      <c r="E13" s="26" t="s">
        <v>322</v>
      </c>
      <c r="F13" s="13" t="s">
        <v>313</v>
      </c>
      <c r="G13" s="6"/>
      <c r="H13" s="4"/>
      <c r="I13" s="4" t="s">
        <v>99</v>
      </c>
      <c r="J13" s="53" t="s">
        <v>100</v>
      </c>
      <c r="K13" s="4" t="s">
        <v>226</v>
      </c>
      <c r="L13" s="4" t="s">
        <v>314</v>
      </c>
      <c r="M13" s="52">
        <v>46180</v>
      </c>
      <c r="N13" s="52">
        <v>46186</v>
      </c>
      <c r="O13" s="54" t="s">
        <v>113</v>
      </c>
      <c r="P13" s="54" t="s">
        <v>104</v>
      </c>
      <c r="Q13" s="76">
        <v>822.21</v>
      </c>
      <c r="R13" s="76">
        <v>822.21</v>
      </c>
      <c r="S13" s="18">
        <f t="shared" si="0"/>
        <v>1644.42</v>
      </c>
      <c r="T13" s="4">
        <v>6</v>
      </c>
      <c r="U13" s="76">
        <v>902.94</v>
      </c>
      <c r="V13" s="4">
        <v>1</v>
      </c>
      <c r="W13" s="76">
        <v>451.47</v>
      </c>
      <c r="X13" s="4">
        <v>6.5</v>
      </c>
      <c r="Y13" s="76">
        <f t="shared" si="1"/>
        <v>5869.1100000000006</v>
      </c>
      <c r="Z13" s="18">
        <f t="shared" si="2"/>
        <v>7513.5300000000007</v>
      </c>
      <c r="AA13" s="20"/>
    </row>
    <row r="14" spans="1:27" ht="87" customHeight="1">
      <c r="A14" s="30"/>
      <c r="B14" s="78" t="s">
        <v>318</v>
      </c>
      <c r="C14" s="29" t="s">
        <v>323</v>
      </c>
      <c r="D14" s="28"/>
      <c r="E14" s="26" t="s">
        <v>246</v>
      </c>
      <c r="F14" s="13" t="s">
        <v>313</v>
      </c>
      <c r="G14" s="32"/>
      <c r="H14" s="33"/>
      <c r="I14" s="4" t="s">
        <v>99</v>
      </c>
      <c r="J14" s="53" t="s">
        <v>100</v>
      </c>
      <c r="K14" s="4" t="s">
        <v>226</v>
      </c>
      <c r="L14" s="4" t="s">
        <v>314</v>
      </c>
      <c r="M14" s="52">
        <v>46180</v>
      </c>
      <c r="N14" s="52">
        <v>46186</v>
      </c>
      <c r="O14" s="54" t="s">
        <v>113</v>
      </c>
      <c r="P14" s="54" t="s">
        <v>104</v>
      </c>
      <c r="Q14" s="60">
        <v>654.73</v>
      </c>
      <c r="R14" s="60">
        <v>654.73</v>
      </c>
      <c r="S14" s="18">
        <f t="shared" si="0"/>
        <v>1309.46</v>
      </c>
      <c r="T14" s="4">
        <v>6</v>
      </c>
      <c r="U14" s="76">
        <v>902.94</v>
      </c>
      <c r="V14" s="4">
        <v>1</v>
      </c>
      <c r="W14" s="76">
        <v>451.47</v>
      </c>
      <c r="X14" s="4">
        <v>6.5</v>
      </c>
      <c r="Y14" s="76">
        <f t="shared" si="1"/>
        <v>5869.1100000000006</v>
      </c>
      <c r="Z14" s="64">
        <f t="shared" si="2"/>
        <v>7178.5700000000006</v>
      </c>
      <c r="AA14" s="20"/>
    </row>
    <row r="15" spans="1:27" ht="87" customHeight="1">
      <c r="A15" s="30"/>
      <c r="B15" s="31" t="s">
        <v>94</v>
      </c>
      <c r="C15" s="29" t="s">
        <v>324</v>
      </c>
      <c r="D15" s="4"/>
      <c r="E15" s="31" t="s">
        <v>178</v>
      </c>
      <c r="F15" s="13" t="s">
        <v>325</v>
      </c>
      <c r="G15" s="32"/>
      <c r="H15" s="33"/>
      <c r="I15" s="33" t="s">
        <v>99</v>
      </c>
      <c r="J15" s="35" t="s">
        <v>100</v>
      </c>
      <c r="K15" s="33" t="s">
        <v>326</v>
      </c>
      <c r="L15" s="56" t="s">
        <v>327</v>
      </c>
      <c r="M15" s="52">
        <v>46180</v>
      </c>
      <c r="N15" s="52">
        <v>46181</v>
      </c>
      <c r="O15" s="58"/>
      <c r="P15" s="59"/>
      <c r="Q15" s="60"/>
      <c r="R15" s="60"/>
      <c r="S15" s="18">
        <f t="shared" si="0"/>
        <v>0</v>
      </c>
      <c r="T15" s="33">
        <v>1</v>
      </c>
      <c r="U15" s="76">
        <v>972.4</v>
      </c>
      <c r="V15" s="33">
        <v>1</v>
      </c>
      <c r="W15" s="59">
        <v>486.2</v>
      </c>
      <c r="X15" s="33">
        <v>1.5</v>
      </c>
      <c r="Y15" s="76">
        <f t="shared" si="1"/>
        <v>1458.6</v>
      </c>
      <c r="Z15" s="64">
        <f t="shared" si="2"/>
        <v>1458.6</v>
      </c>
      <c r="AA15" s="71" t="s">
        <v>328</v>
      </c>
    </row>
    <row r="16" spans="1:27" ht="71.25" customHeight="1">
      <c r="A16" s="30"/>
      <c r="B16" s="31" t="s">
        <v>94</v>
      </c>
      <c r="C16" s="29" t="s">
        <v>151</v>
      </c>
      <c r="D16" s="4"/>
      <c r="E16" s="31" t="s">
        <v>329</v>
      </c>
      <c r="F16" s="13" t="s">
        <v>325</v>
      </c>
      <c r="G16" s="36"/>
      <c r="H16" s="33"/>
      <c r="I16" s="33" t="s">
        <v>99</v>
      </c>
      <c r="J16" s="35" t="s">
        <v>100</v>
      </c>
      <c r="K16" s="33" t="s">
        <v>326</v>
      </c>
      <c r="L16" s="56" t="s">
        <v>327</v>
      </c>
      <c r="M16" s="52">
        <v>46180</v>
      </c>
      <c r="N16" s="52">
        <v>46181</v>
      </c>
      <c r="O16" s="57"/>
      <c r="P16" s="60"/>
      <c r="Q16" s="60"/>
      <c r="R16" s="60"/>
      <c r="S16" s="64">
        <f t="shared" si="0"/>
        <v>0</v>
      </c>
      <c r="T16" s="33">
        <v>1</v>
      </c>
      <c r="U16" s="60">
        <v>1041.8599999999999</v>
      </c>
      <c r="V16" s="33">
        <v>1</v>
      </c>
      <c r="W16" s="60">
        <v>520.92999999999995</v>
      </c>
      <c r="X16" s="33">
        <v>1.5</v>
      </c>
      <c r="Y16" s="76">
        <f t="shared" si="1"/>
        <v>1562.79</v>
      </c>
      <c r="Z16" s="64">
        <f t="shared" si="2"/>
        <v>1562.79</v>
      </c>
      <c r="AA16" s="77" t="s">
        <v>328</v>
      </c>
    </row>
    <row r="17" spans="1:27" ht="71.25" customHeight="1">
      <c r="A17" s="30"/>
      <c r="B17" s="31" t="s">
        <v>330</v>
      </c>
      <c r="C17" s="29" t="s">
        <v>331</v>
      </c>
      <c r="D17" s="4"/>
      <c r="E17" s="31" t="s">
        <v>332</v>
      </c>
      <c r="F17" s="35" t="s">
        <v>333</v>
      </c>
      <c r="G17" s="36"/>
      <c r="H17" s="33"/>
      <c r="I17" s="33" t="s">
        <v>101</v>
      </c>
      <c r="J17" s="35" t="s">
        <v>148</v>
      </c>
      <c r="K17" s="33" t="s">
        <v>99</v>
      </c>
      <c r="L17" s="56" t="s">
        <v>100</v>
      </c>
      <c r="M17" s="79">
        <v>46198</v>
      </c>
      <c r="N17" s="79">
        <v>46201</v>
      </c>
      <c r="O17" s="57" t="s">
        <v>228</v>
      </c>
      <c r="P17" s="60" t="s">
        <v>104</v>
      </c>
      <c r="Q17" s="60">
        <v>2205.9949999999999</v>
      </c>
      <c r="R17" s="60">
        <v>2205.9949999999999</v>
      </c>
      <c r="S17" s="64">
        <f t="shared" si="0"/>
        <v>4411.99</v>
      </c>
      <c r="T17" s="33"/>
      <c r="U17" s="60"/>
      <c r="V17" s="33"/>
      <c r="W17" s="60"/>
      <c r="X17" s="33"/>
      <c r="Y17" s="76"/>
      <c r="Z17" s="64"/>
      <c r="AA17" s="80"/>
    </row>
    <row r="18" spans="1:27" ht="71.25" customHeight="1">
      <c r="A18" s="30"/>
      <c r="B18" s="31" t="s">
        <v>94</v>
      </c>
      <c r="C18" s="29" t="s">
        <v>151</v>
      </c>
      <c r="D18" s="34"/>
      <c r="E18" s="31" t="s">
        <v>329</v>
      </c>
      <c r="F18" s="35" t="s">
        <v>334</v>
      </c>
      <c r="G18" s="35"/>
      <c r="H18" s="33"/>
      <c r="I18" s="33" t="s">
        <v>99</v>
      </c>
      <c r="J18" s="35" t="s">
        <v>100</v>
      </c>
      <c r="K18" s="33" t="s">
        <v>101</v>
      </c>
      <c r="L18" s="56" t="s">
        <v>148</v>
      </c>
      <c r="M18" s="57">
        <v>46201</v>
      </c>
      <c r="N18" s="57">
        <v>46202</v>
      </c>
      <c r="O18" s="57" t="s">
        <v>277</v>
      </c>
      <c r="P18" s="60" t="s">
        <v>104</v>
      </c>
      <c r="Q18" s="60">
        <v>1154.71</v>
      </c>
      <c r="R18" s="60">
        <v>1188.04</v>
      </c>
      <c r="S18" s="64">
        <f t="shared" ref="S18:S50" si="3">Q18+R18</f>
        <v>2342.75</v>
      </c>
      <c r="T18" s="33">
        <v>1</v>
      </c>
      <c r="U18" s="60">
        <v>1041.8599999999999</v>
      </c>
      <c r="V18" s="33">
        <v>1</v>
      </c>
      <c r="W18" s="60">
        <v>520.92999999999995</v>
      </c>
      <c r="X18" s="33">
        <v>1.5</v>
      </c>
      <c r="Y18" s="76">
        <f t="shared" ref="Y18:Y26" si="4">((T18*U18)+(V18*W18))</f>
        <v>1562.79</v>
      </c>
      <c r="Z18" s="64">
        <f t="shared" ref="Z18:Z32" si="5">S18+Y18</f>
        <v>3905.54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3"/>
        <v>0</v>
      </c>
      <c r="T19" s="33"/>
      <c r="U19" s="60"/>
      <c r="V19" s="33"/>
      <c r="W19" s="60"/>
      <c r="X19" s="33"/>
      <c r="Y19" s="70">
        <f t="shared" si="4"/>
        <v>0</v>
      </c>
      <c r="Z19" s="64">
        <f t="shared" si="5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3"/>
        <v>0</v>
      </c>
      <c r="T20" s="33"/>
      <c r="U20" s="60"/>
      <c r="V20" s="33"/>
      <c r="W20" s="60"/>
      <c r="X20" s="33"/>
      <c r="Y20" s="70">
        <f t="shared" si="4"/>
        <v>0</v>
      </c>
      <c r="Z20" s="64">
        <f t="shared" si="5"/>
        <v>0</v>
      </c>
      <c r="AA20" s="73"/>
    </row>
    <row r="21" spans="1:27" ht="71.25" customHeight="1">
      <c r="A21" s="30"/>
      <c r="B21" s="31"/>
      <c r="C21" s="31"/>
      <c r="D21" s="30"/>
      <c r="E21" s="26"/>
      <c r="F21" s="35"/>
      <c r="G21" s="35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3"/>
        <v>0</v>
      </c>
      <c r="T21" s="33"/>
      <c r="U21" s="60"/>
      <c r="V21" s="33"/>
      <c r="W21" s="60"/>
      <c r="X21" s="33"/>
      <c r="Y21" s="70">
        <f t="shared" si="4"/>
        <v>0</v>
      </c>
      <c r="Z21" s="64">
        <f t="shared" si="5"/>
        <v>0</v>
      </c>
      <c r="AA21" s="73"/>
    </row>
    <row r="22" spans="1:27" ht="80.25" customHeight="1">
      <c r="A22" s="30"/>
      <c r="B22" s="31"/>
      <c r="C22" s="31"/>
      <c r="D22" s="30"/>
      <c r="E22" s="26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4">
        <f t="shared" si="3"/>
        <v>0</v>
      </c>
      <c r="T22" s="33"/>
      <c r="U22" s="60"/>
      <c r="V22" s="33"/>
      <c r="W22" s="60"/>
      <c r="X22" s="33"/>
      <c r="Y22" s="70">
        <f t="shared" si="4"/>
        <v>0</v>
      </c>
      <c r="Z22" s="64">
        <f t="shared" si="5"/>
        <v>0</v>
      </c>
      <c r="AA22" s="73"/>
    </row>
    <row r="23" spans="1:27" ht="80.25" customHeight="1">
      <c r="A23" s="30"/>
      <c r="B23" s="39"/>
      <c r="C23" s="31"/>
      <c r="D23" s="30"/>
      <c r="E23" s="40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3"/>
        <v>0</v>
      </c>
      <c r="T23" s="33"/>
      <c r="U23" s="60"/>
      <c r="V23" s="33"/>
      <c r="W23" s="60"/>
      <c r="X23" s="33"/>
      <c r="Y23" s="70">
        <f t="shared" si="4"/>
        <v>0</v>
      </c>
      <c r="Z23" s="64">
        <f t="shared" si="5"/>
        <v>0</v>
      </c>
      <c r="AA23" s="73"/>
    </row>
    <row r="24" spans="1:27" ht="80.25" customHeight="1">
      <c r="A24" s="30"/>
      <c r="B24" s="39"/>
      <c r="C24" s="31"/>
      <c r="D24" s="30"/>
      <c r="E24" s="41"/>
      <c r="F24" s="37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3"/>
        <v>0</v>
      </c>
      <c r="T24" s="33"/>
      <c r="U24" s="60"/>
      <c r="V24" s="33"/>
      <c r="W24" s="60"/>
      <c r="X24" s="33"/>
      <c r="Y24" s="70">
        <f t="shared" si="4"/>
        <v>0</v>
      </c>
      <c r="Z24" s="64">
        <f t="shared" si="5"/>
        <v>0</v>
      </c>
      <c r="AA24" s="73"/>
    </row>
    <row r="25" spans="1:27" ht="99.75" customHeight="1">
      <c r="A25" s="30"/>
      <c r="B25" s="39"/>
      <c r="C25" s="29"/>
      <c r="D25" s="42"/>
      <c r="E25" s="43"/>
      <c r="F25" s="44"/>
      <c r="G25" s="38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3"/>
        <v>0</v>
      </c>
      <c r="T25" s="33"/>
      <c r="U25" s="60"/>
      <c r="V25" s="33"/>
      <c r="W25" s="60"/>
      <c r="X25" s="33"/>
      <c r="Y25" s="70">
        <f t="shared" si="4"/>
        <v>0</v>
      </c>
      <c r="Z25" s="64">
        <f t="shared" si="5"/>
        <v>0</v>
      </c>
      <c r="AA25" s="73"/>
    </row>
    <row r="26" spans="1:27" ht="69.75" customHeight="1">
      <c r="A26" s="4"/>
      <c r="B26" s="117"/>
      <c r="C26" s="119"/>
      <c r="D26" s="46"/>
      <c r="E26" s="120"/>
      <c r="F26" s="123"/>
      <c r="G26" s="120"/>
      <c r="H26" s="33"/>
      <c r="I26" s="33"/>
      <c r="J26" s="35"/>
      <c r="K26" s="33"/>
      <c r="L26" s="56"/>
      <c r="M26" s="57"/>
      <c r="N26" s="57"/>
      <c r="O26" s="57"/>
      <c r="P26" s="60"/>
      <c r="Q26" s="60"/>
      <c r="R26" s="60"/>
      <c r="S26" s="65">
        <f t="shared" si="3"/>
        <v>0</v>
      </c>
      <c r="T26" s="33"/>
      <c r="U26" s="60"/>
      <c r="V26" s="33"/>
      <c r="W26" s="60"/>
      <c r="X26" s="33"/>
      <c r="Y26" s="70">
        <f t="shared" si="4"/>
        <v>0</v>
      </c>
      <c r="Z26" s="64">
        <f t="shared" si="5"/>
        <v>0</v>
      </c>
      <c r="AA26" s="73"/>
    </row>
    <row r="27" spans="1:27" ht="33" customHeight="1">
      <c r="A27" s="30"/>
      <c r="B27" s="118"/>
      <c r="C27" s="119"/>
      <c r="D27" s="48"/>
      <c r="E27" s="121"/>
      <c r="F27" s="124"/>
      <c r="G27" s="121"/>
      <c r="H27" s="33"/>
      <c r="I27" s="33"/>
      <c r="J27" s="13"/>
      <c r="K27" s="4"/>
      <c r="L27" s="14"/>
      <c r="M27" s="15"/>
      <c r="N27" s="15"/>
      <c r="O27" s="16"/>
      <c r="P27" s="17"/>
      <c r="Q27" s="17"/>
      <c r="R27" s="66"/>
      <c r="S27" s="65">
        <f t="shared" si="3"/>
        <v>0</v>
      </c>
      <c r="T27" s="33"/>
      <c r="U27" s="60"/>
      <c r="V27" s="33"/>
      <c r="W27" s="60"/>
      <c r="X27" s="33"/>
      <c r="Y27" s="65"/>
      <c r="Z27" s="64">
        <f t="shared" si="5"/>
        <v>0</v>
      </c>
      <c r="AA27" s="74"/>
    </row>
    <row r="28" spans="1:27" ht="36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3"/>
        <v>0</v>
      </c>
      <c r="T28" s="33"/>
      <c r="U28" s="60"/>
      <c r="V28" s="33"/>
      <c r="W28" s="60"/>
      <c r="X28" s="33"/>
      <c r="Y28" s="65"/>
      <c r="Z28" s="64">
        <f t="shared" si="5"/>
        <v>0</v>
      </c>
      <c r="AA28" s="68"/>
    </row>
    <row r="29" spans="1:27" ht="42.75" customHeight="1">
      <c r="A29" s="30"/>
      <c r="B29" s="118"/>
      <c r="C29" s="119"/>
      <c r="D29" s="48"/>
      <c r="E29" s="121"/>
      <c r="F29" s="124"/>
      <c r="G29" s="121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3"/>
        <v>0</v>
      </c>
      <c r="T29" s="33"/>
      <c r="U29" s="60"/>
      <c r="V29" s="33"/>
      <c r="W29" s="60"/>
      <c r="X29" s="33"/>
      <c r="Y29" s="65"/>
      <c r="Z29" s="64">
        <f t="shared" si="5"/>
        <v>0</v>
      </c>
      <c r="AA29" s="68"/>
    </row>
    <row r="30" spans="1:27" ht="29.25" customHeight="1">
      <c r="A30" s="30"/>
      <c r="B30" s="118"/>
      <c r="C30" s="119"/>
      <c r="D30" s="48"/>
      <c r="E30" s="122"/>
      <c r="F30" s="125"/>
      <c r="G30" s="122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3"/>
        <v>0</v>
      </c>
      <c r="T30" s="33"/>
      <c r="U30" s="60"/>
      <c r="V30" s="33"/>
      <c r="W30" s="60"/>
      <c r="X30" s="67"/>
      <c r="Y30" s="65"/>
      <c r="Z30" s="64">
        <f t="shared" si="5"/>
        <v>0</v>
      </c>
      <c r="AA30" s="68"/>
    </row>
    <row r="31" spans="1:27" ht="96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3"/>
        <v>0</v>
      </c>
      <c r="T31" s="33"/>
      <c r="U31" s="60"/>
      <c r="V31" s="33"/>
      <c r="W31" s="60"/>
      <c r="X31" s="33"/>
      <c r="Y31" s="65"/>
      <c r="Z31" s="64">
        <f t="shared" si="5"/>
        <v>0</v>
      </c>
      <c r="AA31" s="71"/>
    </row>
    <row r="32" spans="1:27" ht="119.15" customHeight="1">
      <c r="A32" s="30"/>
      <c r="B32" s="31"/>
      <c r="C32" s="31"/>
      <c r="D32" s="30"/>
      <c r="E32" s="31"/>
      <c r="F32" s="13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3"/>
        <v>0</v>
      </c>
      <c r="T32" s="33"/>
      <c r="U32" s="60"/>
      <c r="V32" s="33"/>
      <c r="W32" s="60"/>
      <c r="X32" s="33"/>
      <c r="Y32" s="65"/>
      <c r="Z32" s="64">
        <f t="shared" si="5"/>
        <v>0</v>
      </c>
      <c r="AA32" s="71"/>
    </row>
    <row r="33" spans="1:27" ht="60.75" customHeight="1">
      <c r="A33" s="30"/>
      <c r="B33" s="39"/>
      <c r="C33" s="49"/>
      <c r="D33" s="30"/>
      <c r="E33" s="50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3"/>
        <v>0</v>
      </c>
      <c r="T33" s="33"/>
      <c r="U33" s="60"/>
      <c r="V33" s="33"/>
      <c r="W33" s="60"/>
      <c r="X33" s="33"/>
      <c r="Y33" s="65"/>
      <c r="Z33" s="64">
        <f t="shared" ref="Z33:Z50" si="6">S33+Y33</f>
        <v>0</v>
      </c>
      <c r="AA33" s="68"/>
    </row>
    <row r="34" spans="1:27" ht="57.75" customHeight="1">
      <c r="A34" s="30"/>
      <c r="B34" s="39"/>
      <c r="C34" s="49"/>
      <c r="D34" s="30"/>
      <c r="E34" s="41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3"/>
        <v>0</v>
      </c>
      <c r="T34" s="33"/>
      <c r="U34" s="60"/>
      <c r="V34" s="33"/>
      <c r="W34" s="60"/>
      <c r="X34" s="33"/>
      <c r="Y34" s="65"/>
      <c r="Z34" s="64">
        <f t="shared" si="6"/>
        <v>0</v>
      </c>
      <c r="AA34" s="68"/>
    </row>
    <row r="35" spans="1:27" ht="49.5" customHeight="1">
      <c r="A35" s="30"/>
      <c r="B35" s="39"/>
      <c r="C35" s="51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3"/>
        <v>0</v>
      </c>
      <c r="T35" s="33"/>
      <c r="U35" s="60"/>
      <c r="V35" s="33"/>
      <c r="W35" s="60"/>
      <c r="X35" s="33"/>
      <c r="Y35" s="65"/>
      <c r="Z35" s="64">
        <f t="shared" si="6"/>
        <v>0</v>
      </c>
    </row>
    <row r="36" spans="1:27" ht="42.75" customHeight="1">
      <c r="A36" s="30"/>
      <c r="B36" s="39"/>
      <c r="C36" s="40"/>
      <c r="D36" s="30"/>
      <c r="E36" s="50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3"/>
        <v>0</v>
      </c>
      <c r="T36" s="33"/>
      <c r="U36" s="60"/>
      <c r="V36" s="33"/>
      <c r="W36" s="60"/>
      <c r="X36" s="33"/>
      <c r="Y36" s="65"/>
      <c r="Z36" s="64">
        <f t="shared" si="6"/>
        <v>0</v>
      </c>
    </row>
    <row r="37" spans="1:27" ht="27.75" customHeight="1">
      <c r="A37" s="30"/>
      <c r="B37" s="39"/>
      <c r="C37" s="51"/>
      <c r="D37" s="30"/>
      <c r="E37" s="41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3"/>
        <v>0</v>
      </c>
      <c r="T37" s="33"/>
      <c r="U37" s="60"/>
      <c r="V37" s="33"/>
      <c r="W37" s="60"/>
      <c r="X37" s="33"/>
      <c r="Y37" s="65"/>
      <c r="Z37" s="64">
        <f t="shared" si="6"/>
        <v>0</v>
      </c>
    </row>
    <row r="38" spans="1:27" ht="36.75" customHeight="1">
      <c r="A38" s="30"/>
      <c r="B38" s="39"/>
      <c r="C38" s="4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3"/>
        <v>0</v>
      </c>
      <c r="T38" s="33"/>
      <c r="U38" s="60"/>
      <c r="V38" s="33"/>
      <c r="W38" s="60"/>
      <c r="X38" s="33"/>
      <c r="Y38" s="65"/>
      <c r="Z38" s="64">
        <f t="shared" si="6"/>
        <v>0</v>
      </c>
    </row>
    <row r="39" spans="1:27" ht="36" customHeight="1">
      <c r="A39" s="30"/>
      <c r="B39" s="39"/>
      <c r="C39" s="51"/>
      <c r="D39" s="30"/>
      <c r="E39" s="50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3"/>
        <v>0</v>
      </c>
      <c r="T39" s="33"/>
      <c r="U39" s="60"/>
      <c r="V39" s="33"/>
      <c r="W39" s="60"/>
      <c r="X39" s="33"/>
      <c r="Y39" s="65"/>
      <c r="Z39" s="64">
        <f t="shared" si="6"/>
        <v>0</v>
      </c>
    </row>
    <row r="40" spans="1:27" ht="33.75" customHeight="1">
      <c r="A40" s="30"/>
      <c r="B40" s="39"/>
      <c r="C40" s="49"/>
      <c r="D40" s="30"/>
      <c r="E40" s="41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3"/>
        <v>0</v>
      </c>
      <c r="T40" s="4"/>
      <c r="U40" s="66"/>
      <c r="V40" s="4"/>
      <c r="W40" s="66"/>
      <c r="X40" s="4"/>
      <c r="Y40" s="75"/>
      <c r="Z40" s="64">
        <f t="shared" si="6"/>
        <v>0</v>
      </c>
    </row>
    <row r="41" spans="1:27" ht="45" customHeight="1">
      <c r="A41" s="30"/>
      <c r="B41" s="39"/>
      <c r="C41" s="49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3"/>
        <v>0</v>
      </c>
      <c r="T41" s="68"/>
      <c r="U41" s="68"/>
      <c r="V41" s="68"/>
      <c r="W41" s="68"/>
      <c r="X41" s="68"/>
      <c r="Y41" s="75"/>
      <c r="Z41" s="64">
        <f t="shared" si="6"/>
        <v>0</v>
      </c>
    </row>
    <row r="42" spans="1:27" ht="49.5" customHeight="1">
      <c r="A42" s="30"/>
      <c r="B42" s="39"/>
      <c r="C42" s="5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3"/>
        <v>0</v>
      </c>
      <c r="T42" s="68"/>
      <c r="U42" s="68"/>
      <c r="V42" s="68"/>
      <c r="W42" s="68"/>
      <c r="X42" s="68"/>
      <c r="Y42" s="75"/>
      <c r="Z42" s="64">
        <f t="shared" si="6"/>
        <v>0</v>
      </c>
    </row>
    <row r="43" spans="1:27" ht="48" customHeight="1">
      <c r="A43" s="30"/>
      <c r="B43" s="39"/>
      <c r="C43" s="4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3"/>
        <v>0</v>
      </c>
      <c r="T43" s="4"/>
      <c r="U43" s="66"/>
      <c r="V43" s="4"/>
      <c r="W43" s="66"/>
      <c r="X43" s="4"/>
      <c r="Y43" s="75"/>
      <c r="Z43" s="64">
        <f t="shared" si="6"/>
        <v>0</v>
      </c>
    </row>
    <row r="44" spans="1:27" ht="54" customHeight="1">
      <c r="A44" s="30"/>
      <c r="B44" s="39"/>
      <c r="C44" s="51"/>
      <c r="D44" s="30"/>
      <c r="E44" s="50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3"/>
        <v>0</v>
      </c>
      <c r="T44" s="4"/>
      <c r="U44" s="66"/>
      <c r="V44" s="4"/>
      <c r="W44" s="66"/>
      <c r="X44" s="4"/>
      <c r="Y44" s="75"/>
      <c r="Z44" s="64">
        <f t="shared" si="6"/>
        <v>0</v>
      </c>
    </row>
    <row r="45" spans="1:27" ht="33" customHeight="1">
      <c r="A45" s="30"/>
      <c r="B45" s="39"/>
      <c r="C45" s="49"/>
      <c r="D45" s="30"/>
      <c r="E45" s="41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3"/>
        <v>0</v>
      </c>
      <c r="T45" s="33"/>
      <c r="U45" s="60"/>
      <c r="V45" s="33"/>
      <c r="W45" s="60"/>
      <c r="X45" s="33"/>
      <c r="Y45" s="65"/>
      <c r="Z45" s="64">
        <f t="shared" si="6"/>
        <v>0</v>
      </c>
    </row>
    <row r="46" spans="1:27" ht="48" customHeight="1">
      <c r="A46" s="30"/>
      <c r="B46" s="39"/>
      <c r="C46" s="49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3"/>
        <v>0</v>
      </c>
      <c r="T46" s="68"/>
      <c r="U46" s="68"/>
      <c r="V46" s="68"/>
      <c r="W46" s="68"/>
      <c r="X46" s="68"/>
      <c r="Y46" s="75"/>
      <c r="Z46" s="64">
        <f t="shared" si="6"/>
        <v>0</v>
      </c>
    </row>
    <row r="47" spans="1:27" ht="48" customHeight="1">
      <c r="A47" s="30"/>
      <c r="B47" s="39"/>
      <c r="C47" s="51"/>
      <c r="D47" s="30"/>
      <c r="E47" s="50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3"/>
        <v>0</v>
      </c>
      <c r="T47" s="68"/>
      <c r="U47" s="68"/>
      <c r="V47" s="68"/>
      <c r="W47" s="68"/>
      <c r="X47" s="68"/>
      <c r="Y47" s="75"/>
      <c r="Z47" s="64">
        <f t="shared" si="6"/>
        <v>0</v>
      </c>
    </row>
    <row r="48" spans="1:27" ht="72.75" customHeight="1">
      <c r="A48" s="30"/>
      <c r="B48" s="39"/>
      <c r="C48" s="51"/>
      <c r="D48" s="30"/>
      <c r="E48" s="4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3"/>
        <v>0</v>
      </c>
      <c r="T48" s="69"/>
      <c r="U48" s="69"/>
      <c r="V48" s="69"/>
      <c r="W48" s="69"/>
      <c r="X48" s="69"/>
      <c r="Y48" s="75"/>
      <c r="Z48" s="65">
        <f t="shared" si="6"/>
        <v>0</v>
      </c>
    </row>
    <row r="49" spans="1:26" ht="34.5" customHeight="1">
      <c r="A49" s="30"/>
      <c r="B49" s="39"/>
      <c r="C49" s="51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3"/>
        <v>0</v>
      </c>
      <c r="T49" s="68"/>
      <c r="U49" s="68"/>
      <c r="V49" s="68"/>
      <c r="W49" s="68"/>
      <c r="X49" s="68"/>
      <c r="Y49" s="75"/>
      <c r="Z49" s="64">
        <f t="shared" si="6"/>
        <v>0</v>
      </c>
    </row>
    <row r="50" spans="1:26" ht="28.5" customHeight="1">
      <c r="A50" s="30"/>
      <c r="B50" s="39"/>
      <c r="C50" s="40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>
        <f t="shared" si="3"/>
        <v>0</v>
      </c>
      <c r="T50" s="4"/>
      <c r="U50" s="66"/>
      <c r="V50" s="4"/>
      <c r="W50" s="66"/>
      <c r="X50" s="4"/>
      <c r="Y50" s="75"/>
      <c r="Z50" s="64">
        <f t="shared" si="6"/>
        <v>0</v>
      </c>
    </row>
    <row r="51" spans="1:26" ht="27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/>
      <c r="T51" s="4"/>
      <c r="U51" s="66"/>
      <c r="V51" s="4"/>
      <c r="W51" s="66"/>
      <c r="X51" s="4"/>
      <c r="Y51" s="75"/>
      <c r="Z51" s="64"/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ref="S52:S56" si="7">Q52+R52</f>
        <v>0</v>
      </c>
      <c r="T52" s="4"/>
      <c r="U52" s="66"/>
      <c r="V52" s="4"/>
      <c r="W52" s="66"/>
      <c r="X52" s="4"/>
      <c r="Y52" s="75"/>
      <c r="Z52" s="64">
        <f t="shared" ref="Z52:Z56" si="8">S52+Y52</f>
        <v>0</v>
      </c>
    </row>
    <row r="53" spans="1:26" ht="14.25" customHeight="1">
      <c r="A53" s="30"/>
      <c r="B53" s="39"/>
      <c r="C53" s="5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7"/>
        <v>0</v>
      </c>
      <c r="T53" s="68"/>
      <c r="U53" s="68"/>
      <c r="V53" s="68"/>
      <c r="W53" s="68"/>
      <c r="X53" s="68"/>
      <c r="Y53" s="75"/>
      <c r="Z53" s="64">
        <f t="shared" si="8"/>
        <v>0</v>
      </c>
    </row>
    <row r="54" spans="1:26" ht="14.25" customHeight="1">
      <c r="A54" s="30"/>
      <c r="B54" s="39"/>
      <c r="C54" s="4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7"/>
        <v>0</v>
      </c>
      <c r="T54" s="4"/>
      <c r="U54" s="66"/>
      <c r="V54" s="4"/>
      <c r="W54" s="66"/>
      <c r="X54" s="4"/>
      <c r="Y54" s="75"/>
      <c r="Z54" s="64">
        <f t="shared" si="8"/>
        <v>0</v>
      </c>
    </row>
    <row r="55" spans="1:26" ht="14.25" customHeight="1">
      <c r="A55" s="30"/>
      <c r="B55" s="39"/>
      <c r="C55" s="51"/>
      <c r="D55" s="30"/>
      <c r="E55" s="50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7"/>
        <v>0</v>
      </c>
      <c r="T55" s="4"/>
      <c r="U55" s="66"/>
      <c r="V55" s="4"/>
      <c r="W55" s="66"/>
      <c r="X55" s="4"/>
      <c r="Y55" s="75"/>
      <c r="Z55" s="64">
        <f t="shared" si="8"/>
        <v>0</v>
      </c>
    </row>
    <row r="56" spans="1:26" ht="14.25" customHeight="1">
      <c r="A56" s="30"/>
      <c r="B56" s="39"/>
      <c r="C56" s="49"/>
      <c r="D56" s="30"/>
      <c r="E56" s="41"/>
      <c r="F56" s="37"/>
      <c r="G56" s="38"/>
      <c r="H56" s="33"/>
      <c r="I56" s="33"/>
      <c r="J56" s="35"/>
      <c r="K56" s="33"/>
      <c r="L56" s="56"/>
      <c r="M56" s="57"/>
      <c r="N56" s="57"/>
      <c r="O56" s="57"/>
      <c r="P56" s="60"/>
      <c r="Q56" s="60"/>
      <c r="R56" s="60"/>
      <c r="S56" s="65">
        <f t="shared" si="7"/>
        <v>0</v>
      </c>
      <c r="T56" s="33"/>
      <c r="U56" s="60"/>
      <c r="V56" s="33"/>
      <c r="W56" s="60"/>
      <c r="X56" s="33"/>
      <c r="Y56" s="65"/>
      <c r="Z56" s="64">
        <f t="shared" si="8"/>
        <v>0</v>
      </c>
    </row>
    <row r="57" spans="1:26" ht="14.25" customHeight="1">
      <c r="A57" s="113" t="s">
        <v>41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1:26" ht="14.25" customHeight="1">
      <c r="A58" s="114" t="s">
        <v>42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43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44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45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46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47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121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122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123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124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125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126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127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128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129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130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131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132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133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134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135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136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137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138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139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140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141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ht="14.25" customHeight="1">
      <c r="A85" s="114" t="s">
        <v>142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</sheetData>
  <mergeCells count="67">
    <mergeCell ref="X7:X8"/>
    <mergeCell ref="Y7:Y8"/>
    <mergeCell ref="Z6:Z8"/>
    <mergeCell ref="AA6:AA8"/>
    <mergeCell ref="A83:L83"/>
    <mergeCell ref="A84:L84"/>
    <mergeCell ref="A85:L85"/>
    <mergeCell ref="A2:A4"/>
    <mergeCell ref="A7:A8"/>
    <mergeCell ref="B7:B8"/>
    <mergeCell ref="B26:B30"/>
    <mergeCell ref="C7:C8"/>
    <mergeCell ref="C26:C30"/>
    <mergeCell ref="D7:D8"/>
    <mergeCell ref="E7:E8"/>
    <mergeCell ref="E26:E30"/>
    <mergeCell ref="F7:F8"/>
    <mergeCell ref="F26:F30"/>
    <mergeCell ref="G7:G8"/>
    <mergeCell ref="G26:G30"/>
    <mergeCell ref="A78:L78"/>
    <mergeCell ref="A79:L79"/>
    <mergeCell ref="A80:L80"/>
    <mergeCell ref="A81:L81"/>
    <mergeCell ref="A82:L82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A63:L63"/>
    <mergeCell ref="A64:L64"/>
    <mergeCell ref="A65:L65"/>
    <mergeCell ref="A66:L66"/>
    <mergeCell ref="A67:L67"/>
    <mergeCell ref="A58:L58"/>
    <mergeCell ref="A59:L59"/>
    <mergeCell ref="A60:L60"/>
    <mergeCell ref="A61:L61"/>
    <mergeCell ref="A62:L62"/>
    <mergeCell ref="I7:J7"/>
    <mergeCell ref="K7:L7"/>
    <mergeCell ref="T7:U7"/>
    <mergeCell ref="V7:W7"/>
    <mergeCell ref="A57:L57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AA85"/>
  <sheetViews>
    <sheetView tabSelected="1" topLeftCell="A5" workbookViewId="0">
      <selection activeCell="C9" sqref="C9"/>
    </sheetView>
  </sheetViews>
  <sheetFormatPr defaultColWidth="9.81640625" defaultRowHeight="14.5"/>
  <cols>
    <col min="2" max="2" width="12.453125" customWidth="1"/>
    <col min="3" max="3" width="44.54296875" customWidth="1"/>
    <col min="5" max="5" width="29.7265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34.5429687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397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4" t="s">
        <v>335</v>
      </c>
      <c r="C9" s="4" t="s">
        <v>336</v>
      </c>
      <c r="D9" s="11"/>
      <c r="E9" s="26" t="s">
        <v>107</v>
      </c>
      <c r="F9" s="13" t="s">
        <v>337</v>
      </c>
      <c r="G9" s="4" t="s">
        <v>7</v>
      </c>
      <c r="H9" s="11"/>
      <c r="I9" s="4" t="s">
        <v>100</v>
      </c>
      <c r="J9" s="4" t="s">
        <v>99</v>
      </c>
      <c r="K9" s="4" t="s">
        <v>257</v>
      </c>
      <c r="L9" s="4" t="s">
        <v>226</v>
      </c>
      <c r="M9" s="52">
        <v>46209</v>
      </c>
      <c r="N9" s="52">
        <v>46210</v>
      </c>
      <c r="O9" s="4" t="s">
        <v>228</v>
      </c>
      <c r="P9" s="4" t="s">
        <v>104</v>
      </c>
      <c r="Q9" s="76">
        <v>732.6</v>
      </c>
      <c r="R9" s="76">
        <v>732.6</v>
      </c>
      <c r="S9" s="18">
        <f>Q9+R9</f>
        <v>1465.2</v>
      </c>
      <c r="T9" s="4">
        <v>1</v>
      </c>
      <c r="U9" s="76">
        <v>972.4</v>
      </c>
      <c r="V9" s="4">
        <v>1</v>
      </c>
      <c r="W9" s="76">
        <v>486.2</v>
      </c>
      <c r="X9" s="4">
        <v>1.5</v>
      </c>
      <c r="Y9" s="76">
        <f t="shared" ref="Y9:Y15" si="0">((T9*U9)+(V9*W9))</f>
        <v>1458.6</v>
      </c>
      <c r="Z9" s="18">
        <f t="shared" ref="Z9:Z15" si="1">S9+Y9</f>
        <v>2923.8</v>
      </c>
      <c r="AA9" s="71"/>
    </row>
    <row r="10" spans="1:27" ht="77.150000000000006" customHeight="1">
      <c r="A10" s="11"/>
      <c r="B10" s="4" t="s">
        <v>338</v>
      </c>
      <c r="C10" s="4" t="s">
        <v>339</v>
      </c>
      <c r="D10" s="11"/>
      <c r="E10" s="26" t="s">
        <v>107</v>
      </c>
      <c r="F10" s="13" t="s">
        <v>337</v>
      </c>
      <c r="G10" s="4" t="s">
        <v>7</v>
      </c>
      <c r="H10" s="11"/>
      <c r="I10" s="4" t="s">
        <v>100</v>
      </c>
      <c r="J10" s="4" t="s">
        <v>99</v>
      </c>
      <c r="K10" s="4" t="s">
        <v>257</v>
      </c>
      <c r="L10" s="4" t="s">
        <v>226</v>
      </c>
      <c r="M10" s="52">
        <v>46209</v>
      </c>
      <c r="N10" s="52">
        <v>46210</v>
      </c>
      <c r="O10" s="4" t="s">
        <v>228</v>
      </c>
      <c r="P10" s="4" t="s">
        <v>104</v>
      </c>
      <c r="Q10" s="76">
        <v>732.6</v>
      </c>
      <c r="R10" s="76">
        <v>732.6</v>
      </c>
      <c r="S10" s="18">
        <f>Q10+R10</f>
        <v>1465.2</v>
      </c>
      <c r="T10" s="4">
        <v>1</v>
      </c>
      <c r="U10" s="76">
        <v>972.4</v>
      </c>
      <c r="V10" s="4">
        <v>1</v>
      </c>
      <c r="W10" s="76">
        <v>486.2</v>
      </c>
      <c r="X10" s="4">
        <v>1.5</v>
      </c>
      <c r="Y10" s="76">
        <f t="shared" si="0"/>
        <v>1458.6</v>
      </c>
      <c r="Z10" s="18">
        <f t="shared" si="1"/>
        <v>2923.8</v>
      </c>
      <c r="AA10" s="71"/>
    </row>
    <row r="11" spans="1:27" ht="85" customHeight="1">
      <c r="A11" s="11"/>
      <c r="B11" s="4" t="s">
        <v>340</v>
      </c>
      <c r="C11" s="4" t="s">
        <v>341</v>
      </c>
      <c r="D11" s="11"/>
      <c r="E11" s="4" t="s">
        <v>206</v>
      </c>
      <c r="F11" s="4" t="s">
        <v>342</v>
      </c>
      <c r="G11" s="4" t="s">
        <v>7</v>
      </c>
      <c r="H11" s="11"/>
      <c r="I11" s="4" t="s">
        <v>100</v>
      </c>
      <c r="J11" s="4" t="s">
        <v>99</v>
      </c>
      <c r="K11" s="4" t="s">
        <v>148</v>
      </c>
      <c r="L11" s="4" t="s">
        <v>101</v>
      </c>
      <c r="M11" s="52">
        <v>46211</v>
      </c>
      <c r="N11" s="52">
        <v>46212</v>
      </c>
      <c r="O11" s="4" t="s">
        <v>280</v>
      </c>
      <c r="P11" s="4" t="s">
        <v>104</v>
      </c>
      <c r="Q11" s="76">
        <v>723.56</v>
      </c>
      <c r="R11" s="76">
        <v>709.49</v>
      </c>
      <c r="S11" s="18">
        <f>Q11+R11</f>
        <v>1433.05</v>
      </c>
      <c r="T11" s="4">
        <v>1</v>
      </c>
      <c r="U11" s="76">
        <v>972.4</v>
      </c>
      <c r="V11" s="4">
        <v>1</v>
      </c>
      <c r="W11" s="76">
        <v>486.2</v>
      </c>
      <c r="X11" s="4">
        <v>1.5</v>
      </c>
      <c r="Y11" s="76">
        <f t="shared" si="0"/>
        <v>1458.6</v>
      </c>
      <c r="Z11" s="18">
        <f t="shared" si="1"/>
        <v>2891.6499999999996</v>
      </c>
      <c r="AA11" s="4"/>
    </row>
    <row r="12" spans="1:27" ht="66" customHeight="1">
      <c r="A12" s="4"/>
      <c r="B12" s="4" t="s">
        <v>210</v>
      </c>
      <c r="C12" s="4" t="s">
        <v>343</v>
      </c>
      <c r="D12" s="28"/>
      <c r="E12" s="26" t="s">
        <v>344</v>
      </c>
      <c r="F12" s="13" t="s">
        <v>345</v>
      </c>
      <c r="G12" s="4" t="s">
        <v>98</v>
      </c>
      <c r="H12" s="4"/>
      <c r="I12" s="4" t="s">
        <v>100</v>
      </c>
      <c r="J12" s="4" t="s">
        <v>99</v>
      </c>
      <c r="K12" s="4" t="s">
        <v>346</v>
      </c>
      <c r="L12" s="4" t="s">
        <v>226</v>
      </c>
      <c r="M12" s="15">
        <v>46217</v>
      </c>
      <c r="N12" s="16">
        <v>46217</v>
      </c>
      <c r="O12" s="16" t="s">
        <v>347</v>
      </c>
      <c r="P12" s="17" t="s">
        <v>104</v>
      </c>
      <c r="Q12" s="17">
        <v>3604.26</v>
      </c>
      <c r="R12" s="17">
        <v>2243.85</v>
      </c>
      <c r="S12" s="18">
        <f t="shared" ref="S12:S50" si="2">Q12+R12</f>
        <v>5848.1100000000006</v>
      </c>
      <c r="T12" s="4"/>
      <c r="U12" s="17"/>
      <c r="V12" s="4"/>
      <c r="W12" s="17"/>
      <c r="X12" s="4"/>
      <c r="Y12" s="70">
        <f t="shared" si="0"/>
        <v>0</v>
      </c>
      <c r="Z12" s="18">
        <f t="shared" si="1"/>
        <v>5848.1100000000006</v>
      </c>
      <c r="AA12" s="20"/>
    </row>
    <row r="13" spans="1:27" ht="66" customHeight="1">
      <c r="A13" s="4"/>
      <c r="B13" s="4" t="s">
        <v>143</v>
      </c>
      <c r="C13" s="4" t="s">
        <v>348</v>
      </c>
      <c r="D13" s="28"/>
      <c r="E13" s="26" t="s">
        <v>145</v>
      </c>
      <c r="F13" s="13" t="s">
        <v>349</v>
      </c>
      <c r="G13" s="4" t="s">
        <v>350</v>
      </c>
      <c r="H13" s="4"/>
      <c r="I13" s="4" t="s">
        <v>100</v>
      </c>
      <c r="J13" s="4" t="s">
        <v>99</v>
      </c>
      <c r="K13" s="4" t="s">
        <v>346</v>
      </c>
      <c r="L13" s="4" t="s">
        <v>226</v>
      </c>
      <c r="M13" s="15">
        <v>46223</v>
      </c>
      <c r="N13" s="16">
        <v>46227</v>
      </c>
      <c r="O13" s="16" t="s">
        <v>280</v>
      </c>
      <c r="P13" s="17" t="s">
        <v>104</v>
      </c>
      <c r="Q13" s="17">
        <v>1679.44</v>
      </c>
      <c r="R13" s="17">
        <v>1846.44</v>
      </c>
      <c r="S13" s="18">
        <f t="shared" si="2"/>
        <v>3525.88</v>
      </c>
      <c r="T13" s="4">
        <v>4</v>
      </c>
      <c r="U13" s="17">
        <v>1041.8599999999999</v>
      </c>
      <c r="V13" s="4">
        <v>1</v>
      </c>
      <c r="W13" s="17">
        <v>520.92999999999995</v>
      </c>
      <c r="X13" s="4">
        <v>4.5</v>
      </c>
      <c r="Y13" s="76">
        <f t="shared" si="0"/>
        <v>4688.37</v>
      </c>
      <c r="Z13" s="18">
        <f t="shared" si="1"/>
        <v>8214.25</v>
      </c>
      <c r="AA13" s="20"/>
    </row>
    <row r="14" spans="1:27" ht="93.75" customHeight="1">
      <c r="A14" s="4"/>
      <c r="B14" s="4" t="s">
        <v>143</v>
      </c>
      <c r="C14" s="29" t="s">
        <v>351</v>
      </c>
      <c r="D14" s="28"/>
      <c r="E14" s="26" t="s">
        <v>344</v>
      </c>
      <c r="F14" s="13" t="s">
        <v>352</v>
      </c>
      <c r="G14" s="4" t="s">
        <v>98</v>
      </c>
      <c r="H14" s="4"/>
      <c r="I14" s="4" t="s">
        <v>100</v>
      </c>
      <c r="J14" s="4" t="s">
        <v>99</v>
      </c>
      <c r="K14" s="4" t="s">
        <v>346</v>
      </c>
      <c r="L14" s="4" t="s">
        <v>226</v>
      </c>
      <c r="M14" s="15">
        <v>46223</v>
      </c>
      <c r="N14" s="16">
        <v>46226</v>
      </c>
      <c r="O14" s="16" t="s">
        <v>353</v>
      </c>
      <c r="P14" s="17" t="s">
        <v>104</v>
      </c>
      <c r="Q14" s="17">
        <v>1507.4</v>
      </c>
      <c r="R14" s="17">
        <v>439.41</v>
      </c>
      <c r="S14" s="18">
        <f t="shared" si="2"/>
        <v>1946.8100000000002</v>
      </c>
      <c r="T14" s="4">
        <v>3</v>
      </c>
      <c r="U14" s="17">
        <v>1041.8599999999999</v>
      </c>
      <c r="V14" s="4">
        <v>1</v>
      </c>
      <c r="W14" s="17">
        <v>520.92999999999995</v>
      </c>
      <c r="X14" s="4">
        <v>3.5</v>
      </c>
      <c r="Y14" s="76">
        <f t="shared" si="0"/>
        <v>3646.5099999999998</v>
      </c>
      <c r="Z14" s="18">
        <f t="shared" si="1"/>
        <v>5593.32</v>
      </c>
      <c r="AA14" s="20"/>
    </row>
    <row r="15" spans="1:27" ht="87" customHeight="1">
      <c r="A15" s="30"/>
      <c r="B15" s="31" t="s">
        <v>105</v>
      </c>
      <c r="C15" s="29" t="s">
        <v>354</v>
      </c>
      <c r="D15" s="4"/>
      <c r="E15" s="31" t="s">
        <v>181</v>
      </c>
      <c r="F15" s="13" t="s">
        <v>352</v>
      </c>
      <c r="G15" s="4" t="s">
        <v>98</v>
      </c>
      <c r="H15" s="4"/>
      <c r="I15" s="4" t="s">
        <v>100</v>
      </c>
      <c r="J15" s="4" t="s">
        <v>99</v>
      </c>
      <c r="K15" s="4" t="s">
        <v>346</v>
      </c>
      <c r="L15" s="4" t="s">
        <v>226</v>
      </c>
      <c r="M15" s="15">
        <v>46223</v>
      </c>
      <c r="N15" s="16">
        <v>46226</v>
      </c>
      <c r="O15" s="16" t="s">
        <v>353</v>
      </c>
      <c r="P15" s="17" t="s">
        <v>104</v>
      </c>
      <c r="Q15" s="60">
        <v>1507.4</v>
      </c>
      <c r="R15" s="60">
        <v>687.41</v>
      </c>
      <c r="S15" s="18">
        <f t="shared" si="2"/>
        <v>2194.81</v>
      </c>
      <c r="T15" s="4">
        <v>3</v>
      </c>
      <c r="U15" s="17">
        <v>1041.8599999999999</v>
      </c>
      <c r="V15" s="4">
        <v>1</v>
      </c>
      <c r="W15" s="17">
        <v>520.92999999999995</v>
      </c>
      <c r="X15" s="4">
        <v>3.5</v>
      </c>
      <c r="Y15" s="76">
        <f t="shared" si="0"/>
        <v>3646.5099999999998</v>
      </c>
      <c r="Z15" s="18">
        <f t="shared" si="1"/>
        <v>5841.32</v>
      </c>
      <c r="AA15" s="20"/>
    </row>
    <row r="16" spans="1:27" ht="87" customHeight="1">
      <c r="A16" s="30"/>
      <c r="B16" s="31" t="s">
        <v>156</v>
      </c>
      <c r="C16" s="29" t="s">
        <v>157</v>
      </c>
      <c r="D16" s="4"/>
      <c r="E16" s="13" t="s">
        <v>158</v>
      </c>
      <c r="F16" s="13" t="s">
        <v>355</v>
      </c>
      <c r="G16" s="4" t="s">
        <v>356</v>
      </c>
      <c r="H16" s="33"/>
      <c r="I16" s="4" t="s">
        <v>100</v>
      </c>
      <c r="J16" s="4" t="s">
        <v>99</v>
      </c>
      <c r="K16" s="4" t="s">
        <v>257</v>
      </c>
      <c r="L16" s="4" t="s">
        <v>226</v>
      </c>
      <c r="M16" s="57">
        <v>46226</v>
      </c>
      <c r="N16" s="57">
        <v>46227</v>
      </c>
      <c r="O16" s="58" t="s">
        <v>357</v>
      </c>
      <c r="P16" s="59" t="s">
        <v>104</v>
      </c>
      <c r="Q16" s="60">
        <v>1730.76</v>
      </c>
      <c r="R16" s="60">
        <v>627.54999999999995</v>
      </c>
      <c r="S16" s="18">
        <f t="shared" si="2"/>
        <v>2358.31</v>
      </c>
      <c r="T16" s="33">
        <v>2</v>
      </c>
      <c r="U16" s="17">
        <v>1041.83</v>
      </c>
      <c r="V16" s="33"/>
      <c r="W16" s="59"/>
      <c r="X16" s="33">
        <v>2</v>
      </c>
      <c r="Y16" s="76">
        <f>((T16*U16)+(V16*W16))</f>
        <v>2083.66</v>
      </c>
      <c r="Z16" s="18">
        <f>S16+Y16</f>
        <v>4441.9699999999993</v>
      </c>
      <c r="AA16" s="20"/>
    </row>
    <row r="17" spans="1:27" ht="71.25" customHeight="1">
      <c r="A17" s="30"/>
      <c r="B17" s="31" t="s">
        <v>94</v>
      </c>
      <c r="C17" s="29" t="s">
        <v>285</v>
      </c>
      <c r="D17" s="34"/>
      <c r="E17" s="31" t="s">
        <v>152</v>
      </c>
      <c r="F17" s="13" t="s">
        <v>355</v>
      </c>
      <c r="G17" s="4" t="s">
        <v>356</v>
      </c>
      <c r="H17" s="33"/>
      <c r="I17" s="4" t="s">
        <v>100</v>
      </c>
      <c r="J17" s="4" t="s">
        <v>99</v>
      </c>
      <c r="K17" s="4" t="s">
        <v>257</v>
      </c>
      <c r="L17" s="4" t="s">
        <v>226</v>
      </c>
      <c r="M17" s="57">
        <v>46226</v>
      </c>
      <c r="N17" s="57">
        <v>46227</v>
      </c>
      <c r="O17" s="58" t="s">
        <v>357</v>
      </c>
      <c r="P17" s="59" t="s">
        <v>104</v>
      </c>
      <c r="Q17" s="60">
        <v>1230.81</v>
      </c>
      <c r="R17" s="60">
        <v>1230.81</v>
      </c>
      <c r="S17" s="64">
        <f t="shared" si="2"/>
        <v>2461.62</v>
      </c>
      <c r="T17" s="33">
        <v>1</v>
      </c>
      <c r="U17" s="60">
        <v>1041.83</v>
      </c>
      <c r="V17" s="33">
        <v>1</v>
      </c>
      <c r="W17" s="60">
        <v>520.92999999999995</v>
      </c>
      <c r="X17" s="33">
        <v>1.5</v>
      </c>
      <c r="Y17" s="76">
        <f t="shared" ref="Y17:Y22" si="3">((T17*U17)+(V17*W17))</f>
        <v>1562.7599999999998</v>
      </c>
      <c r="Z17" s="72">
        <f t="shared" ref="Z17:Z32" si="4">S17+Y17</f>
        <v>4024.3799999999997</v>
      </c>
      <c r="AA17" s="20"/>
    </row>
    <row r="18" spans="1:27" ht="71.25" customHeight="1">
      <c r="A18" s="30"/>
      <c r="B18" s="31" t="s">
        <v>161</v>
      </c>
      <c r="C18" s="31" t="s">
        <v>358</v>
      </c>
      <c r="D18" s="30"/>
      <c r="E18" s="13" t="s">
        <v>163</v>
      </c>
      <c r="F18" s="13" t="s">
        <v>164</v>
      </c>
      <c r="G18" s="35" t="s">
        <v>165</v>
      </c>
      <c r="H18" s="33"/>
      <c r="I18" s="4" t="s">
        <v>100</v>
      </c>
      <c r="J18" s="4" t="s">
        <v>99</v>
      </c>
      <c r="K18" s="4" t="s">
        <v>148</v>
      </c>
      <c r="L18" s="4" t="s">
        <v>101</v>
      </c>
      <c r="M18" s="57">
        <v>46227</v>
      </c>
      <c r="N18" s="57"/>
      <c r="O18" s="57" t="s">
        <v>228</v>
      </c>
      <c r="P18" s="60" t="s">
        <v>104</v>
      </c>
      <c r="Q18" s="60">
        <v>1195.3399999999999</v>
      </c>
      <c r="R18" s="60"/>
      <c r="S18" s="64">
        <f t="shared" si="2"/>
        <v>1195.3399999999999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1195.3399999999999</v>
      </c>
      <c r="AA18" s="77" t="s">
        <v>359</v>
      </c>
    </row>
    <row r="19" spans="1:27" ht="71.25" customHeight="1">
      <c r="A19" s="30"/>
      <c r="B19" s="31" t="s">
        <v>330</v>
      </c>
      <c r="C19" s="29" t="s">
        <v>331</v>
      </c>
      <c r="D19" s="4"/>
      <c r="E19" s="31" t="s">
        <v>332</v>
      </c>
      <c r="F19" s="35" t="s">
        <v>333</v>
      </c>
      <c r="G19" s="35" t="s">
        <v>98</v>
      </c>
      <c r="H19" s="33"/>
      <c r="I19" s="33" t="s">
        <v>148</v>
      </c>
      <c r="J19" s="35" t="s">
        <v>101</v>
      </c>
      <c r="K19" s="33" t="s">
        <v>100</v>
      </c>
      <c r="L19" s="56" t="s">
        <v>99</v>
      </c>
      <c r="M19" s="57">
        <v>46227</v>
      </c>
      <c r="N19" s="57">
        <v>46230</v>
      </c>
      <c r="O19" s="57" t="s">
        <v>228</v>
      </c>
      <c r="P19" s="60" t="s">
        <v>104</v>
      </c>
      <c r="Q19" s="60">
        <v>936.79499999999996</v>
      </c>
      <c r="R19" s="60">
        <v>936.79499999999996</v>
      </c>
      <c r="S19" s="64">
        <f t="shared" si="2"/>
        <v>1873.59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1873.59</v>
      </c>
      <c r="AA19" s="73"/>
    </row>
    <row r="20" spans="1:27" ht="71.25" customHeight="1">
      <c r="A20" s="30"/>
      <c r="B20" s="31" t="s">
        <v>335</v>
      </c>
      <c r="C20" s="29" t="s">
        <v>360</v>
      </c>
      <c r="D20" s="30"/>
      <c r="E20" s="13" t="s">
        <v>361</v>
      </c>
      <c r="F20" s="13" t="s">
        <v>362</v>
      </c>
      <c r="G20" s="35" t="s">
        <v>220</v>
      </c>
      <c r="H20" s="33"/>
      <c r="I20" s="33" t="s">
        <v>100</v>
      </c>
      <c r="J20" s="35" t="s">
        <v>99</v>
      </c>
      <c r="K20" s="33" t="s">
        <v>363</v>
      </c>
      <c r="L20" s="56" t="s">
        <v>364</v>
      </c>
      <c r="M20" s="57">
        <v>46230</v>
      </c>
      <c r="N20" s="57">
        <v>46234</v>
      </c>
      <c r="O20" s="57" t="s">
        <v>347</v>
      </c>
      <c r="P20" s="60" t="s">
        <v>104</v>
      </c>
      <c r="Q20" s="60">
        <v>1476.44</v>
      </c>
      <c r="R20" s="60">
        <v>768.56</v>
      </c>
      <c r="S20" s="64">
        <f t="shared" si="2"/>
        <v>2245</v>
      </c>
      <c r="T20" s="33">
        <v>6</v>
      </c>
      <c r="U20" s="60">
        <v>902.94</v>
      </c>
      <c r="V20" s="33">
        <v>1</v>
      </c>
      <c r="W20" s="60">
        <v>451.47</v>
      </c>
      <c r="X20" s="33">
        <v>6.5</v>
      </c>
      <c r="Y20" s="76">
        <f t="shared" si="3"/>
        <v>5869.1100000000006</v>
      </c>
      <c r="Z20" s="64">
        <f t="shared" si="4"/>
        <v>8114.1100000000006</v>
      </c>
      <c r="AA20" s="73"/>
    </row>
    <row r="21" spans="1:27" ht="71.25" customHeight="1">
      <c r="A21" s="30"/>
      <c r="B21" s="31" t="s">
        <v>335</v>
      </c>
      <c r="C21" s="29" t="s">
        <v>365</v>
      </c>
      <c r="D21" s="30"/>
      <c r="E21" s="13" t="s">
        <v>361</v>
      </c>
      <c r="F21" s="13" t="s">
        <v>362</v>
      </c>
      <c r="G21" s="35" t="s">
        <v>220</v>
      </c>
      <c r="H21" s="33"/>
      <c r="I21" s="33" t="s">
        <v>100</v>
      </c>
      <c r="J21" s="35" t="s">
        <v>99</v>
      </c>
      <c r="K21" s="33" t="s">
        <v>363</v>
      </c>
      <c r="L21" s="56" t="s">
        <v>364</v>
      </c>
      <c r="M21" s="57">
        <v>46230</v>
      </c>
      <c r="N21" s="57">
        <v>46234</v>
      </c>
      <c r="O21" s="57" t="s">
        <v>347</v>
      </c>
      <c r="P21" s="60" t="s">
        <v>104</v>
      </c>
      <c r="Q21" s="60">
        <v>1476.44</v>
      </c>
      <c r="R21" s="60">
        <v>768.56</v>
      </c>
      <c r="S21" s="64">
        <f t="shared" si="2"/>
        <v>2245</v>
      </c>
      <c r="T21" s="33">
        <v>6</v>
      </c>
      <c r="U21" s="60">
        <v>902.94</v>
      </c>
      <c r="V21" s="33">
        <v>1</v>
      </c>
      <c r="W21" s="60">
        <v>451.47</v>
      </c>
      <c r="X21" s="33">
        <v>6.5</v>
      </c>
      <c r="Y21" s="76">
        <f t="shared" si="3"/>
        <v>5869.1100000000006</v>
      </c>
      <c r="Z21" s="64">
        <f t="shared" si="4"/>
        <v>8114.1100000000006</v>
      </c>
      <c r="AA21" s="73"/>
    </row>
    <row r="22" spans="1:27" ht="80.25" customHeight="1">
      <c r="A22" s="30"/>
      <c r="B22" s="31" t="s">
        <v>108</v>
      </c>
      <c r="C22" s="31" t="s">
        <v>224</v>
      </c>
      <c r="D22" s="30"/>
      <c r="E22" s="26" t="s">
        <v>366</v>
      </c>
      <c r="F22" s="13" t="s">
        <v>367</v>
      </c>
      <c r="G22" s="35" t="s">
        <v>98</v>
      </c>
      <c r="H22" s="33"/>
      <c r="I22" s="33" t="s">
        <v>227</v>
      </c>
      <c r="J22" s="35" t="s">
        <v>226</v>
      </c>
      <c r="K22" s="33" t="s">
        <v>100</v>
      </c>
      <c r="L22" s="56" t="s">
        <v>99</v>
      </c>
      <c r="M22" s="57">
        <v>46232</v>
      </c>
      <c r="N22" s="57">
        <v>46233</v>
      </c>
      <c r="O22" s="57" t="s">
        <v>228</v>
      </c>
      <c r="P22" s="60" t="s">
        <v>104</v>
      </c>
      <c r="Q22" s="60">
        <v>1231.2950000000001</v>
      </c>
      <c r="R22" s="60">
        <v>1231.2950000000001</v>
      </c>
      <c r="S22" s="64">
        <f t="shared" si="2"/>
        <v>2462.59</v>
      </c>
      <c r="T22" s="33">
        <v>1</v>
      </c>
      <c r="U22" s="60">
        <v>1041.8599999999999</v>
      </c>
      <c r="V22" s="33">
        <v>1</v>
      </c>
      <c r="W22" s="60">
        <v>520.92999999999995</v>
      </c>
      <c r="X22" s="33">
        <v>1.5</v>
      </c>
      <c r="Y22" s="76">
        <f t="shared" si="3"/>
        <v>1562.79</v>
      </c>
      <c r="Z22" s="64">
        <f t="shared" si="4"/>
        <v>4025.38</v>
      </c>
      <c r="AA22" s="73"/>
    </row>
    <row r="23" spans="1:27" ht="80.25" customHeight="1">
      <c r="A23" s="30"/>
      <c r="B23" s="31" t="s">
        <v>108</v>
      </c>
      <c r="C23" s="31" t="s">
        <v>223</v>
      </c>
      <c r="D23" s="30"/>
      <c r="E23" s="26" t="s">
        <v>110</v>
      </c>
      <c r="F23" s="13" t="s">
        <v>367</v>
      </c>
      <c r="G23" s="35" t="s">
        <v>98</v>
      </c>
      <c r="H23" s="33"/>
      <c r="I23" s="33" t="s">
        <v>112</v>
      </c>
      <c r="J23" s="35" t="s">
        <v>99</v>
      </c>
      <c r="K23" s="33" t="s">
        <v>100</v>
      </c>
      <c r="L23" s="56" t="s">
        <v>99</v>
      </c>
      <c r="M23" s="57">
        <v>46232</v>
      </c>
      <c r="N23" s="57">
        <v>46233</v>
      </c>
      <c r="O23" s="57" t="s">
        <v>113</v>
      </c>
      <c r="P23" s="60" t="s">
        <v>104</v>
      </c>
      <c r="Q23" s="60">
        <v>1263.155</v>
      </c>
      <c r="R23" s="60">
        <v>1263.155</v>
      </c>
      <c r="S23" s="65">
        <f t="shared" si="2"/>
        <v>2526.31</v>
      </c>
      <c r="T23" s="33"/>
      <c r="U23" s="60"/>
      <c r="V23" s="33"/>
      <c r="W23" s="60"/>
      <c r="X23" s="33"/>
      <c r="Y23" s="76"/>
      <c r="Z23" s="64">
        <f t="shared" si="4"/>
        <v>2526.31</v>
      </c>
      <c r="AA23" s="73"/>
    </row>
    <row r="24" spans="1:27" ht="80.25" customHeight="1">
      <c r="A24" s="30"/>
      <c r="B24" s="39"/>
      <c r="C24" s="31"/>
      <c r="D24" s="30"/>
      <c r="E24" s="41"/>
      <c r="F24" s="37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99.75" customHeight="1">
      <c r="A25" s="30"/>
      <c r="B25" s="39"/>
      <c r="C25" s="29"/>
      <c r="D25" s="42"/>
      <c r="E25" s="43"/>
      <c r="F25" s="44"/>
      <c r="G25" s="38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69.75" customHeight="1">
      <c r="A26" s="4"/>
      <c r="B26" s="117"/>
      <c r="C26" s="119"/>
      <c r="D26" s="46"/>
      <c r="E26" s="120"/>
      <c r="F26" s="123"/>
      <c r="G26" s="120"/>
      <c r="H26" s="33"/>
      <c r="I26" s="33"/>
      <c r="J26" s="35"/>
      <c r="K26" s="33"/>
      <c r="L26" s="56"/>
      <c r="M26" s="57"/>
      <c r="N26" s="57"/>
      <c r="O26" s="57"/>
      <c r="P26" s="60"/>
      <c r="Q26" s="60"/>
      <c r="R26" s="60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3"/>
    </row>
    <row r="27" spans="1:27" ht="33" customHeight="1">
      <c r="A27" s="30"/>
      <c r="B27" s="118"/>
      <c r="C27" s="119"/>
      <c r="D27" s="48"/>
      <c r="E27" s="121"/>
      <c r="F27" s="124"/>
      <c r="G27" s="121"/>
      <c r="H27" s="33"/>
      <c r="I27" s="33"/>
      <c r="J27" s="13"/>
      <c r="K27" s="4"/>
      <c r="L27" s="14"/>
      <c r="M27" s="15"/>
      <c r="N27" s="15"/>
      <c r="O27" s="16"/>
      <c r="P27" s="17"/>
      <c r="Q27" s="17"/>
      <c r="R27" s="66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74"/>
    </row>
    <row r="28" spans="1:27" ht="36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42.75" customHeight="1">
      <c r="A29" s="30"/>
      <c r="B29" s="118"/>
      <c r="C29" s="119"/>
      <c r="D29" s="48"/>
      <c r="E29" s="121"/>
      <c r="F29" s="124"/>
      <c r="G29" s="121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33"/>
      <c r="Y29" s="65"/>
      <c r="Z29" s="64">
        <f t="shared" si="4"/>
        <v>0</v>
      </c>
      <c r="AA29" s="68"/>
    </row>
    <row r="30" spans="1:27" ht="29.25" customHeight="1">
      <c r="A30" s="30"/>
      <c r="B30" s="118"/>
      <c r="C30" s="119"/>
      <c r="D30" s="48"/>
      <c r="E30" s="122"/>
      <c r="F30" s="125"/>
      <c r="G30" s="122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67"/>
      <c r="Y30" s="65"/>
      <c r="Z30" s="64">
        <f t="shared" si="4"/>
        <v>0</v>
      </c>
      <c r="AA30" s="68"/>
    </row>
    <row r="31" spans="1:27" ht="96" customHeight="1">
      <c r="A31" s="30"/>
      <c r="B31" s="31"/>
      <c r="C31" s="31"/>
      <c r="D31" s="30"/>
      <c r="E31" s="31"/>
      <c r="F31" s="13"/>
      <c r="G31" s="38"/>
      <c r="H31" s="33"/>
      <c r="I31" s="33"/>
      <c r="J31" s="35"/>
      <c r="K31" s="33"/>
      <c r="L31" s="56"/>
      <c r="M31" s="57"/>
      <c r="N31" s="57"/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f t="shared" si="4"/>
        <v>0</v>
      </c>
      <c r="AA31" s="71"/>
    </row>
    <row r="32" spans="1:27" ht="119.15" customHeight="1">
      <c r="A32" s="30"/>
      <c r="B32" s="31"/>
      <c r="C32" s="31"/>
      <c r="D32" s="30"/>
      <c r="E32" s="31"/>
      <c r="F32" s="13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si="4"/>
        <v>0</v>
      </c>
      <c r="AA32" s="71"/>
    </row>
    <row r="33" spans="1:27" ht="60.75" customHeight="1">
      <c r="A33" s="30"/>
      <c r="B33" s="39"/>
      <c r="C33" s="49"/>
      <c r="D33" s="30"/>
      <c r="E33" s="50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ref="Z33:Z50" si="5">S33+Y33</f>
        <v>0</v>
      </c>
      <c r="AA33" s="68"/>
    </row>
    <row r="34" spans="1:27" ht="57.75" customHeight="1">
      <c r="A34" s="30"/>
      <c r="B34" s="39"/>
      <c r="C34" s="49"/>
      <c r="D34" s="30"/>
      <c r="E34" s="41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  <c r="AA34" s="68"/>
    </row>
    <row r="35" spans="1:27" ht="49.5" customHeight="1">
      <c r="A35" s="30"/>
      <c r="B35" s="39"/>
      <c r="C35" s="51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42.75" customHeight="1">
      <c r="A36" s="30"/>
      <c r="B36" s="39"/>
      <c r="C36" s="40"/>
      <c r="D36" s="30"/>
      <c r="E36" s="50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27.75" customHeight="1">
      <c r="A37" s="30"/>
      <c r="B37" s="39"/>
      <c r="C37" s="51"/>
      <c r="D37" s="30"/>
      <c r="E37" s="41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.75" customHeight="1">
      <c r="A38" s="30"/>
      <c r="B38" s="39"/>
      <c r="C38" s="4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6" customHeight="1">
      <c r="A39" s="30"/>
      <c r="B39" s="39"/>
      <c r="C39" s="51"/>
      <c r="D39" s="30"/>
      <c r="E39" s="50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33"/>
      <c r="U39" s="60"/>
      <c r="V39" s="33"/>
      <c r="W39" s="60"/>
      <c r="X39" s="33"/>
      <c r="Y39" s="65"/>
      <c r="Z39" s="64">
        <f t="shared" si="5"/>
        <v>0</v>
      </c>
    </row>
    <row r="40" spans="1:27" ht="33.75" customHeight="1">
      <c r="A40" s="30"/>
      <c r="B40" s="39"/>
      <c r="C40" s="49"/>
      <c r="D40" s="30"/>
      <c r="E40" s="41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4"/>
      <c r="U40" s="66"/>
      <c r="V40" s="4"/>
      <c r="W40" s="66"/>
      <c r="X40" s="4"/>
      <c r="Y40" s="75"/>
      <c r="Z40" s="64">
        <f t="shared" si="5"/>
        <v>0</v>
      </c>
    </row>
    <row r="41" spans="1:27" ht="45" customHeight="1">
      <c r="A41" s="30"/>
      <c r="B41" s="39"/>
      <c r="C41" s="49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9.5" customHeight="1">
      <c r="A42" s="30"/>
      <c r="B42" s="39"/>
      <c r="C42" s="5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68"/>
      <c r="U42" s="68"/>
      <c r="V42" s="68"/>
      <c r="W42" s="68"/>
      <c r="X42" s="68"/>
      <c r="Y42" s="75"/>
      <c r="Z42" s="64">
        <f t="shared" si="5"/>
        <v>0</v>
      </c>
    </row>
    <row r="43" spans="1:27" ht="48" customHeight="1">
      <c r="A43" s="30"/>
      <c r="B43" s="39"/>
      <c r="C43" s="4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54" customHeight="1">
      <c r="A44" s="30"/>
      <c r="B44" s="39"/>
      <c r="C44" s="51"/>
      <c r="D44" s="30"/>
      <c r="E44" s="50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4"/>
      <c r="U44" s="66"/>
      <c r="V44" s="4"/>
      <c r="W44" s="66"/>
      <c r="X44" s="4"/>
      <c r="Y44" s="75"/>
      <c r="Z44" s="64">
        <f t="shared" si="5"/>
        <v>0</v>
      </c>
    </row>
    <row r="45" spans="1:27" ht="33" customHeight="1">
      <c r="A45" s="30"/>
      <c r="B45" s="39"/>
      <c r="C45" s="49"/>
      <c r="D45" s="30"/>
      <c r="E45" s="41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33"/>
      <c r="U45" s="60"/>
      <c r="V45" s="33"/>
      <c r="W45" s="60"/>
      <c r="X45" s="33"/>
      <c r="Y45" s="65"/>
      <c r="Z45" s="64">
        <f t="shared" si="5"/>
        <v>0</v>
      </c>
    </row>
    <row r="46" spans="1:27" ht="48" customHeight="1">
      <c r="A46" s="30"/>
      <c r="B46" s="39"/>
      <c r="C46" s="49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48" customHeight="1">
      <c r="A47" s="30"/>
      <c r="B47" s="39"/>
      <c r="C47" s="51"/>
      <c r="D47" s="30"/>
      <c r="E47" s="50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8"/>
      <c r="U47" s="68"/>
      <c r="V47" s="68"/>
      <c r="W47" s="68"/>
      <c r="X47" s="68"/>
      <c r="Y47" s="75"/>
      <c r="Z47" s="64">
        <f t="shared" si="5"/>
        <v>0</v>
      </c>
    </row>
    <row r="48" spans="1:27" ht="72.75" customHeight="1">
      <c r="A48" s="30"/>
      <c r="B48" s="39"/>
      <c r="C48" s="51"/>
      <c r="D48" s="30"/>
      <c r="E48" s="4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9"/>
      <c r="U48" s="69"/>
      <c r="V48" s="69"/>
      <c r="W48" s="69"/>
      <c r="X48" s="69"/>
      <c r="Y48" s="75"/>
      <c r="Z48" s="65">
        <f t="shared" si="5"/>
        <v>0</v>
      </c>
    </row>
    <row r="49" spans="1:26" ht="34.5" customHeight="1">
      <c r="A49" s="30"/>
      <c r="B49" s="39"/>
      <c r="C49" s="51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68"/>
      <c r="U49" s="68"/>
      <c r="V49" s="68"/>
      <c r="W49" s="68"/>
      <c r="X49" s="68"/>
      <c r="Y49" s="75"/>
      <c r="Z49" s="64">
        <f t="shared" si="5"/>
        <v>0</v>
      </c>
    </row>
    <row r="50" spans="1:26" ht="28.5" customHeight="1">
      <c r="A50" s="30"/>
      <c r="B50" s="39"/>
      <c r="C50" s="40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>
        <f t="shared" si="2"/>
        <v>0</v>
      </c>
      <c r="T50" s="4"/>
      <c r="U50" s="66"/>
      <c r="V50" s="4"/>
      <c r="W50" s="66"/>
      <c r="X50" s="4"/>
      <c r="Y50" s="75"/>
      <c r="Z50" s="64">
        <f t="shared" si="5"/>
        <v>0</v>
      </c>
    </row>
    <row r="51" spans="1:26" ht="27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/>
      <c r="T51" s="4"/>
      <c r="U51" s="66"/>
      <c r="V51" s="4"/>
      <c r="W51" s="66"/>
      <c r="X51" s="4"/>
      <c r="Y51" s="75"/>
      <c r="Z51" s="64"/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ref="S52:S56" si="6">Q52+R52</f>
        <v>0</v>
      </c>
      <c r="T52" s="4"/>
      <c r="U52" s="66"/>
      <c r="V52" s="4"/>
      <c r="W52" s="66"/>
      <c r="X52" s="4"/>
      <c r="Y52" s="75"/>
      <c r="Z52" s="64">
        <f t="shared" ref="Z52:Z56" si="7">S52+Y52</f>
        <v>0</v>
      </c>
    </row>
    <row r="53" spans="1:26" ht="14.25" customHeight="1">
      <c r="A53" s="30"/>
      <c r="B53" s="39"/>
      <c r="C53" s="5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68"/>
      <c r="U53" s="68"/>
      <c r="V53" s="68"/>
      <c r="W53" s="68"/>
      <c r="X53" s="68"/>
      <c r="Y53" s="75"/>
      <c r="Z53" s="64">
        <f t="shared" si="7"/>
        <v>0</v>
      </c>
    </row>
    <row r="54" spans="1:26" ht="14.25" customHeight="1">
      <c r="A54" s="30"/>
      <c r="B54" s="39"/>
      <c r="C54" s="4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51"/>
      <c r="D55" s="30"/>
      <c r="E55" s="50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4"/>
      <c r="U55" s="66"/>
      <c r="V55" s="4"/>
      <c r="W55" s="66"/>
      <c r="X55" s="4"/>
      <c r="Y55" s="75"/>
      <c r="Z55" s="64">
        <f t="shared" si="7"/>
        <v>0</v>
      </c>
    </row>
    <row r="56" spans="1:26" ht="14.25" customHeight="1">
      <c r="A56" s="30"/>
      <c r="B56" s="39"/>
      <c r="C56" s="49"/>
      <c r="D56" s="30"/>
      <c r="E56" s="41"/>
      <c r="F56" s="37"/>
      <c r="G56" s="38"/>
      <c r="H56" s="33"/>
      <c r="I56" s="33"/>
      <c r="J56" s="35"/>
      <c r="K56" s="33"/>
      <c r="L56" s="56"/>
      <c r="M56" s="57"/>
      <c r="N56" s="57"/>
      <c r="O56" s="57"/>
      <c r="P56" s="60"/>
      <c r="Q56" s="60"/>
      <c r="R56" s="60"/>
      <c r="S56" s="65">
        <f t="shared" si="6"/>
        <v>0</v>
      </c>
      <c r="T56" s="33"/>
      <c r="U56" s="60"/>
      <c r="V56" s="33"/>
      <c r="W56" s="60"/>
      <c r="X56" s="33"/>
      <c r="Y56" s="65"/>
      <c r="Z56" s="64">
        <f t="shared" si="7"/>
        <v>0</v>
      </c>
    </row>
    <row r="57" spans="1:26" ht="14.25" customHeight="1">
      <c r="A57" s="113" t="s">
        <v>41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1:26" ht="14.25" customHeight="1">
      <c r="A58" s="114" t="s">
        <v>42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43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44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45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46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47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121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122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123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124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125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126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127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128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129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130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131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132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133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134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135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136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137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138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139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140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141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  <row r="85" spans="1:12" ht="14.25" customHeight="1">
      <c r="A85" s="114" t="s">
        <v>142</v>
      </c>
      <c r="B85" s="114"/>
      <c r="C85" s="114"/>
      <c r="D85" s="114"/>
      <c r="E85" s="114"/>
      <c r="F85" s="114"/>
      <c r="G85" s="114"/>
      <c r="H85" s="114"/>
      <c r="I85" s="114"/>
      <c r="J85" s="114"/>
      <c r="K85" s="114"/>
      <c r="L85" s="114"/>
    </row>
  </sheetData>
  <mergeCells count="67">
    <mergeCell ref="X7:X8"/>
    <mergeCell ref="Y7:Y8"/>
    <mergeCell ref="Z6:Z8"/>
    <mergeCell ref="AA6:AA8"/>
    <mergeCell ref="A83:L83"/>
    <mergeCell ref="A84:L84"/>
    <mergeCell ref="A85:L85"/>
    <mergeCell ref="A2:A4"/>
    <mergeCell ref="A7:A8"/>
    <mergeCell ref="B7:B8"/>
    <mergeCell ref="B26:B30"/>
    <mergeCell ref="C7:C8"/>
    <mergeCell ref="C26:C30"/>
    <mergeCell ref="D7:D8"/>
    <mergeCell ref="E7:E8"/>
    <mergeCell ref="E26:E30"/>
    <mergeCell ref="F7:F8"/>
    <mergeCell ref="F26:F30"/>
    <mergeCell ref="G7:G8"/>
    <mergeCell ref="G26:G30"/>
    <mergeCell ref="A78:L78"/>
    <mergeCell ref="A79:L79"/>
    <mergeCell ref="A80:L80"/>
    <mergeCell ref="A81:L81"/>
    <mergeCell ref="A82:L82"/>
    <mergeCell ref="A73:L73"/>
    <mergeCell ref="A74:L74"/>
    <mergeCell ref="A75:L75"/>
    <mergeCell ref="A76:L76"/>
    <mergeCell ref="A77:L77"/>
    <mergeCell ref="A68:L68"/>
    <mergeCell ref="A69:L69"/>
    <mergeCell ref="A70:L70"/>
    <mergeCell ref="A71:L71"/>
    <mergeCell ref="A72:L72"/>
    <mergeCell ref="A63:L63"/>
    <mergeCell ref="A64:L64"/>
    <mergeCell ref="A65:L65"/>
    <mergeCell ref="A66:L66"/>
    <mergeCell ref="A67:L67"/>
    <mergeCell ref="A58:L58"/>
    <mergeCell ref="A59:L59"/>
    <mergeCell ref="A60:L60"/>
    <mergeCell ref="A61:L61"/>
    <mergeCell ref="A62:L62"/>
    <mergeCell ref="I7:J7"/>
    <mergeCell ref="K7:L7"/>
    <mergeCell ref="T7:U7"/>
    <mergeCell ref="V7:W7"/>
    <mergeCell ref="A57:L57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A84"/>
  <sheetViews>
    <sheetView topLeftCell="K34" workbookViewId="0">
      <selection activeCell="AA9" sqref="AA9"/>
    </sheetView>
  </sheetViews>
  <sheetFormatPr defaultColWidth="9.81640625" defaultRowHeight="14.5"/>
  <cols>
    <col min="2" max="2" width="12.453125" customWidth="1"/>
    <col min="3" max="3" width="44.54296875" customWidth="1"/>
    <col min="5" max="5" width="28.81640625" customWidth="1"/>
    <col min="6" max="6" width="48.7265625" customWidth="1"/>
    <col min="7" max="7" width="11.81640625" customWidth="1"/>
    <col min="9" max="9" width="13.54296875" customWidth="1"/>
    <col min="10" max="10" width="15.7265625" customWidth="1"/>
    <col min="11" max="11" width="12.26953125" customWidth="1"/>
    <col min="12" max="12" width="16.7265625" customWidth="1"/>
    <col min="13" max="13" width="16" customWidth="1"/>
    <col min="14" max="14" width="15" customWidth="1"/>
    <col min="15" max="15" width="12.54296875" customWidth="1"/>
    <col min="16" max="16" width="13.54296875" customWidth="1"/>
    <col min="17" max="17" width="16" customWidth="1"/>
    <col min="18" max="18" width="15.26953125" customWidth="1"/>
    <col min="19" max="19" width="22.54296875" customWidth="1"/>
    <col min="21" max="21" width="15.54296875" customWidth="1"/>
    <col min="25" max="25" width="12.453125" customWidth="1"/>
    <col min="26" max="26" width="15.453125" customWidth="1"/>
    <col min="27" max="27" width="27.81640625" customWidth="1"/>
  </cols>
  <sheetData>
    <row r="2" spans="1:27" ht="21">
      <c r="A2" s="115"/>
      <c r="B2" s="108" t="s">
        <v>69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1:27" ht="21">
      <c r="A3" s="115"/>
      <c r="B3" s="108" t="s">
        <v>70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1:27" ht="21">
      <c r="A4" s="115"/>
      <c r="B4" s="108" t="s">
        <v>71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1:27" ht="15" customHeight="1">
      <c r="A5" s="1" t="s">
        <v>3</v>
      </c>
      <c r="B5" s="2"/>
      <c r="C5" s="109" t="s">
        <v>4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</row>
    <row r="6" spans="1:27" ht="15" customHeight="1">
      <c r="A6" s="110" t="s">
        <v>5</v>
      </c>
      <c r="B6" s="110"/>
      <c r="C6" s="110" t="s">
        <v>6</v>
      </c>
      <c r="D6" s="110"/>
      <c r="E6" s="110"/>
      <c r="F6" s="111" t="s">
        <v>7</v>
      </c>
      <c r="G6" s="111"/>
      <c r="H6" s="111"/>
      <c r="I6" s="111"/>
      <c r="J6" s="111"/>
      <c r="K6" s="111"/>
      <c r="L6" s="111"/>
      <c r="M6" s="110" t="s">
        <v>8</v>
      </c>
      <c r="N6" s="110"/>
      <c r="O6" s="110"/>
      <c r="P6" s="110"/>
      <c r="Q6" s="110"/>
      <c r="R6" s="110"/>
      <c r="S6" s="110"/>
      <c r="T6" s="110" t="s">
        <v>9</v>
      </c>
      <c r="U6" s="110"/>
      <c r="V6" s="110"/>
      <c r="W6" s="110"/>
      <c r="X6" s="110"/>
      <c r="Y6" s="110"/>
      <c r="Z6" s="110" t="s">
        <v>72</v>
      </c>
      <c r="AA6" s="110" t="s">
        <v>73</v>
      </c>
    </row>
    <row r="7" spans="1:27" ht="15" customHeight="1">
      <c r="A7" s="116" t="s">
        <v>12</v>
      </c>
      <c r="B7" s="116" t="s">
        <v>13</v>
      </c>
      <c r="C7" s="116" t="s">
        <v>14</v>
      </c>
      <c r="D7" s="116" t="s">
        <v>15</v>
      </c>
      <c r="E7" s="116" t="s">
        <v>16</v>
      </c>
      <c r="F7" s="116" t="s">
        <v>74</v>
      </c>
      <c r="G7" s="116" t="s">
        <v>75</v>
      </c>
      <c r="H7" s="116" t="s">
        <v>76</v>
      </c>
      <c r="I7" s="110" t="s">
        <v>20</v>
      </c>
      <c r="J7" s="110"/>
      <c r="K7" s="112" t="s">
        <v>21</v>
      </c>
      <c r="L7" s="112"/>
      <c r="M7" s="110" t="s">
        <v>77</v>
      </c>
      <c r="N7" s="110" t="s">
        <v>78</v>
      </c>
      <c r="O7" s="110" t="s">
        <v>79</v>
      </c>
      <c r="P7" s="110" t="s">
        <v>80</v>
      </c>
      <c r="Q7" s="112" t="s">
        <v>81</v>
      </c>
      <c r="R7" s="112" t="s">
        <v>82</v>
      </c>
      <c r="S7" s="112" t="s">
        <v>83</v>
      </c>
      <c r="T7" s="112" t="s">
        <v>28</v>
      </c>
      <c r="U7" s="112"/>
      <c r="V7" s="112" t="s">
        <v>29</v>
      </c>
      <c r="W7" s="112"/>
      <c r="X7" s="110" t="s">
        <v>84</v>
      </c>
      <c r="Y7" s="112" t="s">
        <v>85</v>
      </c>
      <c r="Z7" s="110"/>
      <c r="AA7" s="110"/>
    </row>
    <row r="8" spans="1:27" ht="42">
      <c r="A8" s="116"/>
      <c r="B8" s="116"/>
      <c r="C8" s="116"/>
      <c r="D8" s="116"/>
      <c r="E8" s="116"/>
      <c r="F8" s="116"/>
      <c r="G8" s="116"/>
      <c r="H8" s="116"/>
      <c r="I8" s="24" t="s">
        <v>86</v>
      </c>
      <c r="J8" s="3" t="s">
        <v>87</v>
      </c>
      <c r="K8" s="3" t="s">
        <v>88</v>
      </c>
      <c r="L8" s="12" t="s">
        <v>89</v>
      </c>
      <c r="M8" s="110"/>
      <c r="N8" s="110"/>
      <c r="O8" s="110"/>
      <c r="P8" s="110"/>
      <c r="Q8" s="110"/>
      <c r="R8" s="110"/>
      <c r="S8" s="110"/>
      <c r="T8" s="3" t="s">
        <v>90</v>
      </c>
      <c r="U8" s="12" t="s">
        <v>91</v>
      </c>
      <c r="V8" s="3" t="s">
        <v>92</v>
      </c>
      <c r="W8" s="12" t="s">
        <v>93</v>
      </c>
      <c r="X8" s="110"/>
      <c r="Y8" s="110"/>
      <c r="Z8" s="110"/>
      <c r="AA8" s="110"/>
    </row>
    <row r="9" spans="1:27" ht="77.150000000000006" customHeight="1">
      <c r="A9" s="11"/>
      <c r="B9" s="25"/>
      <c r="C9" s="25"/>
      <c r="D9" s="11"/>
      <c r="E9" s="26"/>
      <c r="F9" s="13"/>
      <c r="G9" s="11"/>
      <c r="H9" s="11"/>
      <c r="I9" s="4"/>
      <c r="J9" s="4"/>
      <c r="K9" s="4"/>
      <c r="L9" s="4"/>
      <c r="M9" s="52"/>
      <c r="N9" s="52"/>
      <c r="O9" s="4"/>
      <c r="P9" s="4"/>
      <c r="Q9" s="4"/>
      <c r="R9" s="4"/>
      <c r="S9" s="18"/>
      <c r="T9" s="4"/>
      <c r="U9" s="4"/>
      <c r="V9" s="4"/>
      <c r="W9" s="4"/>
      <c r="X9" s="4"/>
      <c r="Y9" s="70">
        <f t="shared" ref="Y9:Y15" si="0">((T9*U9)+(V9*W9))</f>
        <v>0</v>
      </c>
      <c r="Z9" s="18">
        <f t="shared" ref="Z9:Z15" si="1">S9+Y9</f>
        <v>0</v>
      </c>
      <c r="AA9" s="71"/>
    </row>
    <row r="10" spans="1:27" ht="46" customHeight="1">
      <c r="A10" s="11"/>
      <c r="B10" s="25"/>
      <c r="C10" s="25"/>
      <c r="D10" s="11"/>
      <c r="E10" s="26"/>
      <c r="F10" s="13"/>
      <c r="G10" s="11"/>
      <c r="H10" s="11"/>
      <c r="I10" s="4"/>
      <c r="J10" s="53"/>
      <c r="K10" s="4"/>
      <c r="L10" s="4"/>
      <c r="M10" s="52"/>
      <c r="N10" s="52"/>
      <c r="O10" s="54"/>
      <c r="P10" s="54"/>
      <c r="Q10" s="61"/>
      <c r="R10" s="61"/>
      <c r="S10" s="18">
        <f t="shared" ref="S10:S49" si="2">Q10+R10</f>
        <v>0</v>
      </c>
      <c r="T10" s="4"/>
      <c r="U10" s="54"/>
      <c r="V10" s="4"/>
      <c r="W10" s="54"/>
      <c r="X10" s="4"/>
      <c r="Y10" s="70">
        <f t="shared" si="0"/>
        <v>0</v>
      </c>
      <c r="Z10" s="18"/>
      <c r="AA10" s="4"/>
    </row>
    <row r="11" spans="1:27" ht="66" customHeight="1">
      <c r="A11" s="4"/>
      <c r="B11" s="27"/>
      <c r="C11" s="25"/>
      <c r="D11" s="28"/>
      <c r="E11" s="26"/>
      <c r="F11" s="13"/>
      <c r="G11" s="6"/>
      <c r="H11" s="4"/>
      <c r="I11" s="4"/>
      <c r="J11" s="55"/>
      <c r="K11" s="4"/>
      <c r="L11" s="14"/>
      <c r="M11" s="15"/>
      <c r="N11" s="15"/>
      <c r="O11" s="16"/>
      <c r="P11" s="17"/>
      <c r="Q11" s="17"/>
      <c r="R11" s="17"/>
      <c r="S11" s="18">
        <f t="shared" si="2"/>
        <v>0</v>
      </c>
      <c r="T11" s="4"/>
      <c r="U11" s="17"/>
      <c r="V11" s="4"/>
      <c r="W11" s="17"/>
      <c r="X11" s="4"/>
      <c r="Y11" s="70">
        <f t="shared" si="0"/>
        <v>0</v>
      </c>
      <c r="Z11" s="18">
        <f t="shared" si="1"/>
        <v>0</v>
      </c>
      <c r="AA11" s="20"/>
    </row>
    <row r="12" spans="1:27" ht="66" customHeight="1">
      <c r="A12" s="4"/>
      <c r="B12" s="27"/>
      <c r="C12" s="25"/>
      <c r="D12" s="28"/>
      <c r="E12" s="26"/>
      <c r="F12" s="13"/>
      <c r="G12" s="6"/>
      <c r="H12" s="4"/>
      <c r="I12" s="4"/>
      <c r="J12" s="55"/>
      <c r="K12" s="4"/>
      <c r="L12" s="14"/>
      <c r="M12" s="15"/>
      <c r="N12" s="15"/>
      <c r="O12" s="16"/>
      <c r="P12" s="17"/>
      <c r="Q12" s="17"/>
      <c r="R12" s="17"/>
      <c r="S12" s="18">
        <f t="shared" si="2"/>
        <v>0</v>
      </c>
      <c r="T12" s="4"/>
      <c r="U12" s="17"/>
      <c r="V12" s="4"/>
      <c r="W12" s="17"/>
      <c r="X12" s="4"/>
      <c r="Y12" s="70">
        <f t="shared" si="0"/>
        <v>0</v>
      </c>
      <c r="Z12" s="18"/>
      <c r="AA12" s="20"/>
    </row>
    <row r="13" spans="1:27" ht="93.75" customHeight="1">
      <c r="A13" s="4"/>
      <c r="B13" s="27"/>
      <c r="C13" s="29"/>
      <c r="D13" s="28"/>
      <c r="E13" s="26"/>
      <c r="F13" s="13"/>
      <c r="G13" s="6"/>
      <c r="H13" s="4"/>
      <c r="I13" s="4"/>
      <c r="J13" s="55"/>
      <c r="K13" s="4"/>
      <c r="L13" s="14"/>
      <c r="M13" s="15"/>
      <c r="N13" s="15"/>
      <c r="O13" s="16"/>
      <c r="P13" s="17"/>
      <c r="Q13" s="17"/>
      <c r="R13" s="17"/>
      <c r="S13" s="18">
        <f t="shared" si="2"/>
        <v>0</v>
      </c>
      <c r="T13" s="4"/>
      <c r="U13" s="17"/>
      <c r="V13" s="4"/>
      <c r="W13" s="17"/>
      <c r="X13" s="4"/>
      <c r="Y13" s="70">
        <f t="shared" si="0"/>
        <v>0</v>
      </c>
      <c r="Z13" s="18">
        <f t="shared" si="1"/>
        <v>0</v>
      </c>
      <c r="AA13" s="20"/>
    </row>
    <row r="14" spans="1:27" ht="87" customHeight="1">
      <c r="A14" s="30"/>
      <c r="B14" s="31"/>
      <c r="C14" s="29"/>
      <c r="D14" s="4"/>
      <c r="E14" s="31"/>
      <c r="F14" s="13"/>
      <c r="G14" s="32"/>
      <c r="H14" s="33"/>
      <c r="I14" s="33"/>
      <c r="J14" s="13"/>
      <c r="K14" s="33"/>
      <c r="L14" s="56"/>
      <c r="M14" s="15"/>
      <c r="N14" s="15"/>
      <c r="O14" s="16"/>
      <c r="P14" s="17"/>
      <c r="Q14" s="60"/>
      <c r="R14" s="60"/>
      <c r="S14" s="18">
        <f t="shared" si="2"/>
        <v>0</v>
      </c>
      <c r="T14" s="4"/>
      <c r="U14" s="62"/>
      <c r="V14" s="4"/>
      <c r="W14" s="17"/>
      <c r="X14" s="4"/>
      <c r="Y14" s="70">
        <f t="shared" si="0"/>
        <v>0</v>
      </c>
      <c r="Z14" s="64">
        <f t="shared" si="1"/>
        <v>0</v>
      </c>
      <c r="AA14" s="20"/>
    </row>
    <row r="15" spans="1:27" ht="87" customHeight="1">
      <c r="A15" s="30"/>
      <c r="B15" s="31"/>
      <c r="C15" s="29"/>
      <c r="D15" s="34"/>
      <c r="E15" s="31"/>
      <c r="F15" s="13"/>
      <c r="G15" s="32"/>
      <c r="H15" s="33"/>
      <c r="I15" s="33"/>
      <c r="J15" s="35"/>
      <c r="K15" s="33"/>
      <c r="L15" s="56"/>
      <c r="M15" s="57"/>
      <c r="N15" s="57"/>
      <c r="O15" s="58"/>
      <c r="P15" s="59"/>
      <c r="Q15" s="60"/>
      <c r="R15" s="60"/>
      <c r="S15" s="18">
        <f t="shared" si="2"/>
        <v>0</v>
      </c>
      <c r="T15" s="33"/>
      <c r="U15" s="63"/>
      <c r="V15" s="33"/>
      <c r="W15" s="59"/>
      <c r="X15" s="33"/>
      <c r="Y15" s="70">
        <f t="shared" si="0"/>
        <v>0</v>
      </c>
      <c r="Z15" s="64">
        <f t="shared" si="1"/>
        <v>0</v>
      </c>
      <c r="AA15" s="20"/>
    </row>
    <row r="16" spans="1:27" ht="71.25" customHeight="1">
      <c r="A16" s="30"/>
      <c r="B16" s="31"/>
      <c r="C16" s="29"/>
      <c r="D16" s="34"/>
      <c r="E16" s="31"/>
      <c r="F16" s="35"/>
      <c r="G16" s="36"/>
      <c r="H16" s="33"/>
      <c r="I16" s="33"/>
      <c r="J16" s="35"/>
      <c r="K16" s="33"/>
      <c r="L16" s="56"/>
      <c r="M16" s="57"/>
      <c r="N16" s="57"/>
      <c r="O16" s="57"/>
      <c r="P16" s="60"/>
      <c r="Q16" s="60"/>
      <c r="R16" s="60"/>
      <c r="S16" s="64">
        <f t="shared" si="2"/>
        <v>0</v>
      </c>
      <c r="T16" s="33"/>
      <c r="U16" s="60"/>
      <c r="V16" s="33"/>
      <c r="W16" s="60"/>
      <c r="X16" s="33"/>
      <c r="Y16" s="70">
        <f t="shared" ref="Y16:Y21" si="3">((T16*U16)+(V16*W16))</f>
        <v>0</v>
      </c>
      <c r="Z16" s="72">
        <f t="shared" ref="Z16:Z29" si="4">S16+Y16</f>
        <v>0</v>
      </c>
      <c r="AA16" s="20"/>
    </row>
    <row r="17" spans="1:27" ht="71.25" customHeight="1">
      <c r="A17" s="30"/>
      <c r="B17" s="31"/>
      <c r="C17" s="31"/>
      <c r="D17" s="30"/>
      <c r="E17" s="26"/>
      <c r="F17" s="35"/>
      <c r="G17" s="35"/>
      <c r="H17" s="33"/>
      <c r="I17" s="33"/>
      <c r="J17" s="35"/>
      <c r="K17" s="33"/>
      <c r="L17" s="56"/>
      <c r="M17" s="57"/>
      <c r="N17" s="57"/>
      <c r="O17" s="57"/>
      <c r="P17" s="60"/>
      <c r="Q17" s="60"/>
      <c r="R17" s="60"/>
      <c r="S17" s="64">
        <f t="shared" si="2"/>
        <v>0</v>
      </c>
      <c r="T17" s="33"/>
      <c r="U17" s="60"/>
      <c r="V17" s="33"/>
      <c r="W17" s="60"/>
      <c r="X17" s="33"/>
      <c r="Y17" s="70">
        <f t="shared" si="3"/>
        <v>0</v>
      </c>
      <c r="Z17" s="64">
        <f t="shared" si="4"/>
        <v>0</v>
      </c>
      <c r="AA17" s="73"/>
    </row>
    <row r="18" spans="1:27" ht="71.25" customHeight="1">
      <c r="A18" s="30"/>
      <c r="B18" s="31"/>
      <c r="C18" s="31"/>
      <c r="D18" s="30"/>
      <c r="E18" s="26"/>
      <c r="F18" s="35"/>
      <c r="G18" s="35"/>
      <c r="H18" s="33"/>
      <c r="I18" s="33"/>
      <c r="J18" s="35"/>
      <c r="K18" s="33"/>
      <c r="L18" s="56"/>
      <c r="M18" s="57"/>
      <c r="N18" s="57"/>
      <c r="O18" s="57"/>
      <c r="P18" s="60"/>
      <c r="Q18" s="60"/>
      <c r="R18" s="60"/>
      <c r="S18" s="64">
        <f t="shared" si="2"/>
        <v>0</v>
      </c>
      <c r="T18" s="33"/>
      <c r="U18" s="60"/>
      <c r="V18" s="33"/>
      <c r="W18" s="60"/>
      <c r="X18" s="33"/>
      <c r="Y18" s="70">
        <f t="shared" si="3"/>
        <v>0</v>
      </c>
      <c r="Z18" s="64">
        <f t="shared" si="4"/>
        <v>0</v>
      </c>
      <c r="AA18" s="73"/>
    </row>
    <row r="19" spans="1:27" ht="71.25" customHeight="1">
      <c r="A19" s="30"/>
      <c r="B19" s="31"/>
      <c r="C19" s="31"/>
      <c r="D19" s="30"/>
      <c r="E19" s="26"/>
      <c r="F19" s="35"/>
      <c r="G19" s="35"/>
      <c r="H19" s="33"/>
      <c r="I19" s="33"/>
      <c r="J19" s="35"/>
      <c r="K19" s="33"/>
      <c r="L19" s="56"/>
      <c r="M19" s="57"/>
      <c r="N19" s="57"/>
      <c r="O19" s="57"/>
      <c r="P19" s="60"/>
      <c r="Q19" s="60"/>
      <c r="R19" s="60"/>
      <c r="S19" s="64">
        <f t="shared" si="2"/>
        <v>0</v>
      </c>
      <c r="T19" s="33"/>
      <c r="U19" s="60"/>
      <c r="V19" s="33"/>
      <c r="W19" s="60"/>
      <c r="X19" s="33"/>
      <c r="Y19" s="70">
        <f t="shared" si="3"/>
        <v>0</v>
      </c>
      <c r="Z19" s="64">
        <f t="shared" si="4"/>
        <v>0</v>
      </c>
      <c r="AA19" s="73"/>
    </row>
    <row r="20" spans="1:27" ht="71.25" customHeight="1">
      <c r="A20" s="30"/>
      <c r="B20" s="31"/>
      <c r="C20" s="31"/>
      <c r="D20" s="30"/>
      <c r="E20" s="26"/>
      <c r="F20" s="35"/>
      <c r="G20" s="35"/>
      <c r="H20" s="33"/>
      <c r="I20" s="33"/>
      <c r="J20" s="35"/>
      <c r="K20" s="33"/>
      <c r="L20" s="56"/>
      <c r="M20" s="57"/>
      <c r="N20" s="57"/>
      <c r="O20" s="57"/>
      <c r="P20" s="60"/>
      <c r="Q20" s="60"/>
      <c r="R20" s="60"/>
      <c r="S20" s="64">
        <f t="shared" si="2"/>
        <v>0</v>
      </c>
      <c r="T20" s="33"/>
      <c r="U20" s="60"/>
      <c r="V20" s="33"/>
      <c r="W20" s="60"/>
      <c r="X20" s="33"/>
      <c r="Y20" s="70">
        <f t="shared" si="3"/>
        <v>0</v>
      </c>
      <c r="Z20" s="64">
        <f t="shared" si="4"/>
        <v>0</v>
      </c>
      <c r="AA20" s="73"/>
    </row>
    <row r="21" spans="1:27" ht="80.25" customHeight="1">
      <c r="A21" s="30"/>
      <c r="B21" s="31"/>
      <c r="C21" s="31"/>
      <c r="D21" s="30"/>
      <c r="E21" s="26"/>
      <c r="F21" s="37"/>
      <c r="G21" s="38"/>
      <c r="H21" s="33"/>
      <c r="I21" s="33"/>
      <c r="J21" s="35"/>
      <c r="K21" s="33"/>
      <c r="L21" s="56"/>
      <c r="M21" s="57"/>
      <c r="N21" s="57"/>
      <c r="O21" s="57"/>
      <c r="P21" s="60"/>
      <c r="Q21" s="60"/>
      <c r="R21" s="60"/>
      <c r="S21" s="64">
        <f t="shared" si="2"/>
        <v>0</v>
      </c>
      <c r="T21" s="33"/>
      <c r="U21" s="60"/>
      <c r="V21" s="33"/>
      <c r="W21" s="60"/>
      <c r="X21" s="33"/>
      <c r="Y21" s="70">
        <f t="shared" si="3"/>
        <v>0</v>
      </c>
      <c r="Z21" s="64">
        <f t="shared" si="4"/>
        <v>0</v>
      </c>
      <c r="AA21" s="73"/>
    </row>
    <row r="22" spans="1:27" ht="80.25" customHeight="1">
      <c r="A22" s="30"/>
      <c r="B22" s="39"/>
      <c r="C22" s="31"/>
      <c r="D22" s="30"/>
      <c r="E22" s="40"/>
      <c r="F22" s="37"/>
      <c r="G22" s="38"/>
      <c r="H22" s="33"/>
      <c r="I22" s="33"/>
      <c r="J22" s="35"/>
      <c r="K22" s="33"/>
      <c r="L22" s="56"/>
      <c r="M22" s="57"/>
      <c r="N22" s="57"/>
      <c r="O22" s="57"/>
      <c r="P22" s="60"/>
      <c r="Q22" s="60"/>
      <c r="R22" s="60"/>
      <c r="S22" s="65">
        <f t="shared" si="2"/>
        <v>0</v>
      </c>
      <c r="T22" s="33"/>
      <c r="U22" s="60"/>
      <c r="V22" s="33"/>
      <c r="W22" s="60"/>
      <c r="X22" s="33"/>
      <c r="Y22" s="65"/>
      <c r="Z22" s="64">
        <f t="shared" si="4"/>
        <v>0</v>
      </c>
      <c r="AA22" s="73"/>
    </row>
    <row r="23" spans="1:27" ht="80.25" customHeight="1">
      <c r="A23" s="30"/>
      <c r="B23" s="39"/>
      <c r="C23" s="31"/>
      <c r="D23" s="30"/>
      <c r="E23" s="41"/>
      <c r="F23" s="37"/>
      <c r="G23" s="38"/>
      <c r="H23" s="33"/>
      <c r="I23" s="33"/>
      <c r="J23" s="35"/>
      <c r="K23" s="33"/>
      <c r="L23" s="56"/>
      <c r="M23" s="57"/>
      <c r="N23" s="57"/>
      <c r="O23" s="57"/>
      <c r="P23" s="60"/>
      <c r="Q23" s="60"/>
      <c r="R23" s="60"/>
      <c r="S23" s="65">
        <f t="shared" si="2"/>
        <v>0</v>
      </c>
      <c r="T23" s="33"/>
      <c r="U23" s="60"/>
      <c r="V23" s="33"/>
      <c r="W23" s="60"/>
      <c r="X23" s="33"/>
      <c r="Y23" s="65"/>
      <c r="Z23" s="64">
        <f t="shared" si="4"/>
        <v>0</v>
      </c>
      <c r="AA23" s="73"/>
    </row>
    <row r="24" spans="1:27" ht="99.75" customHeight="1">
      <c r="A24" s="30"/>
      <c r="B24" s="39"/>
      <c r="C24" s="29"/>
      <c r="D24" s="42"/>
      <c r="E24" s="43"/>
      <c r="F24" s="44"/>
      <c r="G24" s="38"/>
      <c r="H24" s="33"/>
      <c r="I24" s="33"/>
      <c r="J24" s="35"/>
      <c r="K24" s="33"/>
      <c r="L24" s="56"/>
      <c r="M24" s="57"/>
      <c r="N24" s="57"/>
      <c r="O24" s="57"/>
      <c r="P24" s="60"/>
      <c r="Q24" s="60"/>
      <c r="R24" s="60"/>
      <c r="S24" s="65">
        <f t="shared" si="2"/>
        <v>0</v>
      </c>
      <c r="T24" s="33"/>
      <c r="U24" s="60"/>
      <c r="V24" s="33"/>
      <c r="W24" s="60"/>
      <c r="X24" s="33"/>
      <c r="Y24" s="65"/>
      <c r="Z24" s="64">
        <f t="shared" si="4"/>
        <v>0</v>
      </c>
      <c r="AA24" s="73"/>
    </row>
    <row r="25" spans="1:27" ht="69.75" customHeight="1">
      <c r="A25" s="4"/>
      <c r="B25" s="117"/>
      <c r="C25" s="119"/>
      <c r="D25" s="46"/>
      <c r="E25" s="120"/>
      <c r="F25" s="123"/>
      <c r="G25" s="120"/>
      <c r="H25" s="33"/>
      <c r="I25" s="33"/>
      <c r="J25" s="35"/>
      <c r="K25" s="33"/>
      <c r="L25" s="56"/>
      <c r="M25" s="57"/>
      <c r="N25" s="57"/>
      <c r="O25" s="57"/>
      <c r="P25" s="60"/>
      <c r="Q25" s="60"/>
      <c r="R25" s="60"/>
      <c r="S25" s="65">
        <f t="shared" si="2"/>
        <v>0</v>
      </c>
      <c r="T25" s="33"/>
      <c r="U25" s="60"/>
      <c r="V25" s="33"/>
      <c r="W25" s="60"/>
      <c r="X25" s="33"/>
      <c r="Y25" s="65"/>
      <c r="Z25" s="64">
        <f t="shared" si="4"/>
        <v>0</v>
      </c>
      <c r="AA25" s="73"/>
    </row>
    <row r="26" spans="1:27" ht="33" customHeight="1">
      <c r="A26" s="30"/>
      <c r="B26" s="118"/>
      <c r="C26" s="119"/>
      <c r="D26" s="48"/>
      <c r="E26" s="121"/>
      <c r="F26" s="124"/>
      <c r="G26" s="121"/>
      <c r="H26" s="33"/>
      <c r="I26" s="33"/>
      <c r="J26" s="13"/>
      <c r="K26" s="4"/>
      <c r="L26" s="14"/>
      <c r="M26" s="15"/>
      <c r="N26" s="15"/>
      <c r="O26" s="16"/>
      <c r="P26" s="17"/>
      <c r="Q26" s="17"/>
      <c r="R26" s="66"/>
      <c r="S26" s="65">
        <f t="shared" si="2"/>
        <v>0</v>
      </c>
      <c r="T26" s="33"/>
      <c r="U26" s="60"/>
      <c r="V26" s="33"/>
      <c r="W26" s="60"/>
      <c r="X26" s="33"/>
      <c r="Y26" s="65"/>
      <c r="Z26" s="64">
        <f t="shared" si="4"/>
        <v>0</v>
      </c>
      <c r="AA26" s="74"/>
    </row>
    <row r="27" spans="1:27" ht="36" customHeight="1">
      <c r="A27" s="30"/>
      <c r="B27" s="118"/>
      <c r="C27" s="119"/>
      <c r="D27" s="48"/>
      <c r="E27" s="121"/>
      <c r="F27" s="124"/>
      <c r="G27" s="121"/>
      <c r="H27" s="33"/>
      <c r="I27" s="33"/>
      <c r="J27" s="35"/>
      <c r="K27" s="33"/>
      <c r="L27" s="56"/>
      <c r="M27" s="57"/>
      <c r="N27" s="57"/>
      <c r="O27" s="57"/>
      <c r="P27" s="60"/>
      <c r="Q27" s="60"/>
      <c r="R27" s="60"/>
      <c r="S27" s="65">
        <f t="shared" si="2"/>
        <v>0</v>
      </c>
      <c r="T27" s="33"/>
      <c r="U27" s="60"/>
      <c r="V27" s="33"/>
      <c r="W27" s="60"/>
      <c r="X27" s="33"/>
      <c r="Y27" s="65"/>
      <c r="Z27" s="64">
        <f t="shared" si="4"/>
        <v>0</v>
      </c>
      <c r="AA27" s="68"/>
    </row>
    <row r="28" spans="1:27" ht="42.75" customHeight="1">
      <c r="A28" s="30"/>
      <c r="B28" s="118"/>
      <c r="C28" s="119"/>
      <c r="D28" s="48"/>
      <c r="E28" s="121"/>
      <c r="F28" s="124"/>
      <c r="G28" s="121"/>
      <c r="H28" s="33"/>
      <c r="I28" s="33"/>
      <c r="J28" s="35"/>
      <c r="K28" s="33"/>
      <c r="L28" s="56"/>
      <c r="M28" s="57"/>
      <c r="N28" s="57"/>
      <c r="O28" s="57"/>
      <c r="P28" s="60"/>
      <c r="Q28" s="60"/>
      <c r="R28" s="60"/>
      <c r="S28" s="65">
        <f t="shared" si="2"/>
        <v>0</v>
      </c>
      <c r="T28" s="33"/>
      <c r="U28" s="60"/>
      <c r="V28" s="33"/>
      <c r="W28" s="60"/>
      <c r="X28" s="33"/>
      <c r="Y28" s="65"/>
      <c r="Z28" s="64">
        <f t="shared" si="4"/>
        <v>0</v>
      </c>
      <c r="AA28" s="68"/>
    </row>
    <row r="29" spans="1:27" ht="29.25" customHeight="1">
      <c r="A29" s="30"/>
      <c r="B29" s="118"/>
      <c r="C29" s="119"/>
      <c r="D29" s="48"/>
      <c r="E29" s="122"/>
      <c r="F29" s="125"/>
      <c r="G29" s="122"/>
      <c r="H29" s="33"/>
      <c r="I29" s="33"/>
      <c r="J29" s="35"/>
      <c r="K29" s="33"/>
      <c r="L29" s="56"/>
      <c r="M29" s="57"/>
      <c r="N29" s="57"/>
      <c r="O29" s="57"/>
      <c r="P29" s="60"/>
      <c r="Q29" s="60"/>
      <c r="R29" s="60"/>
      <c r="S29" s="65">
        <f t="shared" si="2"/>
        <v>0</v>
      </c>
      <c r="T29" s="33"/>
      <c r="U29" s="60"/>
      <c r="V29" s="33"/>
      <c r="W29" s="60"/>
      <c r="X29" s="67"/>
      <c r="Y29" s="65"/>
      <c r="Z29" s="64">
        <f t="shared" si="4"/>
        <v>0</v>
      </c>
      <c r="AA29" s="68"/>
    </row>
    <row r="30" spans="1:27" ht="96" customHeight="1">
      <c r="A30" s="30"/>
      <c r="B30" s="31"/>
      <c r="C30" s="31"/>
      <c r="D30" s="30"/>
      <c r="E30" s="31"/>
      <c r="F30" s="13"/>
      <c r="G30" s="38"/>
      <c r="H30" s="33"/>
      <c r="I30" s="33"/>
      <c r="J30" s="35"/>
      <c r="K30" s="33"/>
      <c r="L30" s="56"/>
      <c r="M30" s="57"/>
      <c r="N30" s="57"/>
      <c r="O30" s="57"/>
      <c r="P30" s="60"/>
      <c r="Q30" s="60"/>
      <c r="R30" s="60"/>
      <c r="S30" s="65">
        <f t="shared" si="2"/>
        <v>0</v>
      </c>
      <c r="T30" s="33"/>
      <c r="U30" s="60"/>
      <c r="V30" s="33"/>
      <c r="W30" s="60"/>
      <c r="X30" s="33"/>
      <c r="Y30" s="65"/>
      <c r="Z30" s="64">
        <v>1576.77</v>
      </c>
      <c r="AA30" s="71"/>
    </row>
    <row r="31" spans="1:27" ht="119.15" customHeight="1">
      <c r="A31" s="30"/>
      <c r="B31" s="31" t="s">
        <v>115</v>
      </c>
      <c r="C31" s="31" t="s">
        <v>116</v>
      </c>
      <c r="D31" s="30"/>
      <c r="E31" s="31" t="s">
        <v>117</v>
      </c>
      <c r="F31" s="13" t="s">
        <v>118</v>
      </c>
      <c r="G31" s="38" t="s">
        <v>7</v>
      </c>
      <c r="H31" s="33"/>
      <c r="I31" s="33" t="s">
        <v>99</v>
      </c>
      <c r="J31" s="35" t="s">
        <v>100</v>
      </c>
      <c r="K31" s="33" t="s">
        <v>99</v>
      </c>
      <c r="L31" s="56" t="s">
        <v>119</v>
      </c>
      <c r="M31" s="57">
        <v>45961</v>
      </c>
      <c r="N31" s="57">
        <v>45962</v>
      </c>
      <c r="O31" s="57"/>
      <c r="P31" s="60"/>
      <c r="Q31" s="60"/>
      <c r="R31" s="60"/>
      <c r="S31" s="65">
        <f t="shared" si="2"/>
        <v>0</v>
      </c>
      <c r="T31" s="33"/>
      <c r="U31" s="60"/>
      <c r="V31" s="33"/>
      <c r="W31" s="60"/>
      <c r="X31" s="33"/>
      <c r="Y31" s="65"/>
      <c r="Z31" s="64">
        <v>1576.77</v>
      </c>
      <c r="AA31" s="71"/>
    </row>
    <row r="32" spans="1:27" ht="60.75" customHeight="1">
      <c r="A32" s="30"/>
      <c r="B32" s="39"/>
      <c r="C32" s="49"/>
      <c r="D32" s="30"/>
      <c r="E32" s="50"/>
      <c r="F32" s="37"/>
      <c r="G32" s="38"/>
      <c r="H32" s="33"/>
      <c r="I32" s="33"/>
      <c r="J32" s="35"/>
      <c r="K32" s="33"/>
      <c r="L32" s="56"/>
      <c r="M32" s="57"/>
      <c r="N32" s="57"/>
      <c r="O32" s="57"/>
      <c r="P32" s="60"/>
      <c r="Q32" s="60"/>
      <c r="R32" s="60"/>
      <c r="S32" s="65">
        <f t="shared" si="2"/>
        <v>0</v>
      </c>
      <c r="T32" s="33"/>
      <c r="U32" s="60"/>
      <c r="V32" s="33"/>
      <c r="W32" s="60"/>
      <c r="X32" s="33"/>
      <c r="Y32" s="65"/>
      <c r="Z32" s="64">
        <f t="shared" ref="Z32:Z49" si="5">S32+Y32</f>
        <v>0</v>
      </c>
      <c r="AA32" s="68"/>
    </row>
    <row r="33" spans="1:27" ht="57.75" customHeight="1">
      <c r="A33" s="30"/>
      <c r="B33" s="39"/>
      <c r="C33" s="49"/>
      <c r="D33" s="30"/>
      <c r="E33" s="41"/>
      <c r="F33" s="37"/>
      <c r="G33" s="38"/>
      <c r="H33" s="33"/>
      <c r="I33" s="33"/>
      <c r="J33" s="35"/>
      <c r="K33" s="33"/>
      <c r="L33" s="56"/>
      <c r="M33" s="57"/>
      <c r="N33" s="57"/>
      <c r="O33" s="57"/>
      <c r="P33" s="60"/>
      <c r="Q33" s="60"/>
      <c r="R33" s="60"/>
      <c r="S33" s="65">
        <f t="shared" si="2"/>
        <v>0</v>
      </c>
      <c r="T33" s="33"/>
      <c r="U33" s="60"/>
      <c r="V33" s="33"/>
      <c r="W33" s="60"/>
      <c r="X33" s="33"/>
      <c r="Y33" s="65"/>
      <c r="Z33" s="64">
        <f t="shared" si="5"/>
        <v>0</v>
      </c>
      <c r="AA33" s="68"/>
    </row>
    <row r="34" spans="1:27" ht="49.5" customHeight="1">
      <c r="A34" s="30"/>
      <c r="B34" s="39"/>
      <c r="C34" s="51"/>
      <c r="D34" s="30"/>
      <c r="E34" s="50"/>
      <c r="F34" s="37"/>
      <c r="G34" s="38"/>
      <c r="H34" s="33"/>
      <c r="I34" s="33"/>
      <c r="J34" s="35"/>
      <c r="K34" s="33"/>
      <c r="L34" s="56"/>
      <c r="M34" s="57"/>
      <c r="N34" s="57"/>
      <c r="O34" s="57"/>
      <c r="P34" s="60"/>
      <c r="Q34" s="60"/>
      <c r="R34" s="60"/>
      <c r="S34" s="65">
        <f t="shared" si="2"/>
        <v>0</v>
      </c>
      <c r="T34" s="33"/>
      <c r="U34" s="60"/>
      <c r="V34" s="33"/>
      <c r="W34" s="60"/>
      <c r="X34" s="33"/>
      <c r="Y34" s="65"/>
      <c r="Z34" s="64">
        <f t="shared" si="5"/>
        <v>0</v>
      </c>
    </row>
    <row r="35" spans="1:27" ht="42.75" customHeight="1">
      <c r="A35" s="30"/>
      <c r="B35" s="39"/>
      <c r="C35" s="40"/>
      <c r="D35" s="30"/>
      <c r="E35" s="50"/>
      <c r="F35" s="37"/>
      <c r="G35" s="38"/>
      <c r="H35" s="33"/>
      <c r="I35" s="33"/>
      <c r="J35" s="35"/>
      <c r="K35" s="33"/>
      <c r="L35" s="56"/>
      <c r="M35" s="57"/>
      <c r="N35" s="57"/>
      <c r="O35" s="57"/>
      <c r="P35" s="60"/>
      <c r="Q35" s="60"/>
      <c r="R35" s="60"/>
      <c r="S35" s="65">
        <f t="shared" si="2"/>
        <v>0</v>
      </c>
      <c r="T35" s="33"/>
      <c r="U35" s="60"/>
      <c r="V35" s="33"/>
      <c r="W35" s="60"/>
      <c r="X35" s="33"/>
      <c r="Y35" s="65"/>
      <c r="Z35" s="64">
        <f t="shared" si="5"/>
        <v>0</v>
      </c>
    </row>
    <row r="36" spans="1:27" ht="27.75" customHeight="1">
      <c r="A36" s="30"/>
      <c r="B36" s="39"/>
      <c r="C36" s="51"/>
      <c r="D36" s="30"/>
      <c r="E36" s="41"/>
      <c r="F36" s="37"/>
      <c r="G36" s="38"/>
      <c r="H36" s="33"/>
      <c r="I36" s="33"/>
      <c r="J36" s="35"/>
      <c r="K36" s="33"/>
      <c r="L36" s="56"/>
      <c r="M36" s="57"/>
      <c r="N36" s="57"/>
      <c r="O36" s="57"/>
      <c r="P36" s="60"/>
      <c r="Q36" s="60"/>
      <c r="R36" s="60"/>
      <c r="S36" s="65">
        <f t="shared" si="2"/>
        <v>0</v>
      </c>
      <c r="T36" s="33"/>
      <c r="U36" s="60"/>
      <c r="V36" s="33"/>
      <c r="W36" s="60"/>
      <c r="X36" s="33"/>
      <c r="Y36" s="65"/>
      <c r="Z36" s="64">
        <f t="shared" si="5"/>
        <v>0</v>
      </c>
    </row>
    <row r="37" spans="1:27" ht="36.75" customHeight="1">
      <c r="A37" s="30"/>
      <c r="B37" s="39"/>
      <c r="C37" s="41"/>
      <c r="D37" s="30"/>
      <c r="E37" s="50"/>
      <c r="F37" s="37"/>
      <c r="G37" s="38"/>
      <c r="H37" s="33"/>
      <c r="I37" s="33"/>
      <c r="J37" s="35"/>
      <c r="K37" s="33"/>
      <c r="L37" s="56"/>
      <c r="M37" s="57"/>
      <c r="N37" s="57"/>
      <c r="O37" s="57"/>
      <c r="P37" s="60"/>
      <c r="Q37" s="60"/>
      <c r="R37" s="60"/>
      <c r="S37" s="65">
        <f t="shared" si="2"/>
        <v>0</v>
      </c>
      <c r="T37" s="33"/>
      <c r="U37" s="60"/>
      <c r="V37" s="33"/>
      <c r="W37" s="60"/>
      <c r="X37" s="33"/>
      <c r="Y37" s="65"/>
      <c r="Z37" s="64">
        <f t="shared" si="5"/>
        <v>0</v>
      </c>
    </row>
    <row r="38" spans="1:27" ht="36" customHeight="1">
      <c r="A38" s="30"/>
      <c r="B38" s="39"/>
      <c r="C38" s="51"/>
      <c r="D38" s="30"/>
      <c r="E38" s="50"/>
      <c r="F38" s="37"/>
      <c r="G38" s="38"/>
      <c r="H38" s="33"/>
      <c r="I38" s="33"/>
      <c r="J38" s="35"/>
      <c r="K38" s="33"/>
      <c r="L38" s="56"/>
      <c r="M38" s="57"/>
      <c r="N38" s="57"/>
      <c r="O38" s="57"/>
      <c r="P38" s="60"/>
      <c r="Q38" s="60"/>
      <c r="R38" s="60"/>
      <c r="S38" s="65">
        <f t="shared" si="2"/>
        <v>0</v>
      </c>
      <c r="T38" s="33"/>
      <c r="U38" s="60"/>
      <c r="V38" s="33"/>
      <c r="W38" s="60"/>
      <c r="X38" s="33"/>
      <c r="Y38" s="65"/>
      <c r="Z38" s="64">
        <f t="shared" si="5"/>
        <v>0</v>
      </c>
    </row>
    <row r="39" spans="1:27" ht="33.75" customHeight="1">
      <c r="A39" s="30"/>
      <c r="B39" s="39"/>
      <c r="C39" s="49"/>
      <c r="D39" s="30"/>
      <c r="E39" s="41"/>
      <c r="F39" s="37"/>
      <c r="G39" s="38"/>
      <c r="H39" s="33"/>
      <c r="I39" s="33"/>
      <c r="J39" s="35"/>
      <c r="K39" s="33"/>
      <c r="L39" s="56"/>
      <c r="M39" s="57"/>
      <c r="N39" s="57"/>
      <c r="O39" s="57"/>
      <c r="P39" s="60"/>
      <c r="Q39" s="60"/>
      <c r="R39" s="60"/>
      <c r="S39" s="65">
        <f t="shared" si="2"/>
        <v>0</v>
      </c>
      <c r="T39" s="4"/>
      <c r="U39" s="66"/>
      <c r="V39" s="4"/>
      <c r="W39" s="66"/>
      <c r="X39" s="4"/>
      <c r="Y39" s="75"/>
      <c r="Z39" s="64">
        <f t="shared" si="5"/>
        <v>0</v>
      </c>
    </row>
    <row r="40" spans="1:27" ht="45" customHeight="1">
      <c r="A40" s="30"/>
      <c r="B40" s="39"/>
      <c r="C40" s="49"/>
      <c r="D40" s="30"/>
      <c r="E40" s="50"/>
      <c r="F40" s="37"/>
      <c r="G40" s="38"/>
      <c r="H40" s="33"/>
      <c r="I40" s="33"/>
      <c r="J40" s="35"/>
      <c r="K40" s="33"/>
      <c r="L40" s="56"/>
      <c r="M40" s="57"/>
      <c r="N40" s="57"/>
      <c r="O40" s="57"/>
      <c r="P40" s="60"/>
      <c r="Q40" s="60"/>
      <c r="R40" s="60"/>
      <c r="S40" s="65">
        <f t="shared" si="2"/>
        <v>0</v>
      </c>
      <c r="T40" s="68"/>
      <c r="U40" s="68"/>
      <c r="V40" s="68"/>
      <c r="W40" s="68"/>
      <c r="X40" s="68"/>
      <c r="Y40" s="75"/>
      <c r="Z40" s="64">
        <f t="shared" si="5"/>
        <v>0</v>
      </c>
    </row>
    <row r="41" spans="1:27" ht="49.5" customHeight="1">
      <c r="A41" s="30"/>
      <c r="B41" s="39"/>
      <c r="C41" s="51"/>
      <c r="D41" s="30"/>
      <c r="E41" s="50"/>
      <c r="F41" s="37"/>
      <c r="G41" s="38"/>
      <c r="H41" s="33"/>
      <c r="I41" s="33"/>
      <c r="J41" s="35"/>
      <c r="K41" s="33"/>
      <c r="L41" s="56"/>
      <c r="M41" s="57"/>
      <c r="N41" s="57"/>
      <c r="O41" s="57"/>
      <c r="P41" s="60"/>
      <c r="Q41" s="60"/>
      <c r="R41" s="60"/>
      <c r="S41" s="65">
        <f t="shared" si="2"/>
        <v>0</v>
      </c>
      <c r="T41" s="68"/>
      <c r="U41" s="68"/>
      <c r="V41" s="68"/>
      <c r="W41" s="68"/>
      <c r="X41" s="68"/>
      <c r="Y41" s="75"/>
      <c r="Z41" s="64">
        <f t="shared" si="5"/>
        <v>0</v>
      </c>
    </row>
    <row r="42" spans="1:27" ht="48" customHeight="1">
      <c r="A42" s="30"/>
      <c r="B42" s="39"/>
      <c r="C42" s="41"/>
      <c r="D42" s="30"/>
      <c r="E42" s="50"/>
      <c r="F42" s="37"/>
      <c r="G42" s="38"/>
      <c r="H42" s="33"/>
      <c r="I42" s="33"/>
      <c r="J42" s="35"/>
      <c r="K42" s="33"/>
      <c r="L42" s="56"/>
      <c r="M42" s="57"/>
      <c r="N42" s="57"/>
      <c r="O42" s="57"/>
      <c r="P42" s="60"/>
      <c r="Q42" s="60"/>
      <c r="R42" s="60"/>
      <c r="S42" s="65">
        <f t="shared" si="2"/>
        <v>0</v>
      </c>
      <c r="T42" s="4"/>
      <c r="U42" s="66"/>
      <c r="V42" s="4"/>
      <c r="W42" s="66"/>
      <c r="X42" s="4"/>
      <c r="Y42" s="75"/>
      <c r="Z42" s="64">
        <f t="shared" si="5"/>
        <v>0</v>
      </c>
    </row>
    <row r="43" spans="1:27" ht="54" customHeight="1">
      <c r="A43" s="30"/>
      <c r="B43" s="39"/>
      <c r="C43" s="51"/>
      <c r="D43" s="30"/>
      <c r="E43" s="50"/>
      <c r="F43" s="37"/>
      <c r="G43" s="38"/>
      <c r="H43" s="33"/>
      <c r="I43" s="33"/>
      <c r="J43" s="35"/>
      <c r="K43" s="33"/>
      <c r="L43" s="56"/>
      <c r="M43" s="57"/>
      <c r="N43" s="57"/>
      <c r="O43" s="57"/>
      <c r="P43" s="60"/>
      <c r="Q43" s="60"/>
      <c r="R43" s="60"/>
      <c r="S43" s="65">
        <f t="shared" si="2"/>
        <v>0</v>
      </c>
      <c r="T43" s="4"/>
      <c r="U43" s="66"/>
      <c r="V43" s="4"/>
      <c r="W43" s="66"/>
      <c r="X43" s="4"/>
      <c r="Y43" s="75"/>
      <c r="Z43" s="64">
        <f t="shared" si="5"/>
        <v>0</v>
      </c>
    </row>
    <row r="44" spans="1:27" ht="33" customHeight="1">
      <c r="A44" s="30"/>
      <c r="B44" s="39"/>
      <c r="C44" s="49"/>
      <c r="D44" s="30"/>
      <c r="E44" s="41"/>
      <c r="F44" s="37"/>
      <c r="G44" s="38"/>
      <c r="H44" s="33"/>
      <c r="I44" s="33"/>
      <c r="J44" s="35"/>
      <c r="K44" s="33"/>
      <c r="L44" s="56"/>
      <c r="M44" s="57"/>
      <c r="N44" s="57"/>
      <c r="O44" s="57"/>
      <c r="P44" s="60"/>
      <c r="Q44" s="60"/>
      <c r="R44" s="60"/>
      <c r="S44" s="65">
        <f t="shared" si="2"/>
        <v>0</v>
      </c>
      <c r="T44" s="33"/>
      <c r="U44" s="60"/>
      <c r="V44" s="33"/>
      <c r="W44" s="60"/>
      <c r="X44" s="33"/>
      <c r="Y44" s="65"/>
      <c r="Z44" s="64">
        <f t="shared" si="5"/>
        <v>0</v>
      </c>
    </row>
    <row r="45" spans="1:27" ht="48" customHeight="1">
      <c r="A45" s="30"/>
      <c r="B45" s="39"/>
      <c r="C45" s="49"/>
      <c r="D45" s="30"/>
      <c r="E45" s="50"/>
      <c r="F45" s="37"/>
      <c r="G45" s="38"/>
      <c r="H45" s="33"/>
      <c r="I45" s="33"/>
      <c r="J45" s="35"/>
      <c r="K45" s="33"/>
      <c r="L45" s="56"/>
      <c r="M45" s="57"/>
      <c r="N45" s="57"/>
      <c r="O45" s="57"/>
      <c r="P45" s="60"/>
      <c r="Q45" s="60"/>
      <c r="R45" s="60"/>
      <c r="S45" s="65">
        <f t="shared" si="2"/>
        <v>0</v>
      </c>
      <c r="T45" s="68"/>
      <c r="U45" s="68"/>
      <c r="V45" s="68"/>
      <c r="W45" s="68"/>
      <c r="X45" s="68"/>
      <c r="Y45" s="75"/>
      <c r="Z45" s="64">
        <f t="shared" si="5"/>
        <v>0</v>
      </c>
    </row>
    <row r="46" spans="1:27" ht="48" customHeight="1">
      <c r="A46" s="30"/>
      <c r="B46" s="39"/>
      <c r="C46" s="51"/>
      <c r="D46" s="30"/>
      <c r="E46" s="50"/>
      <c r="F46" s="37"/>
      <c r="G46" s="38"/>
      <c r="H46" s="33"/>
      <c r="I46" s="33"/>
      <c r="J46" s="35"/>
      <c r="K46" s="33"/>
      <c r="L46" s="56"/>
      <c r="M46" s="57"/>
      <c r="N46" s="57"/>
      <c r="O46" s="57"/>
      <c r="P46" s="60"/>
      <c r="Q46" s="60"/>
      <c r="R46" s="60"/>
      <c r="S46" s="65">
        <f t="shared" si="2"/>
        <v>0</v>
      </c>
      <c r="T46" s="68"/>
      <c r="U46" s="68"/>
      <c r="V46" s="68"/>
      <c r="W46" s="68"/>
      <c r="X46" s="68"/>
      <c r="Y46" s="75"/>
      <c r="Z46" s="64">
        <f t="shared" si="5"/>
        <v>0</v>
      </c>
    </row>
    <row r="47" spans="1:27" ht="72.75" customHeight="1">
      <c r="A47" s="30"/>
      <c r="B47" s="39"/>
      <c r="C47" s="51"/>
      <c r="D47" s="30"/>
      <c r="E47" s="4"/>
      <c r="F47" s="37"/>
      <c r="G47" s="38"/>
      <c r="H47" s="33"/>
      <c r="I47" s="33"/>
      <c r="J47" s="35"/>
      <c r="K47" s="33"/>
      <c r="L47" s="56"/>
      <c r="M47" s="57"/>
      <c r="N47" s="57"/>
      <c r="O47" s="57"/>
      <c r="P47" s="60"/>
      <c r="Q47" s="60"/>
      <c r="R47" s="60"/>
      <c r="S47" s="65">
        <f t="shared" si="2"/>
        <v>0</v>
      </c>
      <c r="T47" s="69"/>
      <c r="U47" s="69"/>
      <c r="V47" s="69"/>
      <c r="W47" s="69"/>
      <c r="X47" s="69"/>
      <c r="Y47" s="75"/>
      <c r="Z47" s="65">
        <f t="shared" si="5"/>
        <v>0</v>
      </c>
    </row>
    <row r="48" spans="1:27" ht="34.5" customHeight="1">
      <c r="A48" s="30"/>
      <c r="B48" s="39"/>
      <c r="C48" s="51"/>
      <c r="D48" s="30"/>
      <c r="E48" s="50"/>
      <c r="F48" s="37"/>
      <c r="G48" s="38"/>
      <c r="H48" s="33"/>
      <c r="I48" s="33"/>
      <c r="J48" s="35"/>
      <c r="K48" s="33"/>
      <c r="L48" s="56"/>
      <c r="M48" s="57"/>
      <c r="N48" s="57"/>
      <c r="O48" s="57"/>
      <c r="P48" s="60"/>
      <c r="Q48" s="60"/>
      <c r="R48" s="60"/>
      <c r="S48" s="65">
        <f t="shared" si="2"/>
        <v>0</v>
      </c>
      <c r="T48" s="68"/>
      <c r="U48" s="68"/>
      <c r="V48" s="68"/>
      <c r="W48" s="68"/>
      <c r="X48" s="68"/>
      <c r="Y48" s="75"/>
      <c r="Z48" s="64">
        <f t="shared" si="5"/>
        <v>0</v>
      </c>
    </row>
    <row r="49" spans="1:26" ht="28.5" customHeight="1">
      <c r="A49" s="30"/>
      <c r="B49" s="39"/>
      <c r="C49" s="40"/>
      <c r="D49" s="30"/>
      <c r="E49" s="50"/>
      <c r="F49" s="37"/>
      <c r="G49" s="38"/>
      <c r="H49" s="33"/>
      <c r="I49" s="33"/>
      <c r="J49" s="35"/>
      <c r="K49" s="33"/>
      <c r="L49" s="56"/>
      <c r="M49" s="57"/>
      <c r="N49" s="57"/>
      <c r="O49" s="57"/>
      <c r="P49" s="60"/>
      <c r="Q49" s="60"/>
      <c r="R49" s="60"/>
      <c r="S49" s="65">
        <f t="shared" si="2"/>
        <v>0</v>
      </c>
      <c r="T49" s="4"/>
      <c r="U49" s="66"/>
      <c r="V49" s="4"/>
      <c r="W49" s="66"/>
      <c r="X49" s="4"/>
      <c r="Y49" s="75"/>
      <c r="Z49" s="64">
        <f t="shared" si="5"/>
        <v>0</v>
      </c>
    </row>
    <row r="50" spans="1:26" ht="27" customHeight="1">
      <c r="A50" s="30"/>
      <c r="B50" s="39"/>
      <c r="C50" s="51"/>
      <c r="D50" s="30"/>
      <c r="E50" s="50"/>
      <c r="F50" s="37"/>
      <c r="G50" s="38"/>
      <c r="H50" s="33"/>
      <c r="I50" s="33"/>
      <c r="J50" s="35"/>
      <c r="K50" s="33"/>
      <c r="L50" s="56"/>
      <c r="M50" s="57"/>
      <c r="N50" s="57"/>
      <c r="O50" s="57"/>
      <c r="P50" s="60"/>
      <c r="Q50" s="60"/>
      <c r="R50" s="60"/>
      <c r="S50" s="65"/>
      <c r="T50" s="4"/>
      <c r="U50" s="66"/>
      <c r="V50" s="4"/>
      <c r="W50" s="66"/>
      <c r="X50" s="4"/>
      <c r="Y50" s="75"/>
      <c r="Z50" s="64"/>
    </row>
    <row r="51" spans="1:26" ht="14.25" customHeight="1">
      <c r="A51" s="30"/>
      <c r="B51" s="39"/>
      <c r="C51" s="51"/>
      <c r="D51" s="30"/>
      <c r="E51" s="50"/>
      <c r="F51" s="37"/>
      <c r="G51" s="38"/>
      <c r="H51" s="33"/>
      <c r="I51" s="33"/>
      <c r="J51" s="35"/>
      <c r="K51" s="33"/>
      <c r="L51" s="56"/>
      <c r="M51" s="57"/>
      <c r="N51" s="57"/>
      <c r="O51" s="57"/>
      <c r="P51" s="60"/>
      <c r="Q51" s="60"/>
      <c r="R51" s="60"/>
      <c r="S51" s="65">
        <f t="shared" ref="S51:S55" si="6">Q51+R51</f>
        <v>0</v>
      </c>
      <c r="T51" s="4"/>
      <c r="U51" s="66"/>
      <c r="V51" s="4"/>
      <c r="W51" s="66"/>
      <c r="X51" s="4"/>
      <c r="Y51" s="75"/>
      <c r="Z51" s="64">
        <f t="shared" ref="Z51:Z55" si="7">S51+Y51</f>
        <v>0</v>
      </c>
    </row>
    <row r="52" spans="1:26" ht="14.25" customHeight="1">
      <c r="A52" s="30"/>
      <c r="B52" s="39"/>
      <c r="C52" s="51"/>
      <c r="D52" s="30"/>
      <c r="E52" s="50"/>
      <c r="F52" s="37"/>
      <c r="G52" s="38"/>
      <c r="H52" s="33"/>
      <c r="I52" s="33"/>
      <c r="J52" s="35"/>
      <c r="K52" s="33"/>
      <c r="L52" s="56"/>
      <c r="M52" s="57"/>
      <c r="N52" s="57"/>
      <c r="O52" s="57"/>
      <c r="P52" s="60"/>
      <c r="Q52" s="60"/>
      <c r="R52" s="60"/>
      <c r="S52" s="65">
        <f t="shared" si="6"/>
        <v>0</v>
      </c>
      <c r="T52" s="68"/>
      <c r="U52" s="68"/>
      <c r="V52" s="68"/>
      <c r="W52" s="68"/>
      <c r="X52" s="68"/>
      <c r="Y52" s="75"/>
      <c r="Z52" s="64">
        <f t="shared" si="7"/>
        <v>0</v>
      </c>
    </row>
    <row r="53" spans="1:26" ht="14.25" customHeight="1">
      <c r="A53" s="30"/>
      <c r="B53" s="39"/>
      <c r="C53" s="41"/>
      <c r="D53" s="30"/>
      <c r="E53" s="50"/>
      <c r="F53" s="37"/>
      <c r="G53" s="38"/>
      <c r="H53" s="33"/>
      <c r="I53" s="33"/>
      <c r="J53" s="35"/>
      <c r="K53" s="33"/>
      <c r="L53" s="56"/>
      <c r="M53" s="57"/>
      <c r="N53" s="57"/>
      <c r="O53" s="57"/>
      <c r="P53" s="60"/>
      <c r="Q53" s="60"/>
      <c r="R53" s="60"/>
      <c r="S53" s="65">
        <f t="shared" si="6"/>
        <v>0</v>
      </c>
      <c r="T53" s="4"/>
      <c r="U53" s="66"/>
      <c r="V53" s="4"/>
      <c r="W53" s="66"/>
      <c r="X53" s="4"/>
      <c r="Y53" s="75"/>
      <c r="Z53" s="64">
        <f t="shared" si="7"/>
        <v>0</v>
      </c>
    </row>
    <row r="54" spans="1:26" ht="14.25" customHeight="1">
      <c r="A54" s="30"/>
      <c r="B54" s="39"/>
      <c r="C54" s="51"/>
      <c r="D54" s="30"/>
      <c r="E54" s="50"/>
      <c r="F54" s="37"/>
      <c r="G54" s="38"/>
      <c r="H54" s="33"/>
      <c r="I54" s="33"/>
      <c r="J54" s="35"/>
      <c r="K54" s="33"/>
      <c r="L54" s="56"/>
      <c r="M54" s="57"/>
      <c r="N54" s="57"/>
      <c r="O54" s="57"/>
      <c r="P54" s="60"/>
      <c r="Q54" s="60"/>
      <c r="R54" s="60"/>
      <c r="S54" s="65">
        <f t="shared" si="6"/>
        <v>0</v>
      </c>
      <c r="T54" s="4"/>
      <c r="U54" s="66"/>
      <c r="V54" s="4"/>
      <c r="W54" s="66"/>
      <c r="X54" s="4"/>
      <c r="Y54" s="75"/>
      <c r="Z54" s="64">
        <f t="shared" si="7"/>
        <v>0</v>
      </c>
    </row>
    <row r="55" spans="1:26" ht="14.25" customHeight="1">
      <c r="A55" s="30"/>
      <c r="B55" s="39"/>
      <c r="C55" s="49"/>
      <c r="D55" s="30"/>
      <c r="E55" s="41"/>
      <c r="F55" s="37"/>
      <c r="G55" s="38"/>
      <c r="H55" s="33"/>
      <c r="I55" s="33"/>
      <c r="J55" s="35"/>
      <c r="K55" s="33"/>
      <c r="L55" s="56"/>
      <c r="M55" s="57"/>
      <c r="N55" s="57"/>
      <c r="O55" s="57"/>
      <c r="P55" s="60"/>
      <c r="Q55" s="60"/>
      <c r="R55" s="60"/>
      <c r="S55" s="65">
        <f t="shared" si="6"/>
        <v>0</v>
      </c>
      <c r="T55" s="33"/>
      <c r="U55" s="60"/>
      <c r="V55" s="33"/>
      <c r="W55" s="60"/>
      <c r="X55" s="33"/>
      <c r="Y55" s="65"/>
      <c r="Z55" s="64">
        <f t="shared" si="7"/>
        <v>0</v>
      </c>
    </row>
    <row r="56" spans="1:26" ht="14.25" customHeight="1">
      <c r="A56" s="113" t="s">
        <v>41</v>
      </c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26" ht="14.25" customHeight="1">
      <c r="A57" s="114" t="s">
        <v>42</v>
      </c>
      <c r="B57" s="114"/>
      <c r="C57" s="114"/>
      <c r="D57" s="114"/>
      <c r="E57" s="114"/>
      <c r="F57" s="114"/>
      <c r="G57" s="114"/>
      <c r="H57" s="114"/>
      <c r="I57" s="114"/>
      <c r="J57" s="114"/>
      <c r="K57" s="114"/>
      <c r="L57" s="114"/>
    </row>
    <row r="58" spans="1:26" ht="14.25" customHeight="1">
      <c r="A58" s="114" t="s">
        <v>43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</row>
    <row r="59" spans="1:26" ht="14.25" customHeight="1">
      <c r="A59" s="114" t="s">
        <v>44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</row>
    <row r="60" spans="1:26" ht="14.25" customHeight="1">
      <c r="A60" s="114" t="s">
        <v>45</v>
      </c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</row>
    <row r="61" spans="1:26" ht="14.25" customHeight="1">
      <c r="A61" s="114" t="s">
        <v>46</v>
      </c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</row>
    <row r="62" spans="1:26" ht="14.25" customHeight="1">
      <c r="A62" s="114" t="s">
        <v>47</v>
      </c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</row>
    <row r="63" spans="1:26" ht="14.25" customHeight="1">
      <c r="A63" s="114" t="s">
        <v>121</v>
      </c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</row>
    <row r="64" spans="1:26" ht="14.25" customHeight="1">
      <c r="A64" s="114" t="s">
        <v>122</v>
      </c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</row>
    <row r="65" spans="1:12" ht="14.25" customHeight="1">
      <c r="A65" s="114" t="s">
        <v>123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</row>
    <row r="66" spans="1:12" ht="14.25" customHeight="1">
      <c r="A66" s="114" t="s">
        <v>124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</row>
    <row r="67" spans="1:12" ht="14.25" customHeight="1">
      <c r="A67" s="114" t="s">
        <v>125</v>
      </c>
      <c r="B67" s="114"/>
      <c r="C67" s="114"/>
      <c r="D67" s="114"/>
      <c r="E67" s="114"/>
      <c r="F67" s="114"/>
      <c r="G67" s="114"/>
      <c r="H67" s="114"/>
      <c r="I67" s="114"/>
      <c r="J67" s="114"/>
      <c r="K67" s="114"/>
      <c r="L67" s="114"/>
    </row>
    <row r="68" spans="1:12" ht="14.25" customHeight="1">
      <c r="A68" s="114" t="s">
        <v>126</v>
      </c>
      <c r="B68" s="114"/>
      <c r="C68" s="114"/>
      <c r="D68" s="114"/>
      <c r="E68" s="114"/>
      <c r="F68" s="114"/>
      <c r="G68" s="114"/>
      <c r="H68" s="114"/>
      <c r="I68" s="114"/>
      <c r="J68" s="114"/>
      <c r="K68" s="114"/>
      <c r="L68" s="114"/>
    </row>
    <row r="69" spans="1:12" ht="14.25" customHeight="1">
      <c r="A69" s="114" t="s">
        <v>127</v>
      </c>
      <c r="B69" s="114"/>
      <c r="C69" s="114"/>
      <c r="D69" s="114"/>
      <c r="E69" s="114"/>
      <c r="F69" s="114"/>
      <c r="G69" s="114"/>
      <c r="H69" s="114"/>
      <c r="I69" s="114"/>
      <c r="J69" s="114"/>
      <c r="K69" s="114"/>
      <c r="L69" s="114"/>
    </row>
    <row r="70" spans="1:12" ht="14.25" customHeight="1">
      <c r="A70" s="114" t="s">
        <v>128</v>
      </c>
      <c r="B70" s="114"/>
      <c r="C70" s="114"/>
      <c r="D70" s="114"/>
      <c r="E70" s="114"/>
      <c r="F70" s="114"/>
      <c r="G70" s="114"/>
      <c r="H70" s="114"/>
      <c r="I70" s="114"/>
      <c r="J70" s="114"/>
      <c r="K70" s="114"/>
      <c r="L70" s="114"/>
    </row>
    <row r="71" spans="1:12" ht="14.25" customHeight="1">
      <c r="A71" s="114" t="s">
        <v>129</v>
      </c>
      <c r="B71" s="114"/>
      <c r="C71" s="114"/>
      <c r="D71" s="114"/>
      <c r="E71" s="114"/>
      <c r="F71" s="114"/>
      <c r="G71" s="114"/>
      <c r="H71" s="114"/>
      <c r="I71" s="114"/>
      <c r="J71" s="114"/>
      <c r="K71" s="114"/>
      <c r="L71" s="114"/>
    </row>
    <row r="72" spans="1:12" ht="14.25" customHeight="1">
      <c r="A72" s="114" t="s">
        <v>130</v>
      </c>
      <c r="B72" s="114"/>
      <c r="C72" s="114"/>
      <c r="D72" s="114"/>
      <c r="E72" s="114"/>
      <c r="F72" s="114"/>
      <c r="G72" s="114"/>
      <c r="H72" s="114"/>
      <c r="I72" s="114"/>
      <c r="J72" s="114"/>
      <c r="K72" s="114"/>
      <c r="L72" s="114"/>
    </row>
    <row r="73" spans="1:12" ht="14.25" customHeight="1">
      <c r="A73" s="114" t="s">
        <v>131</v>
      </c>
      <c r="B73" s="114"/>
      <c r="C73" s="114"/>
      <c r="D73" s="114"/>
      <c r="E73" s="114"/>
      <c r="F73" s="114"/>
      <c r="G73" s="114"/>
      <c r="H73" s="114"/>
      <c r="I73" s="114"/>
      <c r="J73" s="114"/>
      <c r="K73" s="114"/>
      <c r="L73" s="114"/>
    </row>
    <row r="74" spans="1:12" ht="14.25" customHeight="1">
      <c r="A74" s="114" t="s">
        <v>132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</row>
    <row r="75" spans="1:12" ht="14.25" customHeight="1">
      <c r="A75" s="114" t="s">
        <v>133</v>
      </c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</row>
    <row r="76" spans="1:12" ht="14.25" customHeight="1">
      <c r="A76" s="114" t="s">
        <v>134</v>
      </c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</row>
    <row r="77" spans="1:12" ht="14.25" customHeight="1">
      <c r="A77" s="114" t="s">
        <v>135</v>
      </c>
      <c r="B77" s="114"/>
      <c r="C77" s="114"/>
      <c r="D77" s="114"/>
      <c r="E77" s="114"/>
      <c r="F77" s="114"/>
      <c r="G77" s="114"/>
      <c r="H77" s="114"/>
      <c r="I77" s="114"/>
      <c r="J77" s="114"/>
      <c r="K77" s="114"/>
      <c r="L77" s="114"/>
    </row>
    <row r="78" spans="1:12" ht="14.25" customHeight="1">
      <c r="A78" s="114" t="s">
        <v>136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</row>
    <row r="79" spans="1:12" ht="14.25" customHeight="1">
      <c r="A79" s="114" t="s">
        <v>137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</row>
    <row r="80" spans="1:12" ht="14.25" customHeight="1">
      <c r="A80" s="114" t="s">
        <v>138</v>
      </c>
      <c r="B80" s="114"/>
      <c r="C80" s="114"/>
      <c r="D80" s="114"/>
      <c r="E80" s="114"/>
      <c r="F80" s="114"/>
      <c r="G80" s="114"/>
      <c r="H80" s="114"/>
      <c r="I80" s="114"/>
      <c r="J80" s="114"/>
      <c r="K80" s="114"/>
      <c r="L80" s="114"/>
    </row>
    <row r="81" spans="1:12" ht="14.25" customHeight="1">
      <c r="A81" s="114" t="s">
        <v>139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4"/>
      <c r="L81" s="114"/>
    </row>
    <row r="82" spans="1:12" ht="14.25" customHeight="1">
      <c r="A82" s="114" t="s">
        <v>140</v>
      </c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</row>
    <row r="83" spans="1:12" ht="14.25" customHeight="1">
      <c r="A83" s="114" t="s">
        <v>141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</row>
    <row r="84" spans="1:12" ht="14.25" customHeight="1">
      <c r="A84" s="114" t="s">
        <v>142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</row>
  </sheetData>
  <mergeCells count="67">
    <mergeCell ref="X7:X8"/>
    <mergeCell ref="Y7:Y8"/>
    <mergeCell ref="Z6:Z8"/>
    <mergeCell ref="AA6:AA8"/>
    <mergeCell ref="A82:L82"/>
    <mergeCell ref="A83:L83"/>
    <mergeCell ref="A84:L84"/>
    <mergeCell ref="A2:A4"/>
    <mergeCell ref="A7:A8"/>
    <mergeCell ref="B7:B8"/>
    <mergeCell ref="B25:B29"/>
    <mergeCell ref="C7:C8"/>
    <mergeCell ref="C25:C29"/>
    <mergeCell ref="D7:D8"/>
    <mergeCell ref="E7:E8"/>
    <mergeCell ref="E25:E29"/>
    <mergeCell ref="F7:F8"/>
    <mergeCell ref="F25:F29"/>
    <mergeCell ref="G7:G8"/>
    <mergeCell ref="G25:G29"/>
    <mergeCell ref="A77:L77"/>
    <mergeCell ref="A78:L78"/>
    <mergeCell ref="A79:L79"/>
    <mergeCell ref="A80:L80"/>
    <mergeCell ref="A81:L81"/>
    <mergeCell ref="A72:L72"/>
    <mergeCell ref="A73:L73"/>
    <mergeCell ref="A74:L74"/>
    <mergeCell ref="A75:L75"/>
    <mergeCell ref="A76:L76"/>
    <mergeCell ref="A67:L67"/>
    <mergeCell ref="A68:L68"/>
    <mergeCell ref="A69:L69"/>
    <mergeCell ref="A70:L70"/>
    <mergeCell ref="A71:L71"/>
    <mergeCell ref="A62:L62"/>
    <mergeCell ref="A63:L63"/>
    <mergeCell ref="A64:L64"/>
    <mergeCell ref="A65:L65"/>
    <mergeCell ref="A66:L66"/>
    <mergeCell ref="A57:L57"/>
    <mergeCell ref="A58:L58"/>
    <mergeCell ref="A59:L59"/>
    <mergeCell ref="A60:L60"/>
    <mergeCell ref="A61:L61"/>
    <mergeCell ref="I7:J7"/>
    <mergeCell ref="K7:L7"/>
    <mergeCell ref="T7:U7"/>
    <mergeCell ref="V7:W7"/>
    <mergeCell ref="A56:L56"/>
    <mergeCell ref="H7:H8"/>
    <mergeCell ref="M7:M8"/>
    <mergeCell ref="N7:N8"/>
    <mergeCell ref="O7:O8"/>
    <mergeCell ref="P7:P8"/>
    <mergeCell ref="Q7:Q8"/>
    <mergeCell ref="R7:R8"/>
    <mergeCell ref="S7:S8"/>
    <mergeCell ref="B2:AA2"/>
    <mergeCell ref="B3:AA3"/>
    <mergeCell ref="B4:AA4"/>
    <mergeCell ref="C5:AA5"/>
    <mergeCell ref="A6:B6"/>
    <mergeCell ref="C6:E6"/>
    <mergeCell ref="F6:L6"/>
    <mergeCell ref="M6:S6"/>
    <mergeCell ref="T6:Y6"/>
  </mergeCells>
  <pageMargins left="0.51180555555555596" right="0.51180555555555596" top="0.78749999999999998" bottom="0.78749999999999998" header="0.511811023622047" footer="0.511811023622047"/>
  <pageSetup paperSize="9" scale="16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2021-JAN</vt:lpstr>
      <vt:lpstr>JANEIRO</vt:lpstr>
      <vt:lpstr>FEVEREIRO</vt:lpstr>
      <vt:lpstr>MARCO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Planilha16</vt:lpstr>
      <vt:lpstr>Planilha17</vt:lpstr>
      <vt:lpstr>Planilha18</vt:lpstr>
      <vt:lpstr>Planilha28</vt:lpstr>
      <vt:lpstr>NOVEMBRO (2)</vt:lpstr>
      <vt:lpstr>Decreto de Concessão de passage</vt:lpstr>
      <vt:lpstr>Cópia de 2021-JAN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Geraldo Siqueira</dc:creator>
  <cp:lastModifiedBy>Grace Souza</cp:lastModifiedBy>
  <cp:revision>6</cp:revision>
  <cp:lastPrinted>2025-11-17T11:10:00Z</cp:lastPrinted>
  <dcterms:created xsi:type="dcterms:W3CDTF">2022-03-15T11:47:00Z</dcterms:created>
  <dcterms:modified xsi:type="dcterms:W3CDTF">2026-08-17T11:12:52Z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CFB84B44DF7B44C1BBE035652CB7A9B7</vt:lpwstr>
  </property>
  <property fmtid="{D5CDD505-2E9C-101B-9397-08002B2CF9AE}" pid="3" name="KSOProductBuildVer">
    <vt:lpwstr>1046-11.2.0.11537</vt:lpwstr>
  </property>
</Properties>
</file>