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SETEMBRO 2025\"/>
    </mc:Choice>
  </mc:AlternateContent>
  <xr:revisionPtr revIDLastSave="0" documentId="8_{F63C34A5-B4FF-4A20-916A-8014EE571EC6}" xr6:coauthVersionLast="47" xr6:coauthVersionMax="47" xr10:uidLastSave="{00000000-0000-0000-0000-000000000000}"/>
  <bookViews>
    <workbookView xWindow="-110" yWindow="-110" windowWidth="19420" windowHeight="10300" tabRatio="500" firstSheet="1" activeTab="9" xr2:uid="{00000000-000D-0000-FFFF-FFFF00000000}"/>
  </bookViews>
  <sheets>
    <sheet name="2021-JAN" sheetId="1" state="hidden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  <sheet name="Planilha16" sheetId="14" r:id="rId14"/>
    <sheet name="Decreto de Concessão de passage" sheetId="15" state="hidden" r:id="rId15"/>
    <sheet name="Cópia de 2021-JAN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6" l="1"/>
  <c r="R15" i="16"/>
  <c r="Y15" i="16" s="1"/>
  <c r="X14" i="16"/>
  <c r="R14" i="16"/>
  <c r="Y14" i="16" s="1"/>
  <c r="X13" i="16"/>
  <c r="R13" i="16"/>
  <c r="Y13" i="16" s="1"/>
  <c r="X12" i="16"/>
  <c r="R12" i="16"/>
  <c r="Y12" i="16" s="1"/>
  <c r="X11" i="16"/>
  <c r="R11" i="16"/>
  <c r="Y11" i="16" s="1"/>
  <c r="X10" i="16"/>
  <c r="R10" i="16"/>
  <c r="Y10" i="16" s="1"/>
  <c r="X9" i="16"/>
  <c r="R9" i="16"/>
  <c r="Y9" i="16" s="1"/>
  <c r="X8" i="16"/>
  <c r="R8" i="16"/>
  <c r="Y8" i="16" s="1"/>
  <c r="S21" i="13"/>
  <c r="Z21" i="13" s="1"/>
  <c r="S20" i="13"/>
  <c r="Z20" i="13" s="1"/>
  <c r="S19" i="13"/>
  <c r="Z19" i="13" s="1"/>
  <c r="S18" i="13"/>
  <c r="Z18" i="13" s="1"/>
  <c r="S17" i="13"/>
  <c r="Z17" i="13" s="1"/>
  <c r="Z16" i="13"/>
  <c r="S16" i="13"/>
  <c r="Z15" i="13"/>
  <c r="S15" i="13"/>
  <c r="S14" i="13"/>
  <c r="Z14" i="13" s="1"/>
  <c r="S13" i="13"/>
  <c r="Z13" i="13" s="1"/>
  <c r="S12" i="13"/>
  <c r="Z12" i="13" s="1"/>
  <c r="S11" i="13"/>
  <c r="Z11" i="13" s="1"/>
  <c r="S10" i="13"/>
  <c r="Z10" i="13" s="1"/>
  <c r="Z25" i="12"/>
  <c r="S24" i="12"/>
  <c r="Z24" i="12" s="1"/>
  <c r="S23" i="12"/>
  <c r="Z23" i="12" s="1"/>
  <c r="S22" i="12"/>
  <c r="Z22" i="12" s="1"/>
  <c r="Y21" i="12"/>
  <c r="S21" i="12"/>
  <c r="Z21" i="12" s="1"/>
  <c r="Y20" i="12"/>
  <c r="S20" i="12"/>
  <c r="Z20" i="12" s="1"/>
  <c r="Y19" i="12"/>
  <c r="S19" i="12"/>
  <c r="Z19" i="12" s="1"/>
  <c r="Y18" i="12"/>
  <c r="S18" i="12"/>
  <c r="Z18" i="12" s="1"/>
  <c r="Y17" i="12"/>
  <c r="Z17" i="12" s="1"/>
  <c r="S17" i="12"/>
  <c r="Z16" i="12"/>
  <c r="Y16" i="12"/>
  <c r="S16" i="12"/>
  <c r="Y15" i="12"/>
  <c r="S15" i="12"/>
  <c r="Z15" i="12" s="1"/>
  <c r="Y14" i="12"/>
  <c r="S14" i="12"/>
  <c r="Z14" i="12" s="1"/>
  <c r="Z13" i="12"/>
  <c r="Y13" i="12"/>
  <c r="S13" i="12"/>
  <c r="Z12" i="12"/>
  <c r="Y12" i="12"/>
  <c r="S12" i="12"/>
  <c r="Y11" i="12"/>
  <c r="S11" i="12"/>
  <c r="Z11" i="12" s="1"/>
  <c r="Y10" i="12"/>
  <c r="Z10" i="12" s="1"/>
  <c r="S10" i="12"/>
  <c r="Z47" i="11"/>
  <c r="S47" i="11"/>
  <c r="S46" i="11"/>
  <c r="Z46" i="11" s="1"/>
  <c r="Z45" i="11"/>
  <c r="S45" i="11"/>
  <c r="S44" i="11"/>
  <c r="Z44" i="11" s="1"/>
  <c r="S43" i="11"/>
  <c r="Z43" i="11" s="1"/>
  <c r="S41" i="11"/>
  <c r="Z41" i="11" s="1"/>
  <c r="S40" i="11"/>
  <c r="Z40" i="11" s="1"/>
  <c r="Z39" i="11"/>
  <c r="S39" i="11"/>
  <c r="Z38" i="11"/>
  <c r="S38" i="11"/>
  <c r="S37" i="11"/>
  <c r="Z37" i="11" s="1"/>
  <c r="Z36" i="11"/>
  <c r="S36" i="11"/>
  <c r="S35" i="11"/>
  <c r="Z35" i="11" s="1"/>
  <c r="S34" i="11"/>
  <c r="Z34" i="11" s="1"/>
  <c r="S33" i="11"/>
  <c r="Z33" i="11" s="1"/>
  <c r="S32" i="11"/>
  <c r="Z32" i="11" s="1"/>
  <c r="Z31" i="11"/>
  <c r="S31" i="11"/>
  <c r="Z30" i="11"/>
  <c r="S30" i="11"/>
  <c r="S29" i="11"/>
  <c r="Z29" i="11" s="1"/>
  <c r="Z28" i="11"/>
  <c r="S28" i="11"/>
  <c r="S27" i="11"/>
  <c r="Z27" i="11" s="1"/>
  <c r="S26" i="11"/>
  <c r="Z26" i="11" s="1"/>
  <c r="S25" i="11"/>
  <c r="Z25" i="11" s="1"/>
  <c r="S24" i="11"/>
  <c r="Z24" i="11" s="1"/>
  <c r="Z23" i="11"/>
  <c r="S23" i="11"/>
  <c r="Z22" i="11"/>
  <c r="S22" i="11"/>
  <c r="S21" i="11"/>
  <c r="Z21" i="11" s="1"/>
  <c r="Z20" i="11"/>
  <c r="S20" i="11"/>
  <c r="S19" i="11"/>
  <c r="Z19" i="11" s="1"/>
  <c r="S18" i="11"/>
  <c r="Z18" i="11" s="1"/>
  <c r="S17" i="11"/>
  <c r="Z17" i="11" s="1"/>
  <c r="S16" i="11"/>
  <c r="Z16" i="11" s="1"/>
  <c r="Z15" i="11"/>
  <c r="S15" i="11"/>
  <c r="Z14" i="11"/>
  <c r="S14" i="11"/>
  <c r="S13" i="11"/>
  <c r="Z13" i="11" s="1"/>
  <c r="Z12" i="11"/>
  <c r="S12" i="11"/>
  <c r="S11" i="11"/>
  <c r="Z11" i="11" s="1"/>
  <c r="S10" i="11"/>
  <c r="Z10" i="11" s="1"/>
  <c r="S9" i="11"/>
  <c r="Z9" i="11" s="1"/>
  <c r="S31" i="10"/>
  <c r="Z31" i="10" s="1"/>
  <c r="S30" i="10"/>
  <c r="Z30" i="10" s="1"/>
  <c r="Z29" i="10"/>
  <c r="S29" i="10"/>
  <c r="Z28" i="10"/>
  <c r="S28" i="10"/>
  <c r="Z27" i="10"/>
  <c r="S27" i="10"/>
  <c r="S26" i="10"/>
  <c r="Z26" i="10" s="1"/>
  <c r="Y25" i="10"/>
  <c r="S25" i="10"/>
  <c r="Z25" i="10" s="1"/>
  <c r="Z24" i="10"/>
  <c r="Y24" i="10"/>
  <c r="S24" i="10"/>
  <c r="Y23" i="10"/>
  <c r="S23" i="10"/>
  <c r="Z23" i="10" s="1"/>
  <c r="Y22" i="10"/>
  <c r="S22" i="10"/>
  <c r="Z22" i="10" s="1"/>
  <c r="Z21" i="10"/>
  <c r="S21" i="10"/>
  <c r="S20" i="10"/>
  <c r="Z20" i="10" s="1"/>
  <c r="Z19" i="10"/>
  <c r="S19" i="10"/>
  <c r="S18" i="10"/>
  <c r="Z18" i="10" s="1"/>
  <c r="S17" i="10"/>
  <c r="Z17" i="10" s="1"/>
  <c r="S16" i="10"/>
  <c r="Z16" i="10" s="1"/>
  <c r="Z15" i="10"/>
  <c r="S15" i="10"/>
  <c r="Z14" i="10"/>
  <c r="S14" i="10"/>
  <c r="Z13" i="10"/>
  <c r="S13" i="10"/>
  <c r="S12" i="10"/>
  <c r="Z12" i="10" s="1"/>
  <c r="Z11" i="10"/>
  <c r="S11" i="10"/>
  <c r="S10" i="10"/>
  <c r="Z10" i="10" s="1"/>
  <c r="S9" i="10"/>
  <c r="Z9" i="10" s="1"/>
  <c r="S26" i="9"/>
  <c r="Z26" i="9" s="1"/>
  <c r="Z25" i="9"/>
  <c r="S25" i="9"/>
  <c r="Z24" i="9"/>
  <c r="S24" i="9"/>
  <c r="Z23" i="9"/>
  <c r="S23" i="9"/>
  <c r="S22" i="9"/>
  <c r="S21" i="9"/>
  <c r="S20" i="9"/>
  <c r="S19" i="9"/>
  <c r="S18" i="9"/>
  <c r="S17" i="9"/>
  <c r="S16" i="9"/>
  <c r="Z16" i="9" s="1"/>
  <c r="S15" i="9"/>
  <c r="Z14" i="9"/>
  <c r="S14" i="9"/>
  <c r="S13" i="9"/>
  <c r="Z13" i="9" s="1"/>
  <c r="S12" i="9"/>
  <c r="Z12" i="9" s="1"/>
  <c r="Z11" i="9"/>
  <c r="S11" i="9"/>
  <c r="S10" i="9"/>
  <c r="Z9" i="9"/>
  <c r="S9" i="9"/>
  <c r="S32" i="8"/>
  <c r="Z32" i="8" s="1"/>
  <c r="S31" i="8"/>
  <c r="Z31" i="8" s="1"/>
  <c r="S30" i="8"/>
  <c r="Z30" i="8" s="1"/>
  <c r="Z29" i="8"/>
  <c r="S29" i="8"/>
  <c r="Z28" i="8"/>
  <c r="S28" i="8"/>
  <c r="Z27" i="8"/>
  <c r="S27" i="8"/>
  <c r="S26" i="8"/>
  <c r="Z26" i="8" s="1"/>
  <c r="Z25" i="8"/>
  <c r="S25" i="8"/>
  <c r="S24" i="8"/>
  <c r="Z24" i="8" s="1"/>
  <c r="S23" i="8"/>
  <c r="Z23" i="8" s="1"/>
  <c r="V16" i="7"/>
  <c r="AC16" i="7" s="1"/>
  <c r="AC15" i="7"/>
  <c r="V15" i="7"/>
  <c r="AC14" i="7"/>
  <c r="V14" i="7"/>
  <c r="AC13" i="7"/>
  <c r="V13" i="7"/>
  <c r="V12" i="7"/>
  <c r="AC12" i="7" s="1"/>
  <c r="AC11" i="7"/>
  <c r="V11" i="7"/>
  <c r="V10" i="7"/>
  <c r="AC10" i="7" s="1"/>
  <c r="V9" i="7"/>
  <c r="AC9" i="7" s="1"/>
  <c r="V8" i="7"/>
  <c r="AC8" i="7" s="1"/>
  <c r="S24" i="6"/>
  <c r="Z24" i="6" s="1"/>
  <c r="Z23" i="6"/>
  <c r="S23" i="6"/>
  <c r="Z22" i="6"/>
  <c r="S22" i="6"/>
  <c r="S21" i="6"/>
  <c r="Z21" i="6" s="1"/>
  <c r="Z20" i="6"/>
  <c r="S20" i="6"/>
  <c r="S19" i="6"/>
  <c r="Z19" i="6" s="1"/>
  <c r="S18" i="6"/>
  <c r="Z18" i="6" s="1"/>
  <c r="S17" i="6"/>
  <c r="Z17" i="6" s="1"/>
  <c r="S16" i="6"/>
  <c r="Z16" i="6" s="1"/>
  <c r="Z15" i="6"/>
  <c r="S15" i="6"/>
  <c r="Z14" i="6"/>
  <c r="S14" i="6"/>
  <c r="S13" i="6"/>
  <c r="Z13" i="6" s="1"/>
  <c r="Z12" i="6"/>
  <c r="S12" i="6"/>
  <c r="S11" i="6"/>
  <c r="Z11" i="6" s="1"/>
  <c r="Y10" i="6"/>
  <c r="S10" i="6"/>
  <c r="Z10" i="6" s="1"/>
  <c r="Z9" i="6"/>
  <c r="AC35" i="5"/>
  <c r="V35" i="5"/>
  <c r="AC34" i="5"/>
  <c r="V34" i="5"/>
  <c r="AC33" i="5"/>
  <c r="V33" i="5"/>
  <c r="V32" i="5"/>
  <c r="AC32" i="5" s="1"/>
  <c r="AC31" i="5"/>
  <c r="V31" i="5"/>
  <c r="V30" i="5"/>
  <c r="AC29" i="5"/>
  <c r="V29" i="5"/>
  <c r="AC28" i="5"/>
  <c r="V28" i="5"/>
  <c r="V27" i="5"/>
  <c r="AC27" i="5" s="1"/>
  <c r="V26" i="5"/>
  <c r="AC26" i="5" s="1"/>
  <c r="V25" i="5"/>
  <c r="AC25" i="5" s="1"/>
  <c r="V24" i="5"/>
  <c r="AC24" i="5" s="1"/>
  <c r="AC23" i="5"/>
  <c r="V23" i="5"/>
  <c r="V22" i="5"/>
  <c r="AC22" i="5" s="1"/>
  <c r="AC21" i="5"/>
  <c r="V21" i="5"/>
  <c r="AC20" i="5"/>
  <c r="V20" i="5"/>
  <c r="V19" i="5"/>
  <c r="AC19" i="5" s="1"/>
  <c r="V18" i="5"/>
  <c r="AC18" i="5" s="1"/>
  <c r="V17" i="5"/>
  <c r="AC17" i="5" s="1"/>
  <c r="V16" i="5"/>
  <c r="AC16" i="5" s="1"/>
  <c r="AC15" i="5"/>
  <c r="V15" i="5"/>
  <c r="V14" i="5"/>
  <c r="AC14" i="5" s="1"/>
  <c r="AC13" i="5"/>
  <c r="V13" i="5"/>
  <c r="AC12" i="5"/>
  <c r="V12" i="5"/>
  <c r="V11" i="5"/>
  <c r="AC11" i="5" s="1"/>
  <c r="V10" i="5"/>
  <c r="AC10" i="5" s="1"/>
  <c r="V9" i="5"/>
  <c r="AC9" i="5" s="1"/>
  <c r="V8" i="5"/>
  <c r="AC8" i="5" s="1"/>
  <c r="Z25" i="4"/>
  <c r="S25" i="4"/>
  <c r="S24" i="4"/>
  <c r="Z24" i="4" s="1"/>
  <c r="Z23" i="4"/>
  <c r="S23" i="4"/>
  <c r="Z22" i="4"/>
  <c r="S22" i="4"/>
  <c r="S21" i="4"/>
  <c r="Z21" i="4" s="1"/>
  <c r="S20" i="4"/>
  <c r="Z20" i="4" s="1"/>
  <c r="S19" i="4"/>
  <c r="Z19" i="4" s="1"/>
  <c r="S18" i="4"/>
  <c r="Z18" i="4" s="1"/>
  <c r="Z17" i="4"/>
  <c r="S17" i="4"/>
  <c r="S16" i="4"/>
  <c r="Z16" i="4" s="1"/>
  <c r="Z15" i="4"/>
  <c r="S15" i="4"/>
  <c r="Z14" i="4"/>
  <c r="S14" i="4"/>
  <c r="S13" i="4"/>
  <c r="Z13" i="4" s="1"/>
  <c r="S12" i="4"/>
  <c r="Z12" i="4" s="1"/>
  <c r="S11" i="4"/>
  <c r="Z11" i="4" s="1"/>
  <c r="S10" i="4"/>
  <c r="Z10" i="4" s="1"/>
  <c r="Z9" i="4"/>
  <c r="S9" i="4"/>
  <c r="S8" i="4"/>
  <c r="Z8" i="4" s="1"/>
  <c r="S26" i="3"/>
  <c r="S25" i="3"/>
  <c r="Z24" i="3"/>
  <c r="S24" i="3"/>
  <c r="Z23" i="3"/>
  <c r="S23" i="3"/>
  <c r="S22" i="3"/>
  <c r="Z22" i="3" s="1"/>
  <c r="S21" i="3"/>
  <c r="Z21" i="3" s="1"/>
  <c r="Z20" i="3"/>
  <c r="S20" i="3"/>
  <c r="Z19" i="3"/>
  <c r="S19" i="3"/>
  <c r="S18" i="3"/>
  <c r="Z18" i="3" s="1"/>
  <c r="Z17" i="3"/>
  <c r="S17" i="3"/>
  <c r="Z16" i="3"/>
  <c r="S16" i="3"/>
  <c r="S15" i="3"/>
  <c r="Z15" i="3" s="1"/>
  <c r="S14" i="3"/>
  <c r="Z14" i="3" s="1"/>
  <c r="S13" i="3"/>
  <c r="Z13" i="3" s="1"/>
  <c r="X12" i="3"/>
  <c r="S12" i="3"/>
  <c r="Z12" i="3" s="1"/>
  <c r="Z11" i="3"/>
  <c r="S11" i="3"/>
  <c r="S9" i="3"/>
  <c r="Z9" i="3" s="1"/>
  <c r="Y8" i="3"/>
  <c r="S8" i="3"/>
  <c r="Z8" i="3" s="1"/>
  <c r="S17" i="2"/>
  <c r="Z17" i="2" s="1"/>
  <c r="S16" i="2"/>
  <c r="Z16" i="2" s="1"/>
  <c r="S15" i="2"/>
  <c r="Z15" i="2" s="1"/>
  <c r="Z14" i="2"/>
  <c r="S14" i="2"/>
  <c r="Z13" i="2"/>
  <c r="S13" i="2"/>
  <c r="S12" i="2"/>
  <c r="Z12" i="2" s="1"/>
  <c r="Z11" i="2"/>
  <c r="S11" i="2"/>
  <c r="Z10" i="2"/>
  <c r="S10" i="2"/>
  <c r="Z9" i="2"/>
  <c r="S9" i="2"/>
  <c r="S8" i="2"/>
  <c r="Z8" i="2" s="1"/>
  <c r="Y7" i="2"/>
  <c r="S7" i="2"/>
  <c r="Z7" i="2" s="1"/>
  <c r="X15" i="1"/>
  <c r="Y15" i="1" s="1"/>
  <c r="R15" i="1"/>
  <c r="X14" i="1"/>
  <c r="R14" i="1"/>
  <c r="Y14" i="1" s="1"/>
  <c r="X13" i="1"/>
  <c r="Y13" i="1" s="1"/>
  <c r="R13" i="1"/>
  <c r="Y12" i="1"/>
  <c r="X12" i="1"/>
  <c r="R12" i="1"/>
  <c r="X11" i="1"/>
  <c r="R11" i="1"/>
  <c r="Y11" i="1" s="1"/>
  <c r="X10" i="1"/>
  <c r="R10" i="1"/>
  <c r="Y10" i="1" s="1"/>
  <c r="X9" i="1"/>
  <c r="R9" i="1"/>
  <c r="Y9" i="1" s="1"/>
  <c r="Y8" i="1"/>
  <c r="X8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5" authorId="0" shapeId="0" xr:uid="{00000000-0006-0000-0000-000001000000}">
      <text>
        <r>
          <rPr>
            <sz val="11"/>
            <color rgb="FF000000"/>
            <rFont val="Calibri"/>
            <charset val="134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Calibri"/>
            <charset val="134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Calibri"/>
            <charset val="134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Calibri"/>
            <charset val="134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Calibri"/>
            <charset val="134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Calibri"/>
            <charset val="134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Calibri"/>
            <charset val="134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Calibri"/>
            <charset val="134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Calibri"/>
            <charset val="134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Calibri"/>
            <charset val="134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Calibri"/>
            <charset val="134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Calibri"/>
            <charset val="134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Calibri"/>
            <charset val="134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Calibri"/>
            <charset val="134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Calibri"/>
            <charset val="134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Calibri"/>
            <charset val="134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Calibri"/>
            <charset val="134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Calibri"/>
            <charset val="134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Calibri"/>
            <charset val="134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Calibri"/>
            <charset val="134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Calibri"/>
            <charset val="134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Calibri"/>
            <charset val="134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Calibri"/>
            <charset val="134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Calibri"/>
            <charset val="134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<sst xmlns="http://schemas.openxmlformats.org/spreadsheetml/2006/main" count="2377" uniqueCount="475">
  <si>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</si>
  <si>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</si>
  <si>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</si>
  <si>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</si>
  <si>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</si>
  <si>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</si>
  <si>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</si>
  <si>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</si>
  <si>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</si>
  <si>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</si>
  <si>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</si>
  <si>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</si>
  <si>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</si>
  <si>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</si>
  <si>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</si>
  <si>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</si>
  <si>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</si>
  <si>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</si>
  <si>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</si>
  <si>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</si>
  <si>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</si>
  <si>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</si>
  <si>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</si>
  <si>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</si>
  <si>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</si>
  <si>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</si>
  <si>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</si>
  <si>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</si>
  <si>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</si>
  <si>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</si>
  <si>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</si>
  <si>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</si>
  <si>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</si>
  <si>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</si>
  <si>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</si>
  <si>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</si>
  <si>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</si>
  <si>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</si>
  <si>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</si>
  <si>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</si>
  <si>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</si>
  <si>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</si>
  <si>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</si>
  <si>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</si>
  <si>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</si>
  <si>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</si>
  <si>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</si>
  <si>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</si>
  <si>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</si>
  <si>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</si>
  <si>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</si>
  <si>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</si>
  <si>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</si>
  <si>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</si>
  <si>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</si>
  <si>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</si>
  <si>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</si>
  <si>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</si>
  <si>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</si>
  <si>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</si>
  <si>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</si>
  <si>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</si>
  <si>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</si>
  <si>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</si>
  <si>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</si>
  <si>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</si>
  <si>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</si>
  <si>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</si>
  <si>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</si>
  <si>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 xml:space="preserve">              GOVERNO DO ESTADO DE PERNAMBUCO</t>
  </si>
  <si>
    <t xml:space="preserve">              NOME DA ENTIDADE/ÓRGÃO - SIGLA [1]</t>
  </si>
  <si>
    <t xml:space="preserve">              ANEXO VII - MAPA DE DIÁRIAS E PASSAGENS (ITEM 10.2 DO ANEXO I, DA PORTARIA SCGE No 12/2020)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</si>
  <si>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</si>
  <si>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</si>
  <si>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</si>
  <si>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</si>
  <si>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</si>
  <si>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</si>
  <si>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</si>
  <si>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</si>
  <si>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</si>
  <si>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</si>
  <si>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</si>
  <si>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</si>
  <si>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</si>
  <si>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</si>
  <si>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</si>
  <si>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</si>
  <si>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</si>
  <si>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</si>
  <si>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</si>
  <si>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</si>
  <si>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CONSAD</t>
  </si>
  <si>
    <t>CASEMIRO TERCIO</t>
  </si>
  <si>
    <t>CONSELHEIRO</t>
  </si>
  <si>
    <t>REUNIAO DO CONSAD - CONSELHO DE ADMINISTRACAO</t>
  </si>
  <si>
    <t>REUNIAO</t>
  </si>
  <si>
    <t>MA</t>
  </si>
  <si>
    <t>SAO LUIZ</t>
  </si>
  <si>
    <t>PE</t>
  </si>
  <si>
    <t>RECIFE</t>
  </si>
  <si>
    <t>GOL</t>
  </si>
  <si>
    <t>ECONOMICA</t>
  </si>
  <si>
    <t>SP</t>
  </si>
  <si>
    <t>SAO PAULO</t>
  </si>
  <si>
    <t>LATAM</t>
  </si>
  <si>
    <t>LILA COELHO</t>
  </si>
  <si>
    <t>CONSELHEIRA</t>
  </si>
  <si>
    <t>PETROLINA</t>
  </si>
  <si>
    <t>AZUL / GOL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</si>
  <si>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</si>
  <si>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</si>
  <si>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</si>
  <si>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</si>
  <si>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</si>
  <si>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</si>
  <si>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</si>
  <si>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</si>
  <si>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</si>
  <si>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</si>
  <si>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</si>
  <si>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</si>
  <si>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</si>
  <si>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</si>
  <si>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</si>
  <si>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</si>
  <si>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</si>
  <si>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</si>
  <si>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</si>
  <si>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</si>
  <si>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</si>
  <si>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</si>
  <si>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VALOR TOTAL PASSAGENS + DIÁRIAS [28]</t>
  </si>
  <si>
    <t>OBSERVAÇÕES [29]</t>
  </si>
  <si>
    <t>DGP</t>
  </si>
  <si>
    <t>RINALDO TOLENTINO TAVARES DE LIRA</t>
  </si>
  <si>
    <t>DIRETOR DE GESTÃO PORTUÁRIA</t>
  </si>
  <si>
    <t>REUNIÃO COM MILHÃO INGREDIENTES, /  FIEG / CODEGO / E GOIAS PARTICIPAÇÕES</t>
  </si>
  <si>
    <t>GO</t>
  </si>
  <si>
    <t>GOIAS</t>
  </si>
  <si>
    <t>AZUL</t>
  </si>
  <si>
    <t>REUNIÃO  COM ANTAQ - AGÊNCIA NACIONAL DE TRANSPORTES AQUAVIÁRIOS.</t>
  </si>
  <si>
    <t>GOIÂNIA</t>
  </si>
  <si>
    <t>DF</t>
  </si>
  <si>
    <t>BRASILIA</t>
  </si>
  <si>
    <t>DSU</t>
  </si>
  <si>
    <t>CARLOS CAVALCANTI</t>
  </si>
  <si>
    <t>DIRETOR DE SUSTENTABILIDADE</t>
  </si>
  <si>
    <t>participar do LANÇAMENTO DA 1ª ETAPA DO INVENTÁRIO DE EMISSÃO DE GASES DE EFEITO ESTUFA DO SETOR AQUAVIÁRIO BRASILEIRO</t>
  </si>
  <si>
    <t>LATAM /GOL</t>
  </si>
  <si>
    <t>GABRIEL VIEIRA</t>
  </si>
  <si>
    <t>COORDENADOR EXECUTIVO</t>
  </si>
  <si>
    <t>participar da CERTIFICAÇÃO INTERNACIONAL EM TRANSIÇÃO ENERGÉTICA E DESCARBONIZAÇÃO DE PORTOS,</t>
  </si>
  <si>
    <t>CURSO</t>
  </si>
  <si>
    <t>ESPANHA</t>
  </si>
  <si>
    <t>MADRI / VALENCIA</t>
  </si>
  <si>
    <t>AIR EUROPA</t>
  </si>
  <si>
    <t>MPOR</t>
  </si>
  <si>
    <t>JULIO CESAS DE SOUSA DIAS</t>
  </si>
  <si>
    <t>Assessor do Gabinete da Secretaria Nacional de Portos e Transportes Aquaviários - SNPTA</t>
  </si>
  <si>
    <t>Visita Técnica - Acompanhamento da obra - 4ª etapa do molhe de Suape</t>
  </si>
  <si>
    <t>VISITA TECNICA</t>
  </si>
  <si>
    <t>ANA CAMILA MARTINS</t>
  </si>
  <si>
    <t>Analista em Infraestrutura de Transporte</t>
  </si>
  <si>
    <t>CAP</t>
  </si>
  <si>
    <t>THAIRYNE OLIVEIIRA</t>
  </si>
  <si>
    <t>PRESIDENTE DO CONSELHO</t>
  </si>
  <si>
    <t>REUNIÃO DO CONSELHO DE AUTORIDADE PORTUÁRIA</t>
  </si>
  <si>
    <t>REUNIÃO</t>
  </si>
  <si>
    <t>BRASIILA</t>
  </si>
  <si>
    <t>DP</t>
  </si>
  <si>
    <t>MARCIO GUIOT</t>
  </si>
  <si>
    <t>DIRETOR PRESIDENTE</t>
  </si>
  <si>
    <t>APRESENTAÇAO DA PROPOSTA DE CHAMADA PÚBLICA - HUB DE HIDROGÊNIO NO MINISTÉRIO DE MINAS E ENERGIA.</t>
  </si>
  <si>
    <t>EVENTO PORTOS E NEGÓCIOS</t>
  </si>
  <si>
    <t>DGI</t>
  </si>
  <si>
    <t>SOSTENES ALCOFORADO</t>
  </si>
  <si>
    <t>ASSESSOR ESPECIAL</t>
  </si>
  <si>
    <t>DITD</t>
  </si>
  <si>
    <t>ADRIANA MARTIN</t>
  </si>
  <si>
    <t>DIRETOR DE INOVAÇÃO</t>
  </si>
  <si>
    <r>
      <rPr>
        <sz val="11"/>
        <color rgb="FF000000"/>
        <rFont val="Arial"/>
        <charset val="134"/>
      </rPr>
      <t>evento </t>
    </r>
    <r>
      <rPr>
        <sz val="12"/>
        <color rgb="FF000000"/>
        <rFont val="Calibri"/>
        <charset val="134"/>
      </rPr>
      <t>DIVULGAÇÃO DO DESEMPENHO AQUAVIÁRIO DO ANO DE 2024,</t>
    </r>
  </si>
  <si>
    <t>LATAM / AZUL</t>
  </si>
  <si>
    <t>SDEC</t>
  </si>
  <si>
    <t>GUILHERME CAVALCANTI</t>
  </si>
  <si>
    <t>SECRETÁRIO EXECUTIVO</t>
  </si>
  <si>
    <t>evento CAFÉ DA MANHÃ - IFPA 2025 - VALE DO SÃO FRANCISCO, conforme convite anexo.</t>
  </si>
  <si>
    <t>REUNIAO CONSAD</t>
  </si>
  <si>
    <t>PR</t>
  </si>
  <si>
    <t>CURITIBA</t>
  </si>
  <si>
    <t>CAMSEIRO TERCIO</t>
  </si>
  <si>
    <t xml:space="preserve">PE </t>
  </si>
  <si>
    <t>RECFE</t>
  </si>
  <si>
    <t>CCP</t>
  </si>
  <si>
    <t>ALEXANDRE QUEIROZ</t>
  </si>
  <si>
    <t xml:space="preserve">COORDENADOR </t>
  </si>
  <si>
    <t>EVENTO NACIONAL P3C - PPP'S E CONCESSÕES ( INVESTIMENTOS EM INFRAESTRUTURA NO BRASIL ).</t>
  </si>
  <si>
    <t xml:space="preserve">CLAUDIA MARIA CABRAL </t>
  </si>
  <si>
    <t>COORDENADORA EXECUTIVA</t>
  </si>
  <si>
    <t>REUNIÃO - DNIT - DEPARTAMENTO NACIONAL DE INFRAESTRUTURA DE TRANSPORTES.</t>
  </si>
  <si>
    <t>AJUR</t>
  </si>
  <si>
    <t>JOÃO VITOR HOLANDA</t>
  </si>
  <si>
    <t>COORDENADOR JURÍDICO</t>
  </si>
  <si>
    <t>AZUL/GOL</t>
  </si>
  <si>
    <t>JOÃO VITOR PAIVA</t>
  </si>
  <si>
    <t>ASSESSOR ESPECIAL JURPIDICO</t>
  </si>
  <si>
    <t>COF</t>
  </si>
  <si>
    <t>LUCILA CORNELIO</t>
  </si>
  <si>
    <t>COORDENADORA  FINANCEIRA</t>
  </si>
  <si>
    <t>Participar do PLANO DE VOO AMCHAM - PETROLINA.</t>
  </si>
  <si>
    <t>SECRETÁRIO</t>
  </si>
  <si>
    <t>CSE</t>
  </si>
  <si>
    <t>VICTORIA LIRA</t>
  </si>
  <si>
    <t>ASSESSORA TÉCNICA</t>
  </si>
  <si>
    <t>participar da Oficina sobre plano de contingência de saúde pública do setor portuário, promovido pela ANVISA.</t>
  </si>
  <si>
    <t>RIO DE JANEIRO</t>
  </si>
  <si>
    <t>AZUL/LATAM</t>
  </si>
  <si>
    <t>DMS</t>
  </si>
  <si>
    <t>THAIS OLIVEIRA</t>
  </si>
  <si>
    <t>ANALISTA TECNICA</t>
  </si>
  <si>
    <t xml:space="preserve">participar na 2ª EDIÇÃO DO WORKSHOP  "O PORTO É DELAS".
 </t>
  </si>
  <si>
    <t>CCOM</t>
  </si>
  <si>
    <t>ALESSANDRA NOGUEIRA</t>
  </si>
  <si>
    <t>GESTORA TECNICA</t>
  </si>
  <si>
    <t>participação na FRUIT ATTRACTION - SP.</t>
  </si>
  <si>
    <t>RINALDO LIRA</t>
  </si>
  <si>
    <t>DIRETOR GESTAO PORTUARIA</t>
  </si>
  <si>
    <t>ECONOMIICA</t>
  </si>
  <si>
    <t>NILSON SILVA FILHO</t>
  </si>
  <si>
    <t>COORDENADOR</t>
  </si>
  <si>
    <t>DANIELE RAMOS</t>
  </si>
  <si>
    <t xml:space="preserve">COORDENADORA </t>
  </si>
  <si>
    <t>ASSEMBLÉIA ITINERANTE - ABEPH</t>
  </si>
  <si>
    <t>REUNIIAO</t>
  </si>
  <si>
    <t>AL</t>
  </si>
  <si>
    <t>MACEIO</t>
  </si>
  <si>
    <t>Assessor Especial da Presidência</t>
  </si>
  <si>
    <t>participar da CERTIFICAÇÃO RFNBO: TREINAMENTO E WORKSHOP</t>
  </si>
  <si>
    <t>ADRIANA REGINA MARTIN</t>
  </si>
  <si>
    <t>Diretora de Inovação</t>
  </si>
  <si>
    <r>
      <rPr>
        <sz val="11"/>
        <color rgb="FF000000"/>
        <rFont val="Arial"/>
        <charset val="134"/>
      </rPr>
      <t>participar do </t>
    </r>
    <r>
      <rPr>
        <sz val="14"/>
        <color rgb="FF000000"/>
        <rFont val="Calibri"/>
        <charset val="134"/>
      </rPr>
      <t>SEMINÁRIO PORTO SEM PAPEL/ Reunião com Diretor de </t>
    </r>
    <r>
      <rPr>
        <sz val="12"/>
        <color rgb="FF222222"/>
        <rFont val="Arial"/>
        <charset val="134"/>
      </rPr>
      <t>Inovação do</t>
    </r>
    <r>
      <rPr>
        <sz val="14"/>
        <color rgb="FF000000"/>
        <rFont val="Calibri"/>
        <charset val="134"/>
      </rPr>
      <t> MINISTÉRIO DE PORTOS E AEROPORTOS.</t>
    </r>
  </si>
  <si>
    <t>EVENTO / REUNIAO</t>
  </si>
  <si>
    <t>RAFAEL PELLI COSTA</t>
  </si>
  <si>
    <t>Palestrante</t>
  </si>
  <si>
    <t xml:space="preserve">participacao como palestrante no EVENTO SUAPE CONECTA </t>
  </si>
  <si>
    <t>BH</t>
  </si>
  <si>
    <t>MIINAS GERAIS</t>
  </si>
  <si>
    <t>Diretor Presidente</t>
  </si>
  <si>
    <t xml:space="preserve"> participação em KICK OFF COMISSÃO SETORIAL PORTUÁRIA - COP 30 E 1º ENCONTRO PORTO &amp; MAR</t>
  </si>
  <si>
    <t xml:space="preserve">JULIO CESAR DE SOUSA DIAS </t>
  </si>
  <si>
    <t>RINALDO TOLENTINO LIRA</t>
  </si>
  <si>
    <t>Diretor de Gestão Portuária</t>
  </si>
  <si>
    <t>participação da FEIRA INTERMODAL SOUTH AMÉRICA 2025</t>
  </si>
  <si>
    <t>RN</t>
  </si>
  <si>
    <t>NATAL</t>
  </si>
  <si>
    <t>CIN / DITD</t>
  </si>
  <si>
    <t>JOSICLEIDE PEREIRA</t>
  </si>
  <si>
    <t>Coordenadora de Inovação</t>
  </si>
  <si>
    <t>Coordenador Portuária</t>
  </si>
  <si>
    <t>ALEXANDRE REIS</t>
  </si>
  <si>
    <t>Coordenador de Prospecções</t>
  </si>
  <si>
    <t>GABRIEL MENDES</t>
  </si>
  <si>
    <t>Gerente de ESG</t>
  </si>
  <si>
    <t>ANDRE MALAGUETA GALVÃO</t>
  </si>
  <si>
    <t>Coordenador de Comunicação</t>
  </si>
  <si>
    <t>GABRIEL VITOR LIMA BEZERRA </t>
  </si>
  <si>
    <t>Assessor Técnico</t>
  </si>
  <si>
    <t>DINFRA</t>
  </si>
  <si>
    <t>IGOR MEIRELES SOUZA</t>
  </si>
  <si>
    <t>RENATA LOYO</t>
  </si>
  <si>
    <t>Diretora de Infraestrutura</t>
  </si>
  <si>
    <t>participação da FEIRA INTERMODAL SOUTH AMÉRICA 2025 / VISITA TECNICA USP - projeto de etanol x hidrogenio</t>
  </si>
  <si>
    <t>Diretor de Sustentabilidade</t>
  </si>
  <si>
    <t>participação da FEIRA INTERMODAL SOUTH AMÉRICA 2025  / VISITA TECNICA USP - projeto de etanol x hidrogenio</t>
  </si>
  <si>
    <t>RAFAELA MIRANDA</t>
  </si>
  <si>
    <t>Gerente</t>
  </si>
  <si>
    <t>participação da FEIRA INTERMODAL SOUTH AMÉRICA 2025/</t>
  </si>
  <si>
    <t xml:space="preserve">ADRIANA REGINA </t>
  </si>
  <si>
    <t>PEDRO SOUTO LEAL</t>
  </si>
  <si>
    <t>ARMANDO MONTEIRO BISNETO</t>
  </si>
  <si>
    <t>JOAO VITOR PAIVA</t>
  </si>
  <si>
    <t>Assessor Especial Juridico</t>
  </si>
  <si>
    <t>MARCELO MORAES</t>
  </si>
  <si>
    <t>Gestor Técnico</t>
  </si>
  <si>
    <t xml:space="preserve">Secretário </t>
  </si>
  <si>
    <t>CPP</t>
  </si>
  <si>
    <t xml:space="preserve">ADRIANO ALENCAR </t>
  </si>
  <si>
    <t>Assistente Tecnico / Gerente</t>
  </si>
  <si>
    <t>CURSO ESPECIAL DE SUPERVISOR DE SEGURANÇA PORTUÁRIA</t>
  </si>
  <si>
    <t>PA</t>
  </si>
  <si>
    <t>BELEM</t>
  </si>
  <si>
    <t>Conselheira</t>
  </si>
  <si>
    <t>REUNIÃO CONSAD</t>
  </si>
  <si>
    <t>CDP</t>
  </si>
  <si>
    <t>Participação da Offshore
Technology Conference (OTC),</t>
  </si>
  <si>
    <t>EUA</t>
  </si>
  <si>
    <t>HOUSTON</t>
  </si>
  <si>
    <t>UA</t>
  </si>
  <si>
    <t>THAYRINE OLIVEIRA</t>
  </si>
  <si>
    <t>REUNIAO DO CAP</t>
  </si>
  <si>
    <t>AESEG</t>
  </si>
  <si>
    <t>ANA GADELHA XAVIER</t>
  </si>
  <si>
    <t>COORDENADORA</t>
  </si>
  <si>
    <t xml:space="preserve"> participar da AUDITORIA NAS INSTALAÇÕES PORTUÁRIAS DO ESTADO DO PARÁ.</t>
  </si>
  <si>
    <t>REUNIÃO / AUDITORIA</t>
  </si>
  <si>
    <t>BELÉM</t>
  </si>
  <si>
    <t>ECONÔMICA</t>
  </si>
  <si>
    <t>MARCELO MORAIS</t>
  </si>
  <si>
    <t>GESTOR TECNICO</t>
  </si>
  <si>
    <t>Visita à ABTP- Associação Brasileira dos Terminais Portuários e Reunião com o Ministro Silvio Costa Filho - Ministério de Portos e Aeroportos.</t>
  </si>
  <si>
    <t>REUNI/AO / VISITA</t>
  </si>
  <si>
    <t>ADRIANA MARTIN REGINA</t>
  </si>
  <si>
    <t>DIRETORA DE INOVAÇÃO</t>
  </si>
  <si>
    <t xml:space="preserve">Participar do CARAVANA DA INOVAÇÃO PORTUÁRIA e Reunião junto ao SENAI /CEMATC - Area de Inovação.
 </t>
  </si>
  <si>
    <t>REUNIÃO / EVENTO</t>
  </si>
  <si>
    <t>BA</t>
  </si>
  <si>
    <t>SALVADOR</t>
  </si>
  <si>
    <t>GOV</t>
  </si>
  <si>
    <t>RAQUEL TEYXIERA LIRA</t>
  </si>
  <si>
    <t>GOVERNADORA DO ESTADO DE PE</t>
  </si>
  <si>
    <t xml:space="preserve">Tratar de assuntos de interesse da empresa Suape, incluindo assinatura de Protocolo de Intenção de uma unidade  Flutuante de Regaseificação de Gás Natural Liquefeito (FSRU), fruto da parceria entre a OnCorp e a Shell Américas. </t>
  </si>
  <si>
    <t>LONDRES</t>
  </si>
  <si>
    <t>11/0525</t>
  </si>
  <si>
    <t>DELTA</t>
  </si>
  <si>
    <t>EXECUTIVA</t>
  </si>
  <si>
    <t>GUILHERME REYNALDO CAVALCANTI</t>
  </si>
  <si>
    <t>DSUS</t>
  </si>
  <si>
    <t>participação do FÓRUM MUNDIAL DE ECONOMIA CIRCULAR 2025.</t>
  </si>
  <si>
    <t>participar da Comitiva Oficial do Governo do Estado de Pernambuco na MISSÃO INTERNACIONAL 2025.</t>
  </si>
  <si>
    <t>CATAR, ARÁBIA SAUDITA E EMIRADOS ÁRABES UNIDOS</t>
  </si>
  <si>
    <t>LATAM / ETIHAD / QATAR / TAP /</t>
  </si>
  <si>
    <t>Reunião junto a ANTAQ - AGÊNCIA NACIONAL DE TRANSPORTES AQUAVIÁRIOS
Reunião SNP-MPOR | Suape</t>
  </si>
  <si>
    <t>DIRETOR GESTAO PORTUÁRIA</t>
  </si>
  <si>
    <t xml:space="preserve">Reunião junto a ANTAQ - AGÊNCIA NACIONAL DE TRANSPORTES AQUAVIÁRIOS
</t>
  </si>
  <si>
    <t>DJUR</t>
  </si>
  <si>
    <t>JOAO VICTOR PAIVA</t>
  </si>
  <si>
    <t>DIRETOR JURIDICO</t>
  </si>
  <si>
    <t>ECONOMIOCA</t>
  </si>
  <si>
    <t>JULIO CESAR DIAS</t>
  </si>
  <si>
    <t>TÉCNICO SNPTA</t>
  </si>
  <si>
    <t>ACOMPANHAMENTO DAS OBRAS DOS TERMOS DE COMPROMISSO DO PORTO DE SUAPE - 4ª ETAPA DO MOLHE DE SUAPE E DRAGAGEM DO CANAL INTERNO</t>
  </si>
  <si>
    <t>BRASÍLIA</t>
  </si>
  <si>
    <t>THAIRYNE OLIVEIRA</t>
  </si>
  <si>
    <t>PRESIDENTE CAP SUAPE</t>
  </si>
  <si>
    <t>08/06/205</t>
  </si>
  <si>
    <t>AERG</t>
  </si>
  <si>
    <t>SOSTENES LOPES ALCOFORADO</t>
  </si>
  <si>
    <t>Assessor ESPECIAL DA PRESIDÊNCIA</t>
  </si>
  <si>
    <t>PARTICIPAR DA FEIRA HYDROGEN EXPO SOUTH AMERICA - FEIRA &amp; CONGRESSO SOBRE TECNOLOGIA, EQUIPAMENTOS E SOLUÇÕES COMPLETAS PARA A CADEIA PRODTIVA DO HIDROGÊNIO E DESCARBONIZAÇÃO.</t>
  </si>
  <si>
    <t>RJ</t>
  </si>
  <si>
    <t>ALEXANDRE DE CASTRO CARDOSO REIS</t>
  </si>
  <si>
    <t>COORDENADOR DE PROSPECÇÃO</t>
  </si>
  <si>
    <t>GABRIEL VITOR LIMA BEZERRA DA SILVA</t>
  </si>
  <si>
    <t>ASSESSOR TÉCNICO</t>
  </si>
  <si>
    <t>DIRETOR-PRESIDENTE</t>
  </si>
  <si>
    <t>PARTICIPAR COMO PALESTRANTE REPRESENTANDO O DIRETOR-PRESIDENTE  EM PAINEL NA  FEIRA HYDROGEN EXPO SOUTH AMERICA - FEIRA &amp; CONGRESSO SOBRE TECNOLOGIA, EQUIPAMENTOS E SOLUÇÕES COMPLETAS PARA A CADEIA PRODTIVA DO HIDROGÊNIO E DESCARBONIZAÇÃO.</t>
  </si>
  <si>
    <t>DIRETORA DE INOVAÇÃO E TRANSFORMAÇÃO DIGITAL</t>
  </si>
  <si>
    <t>PARTICIPAR COMO PALESTRANTE NO 6º INOVA PORTOS.</t>
  </si>
  <si>
    <t>SÃO LUÍS</t>
  </si>
  <si>
    <t>PARTICIPAR DO EVENTO:PROGRMA DO ORANGE DIALOGUES, COM O TEMA: Ambiente de Negócios e Inovação: O Caminho para a Modernização Portuária Brasileira pelo Investimento Privado, Visita à ABTP e Jantar comemorativo aos 2 anos da ABIHV.</t>
  </si>
  <si>
    <t>17/06/205</t>
  </si>
  <si>
    <t xml:space="preserve">PARTICIPAR DA  ASSEMBLÉIA INTINERANTE - ABEPH.
 </t>
  </si>
  <si>
    <t>SAO LUÍS</t>
  </si>
  <si>
    <t>PARTICIPAR DO EVENTO  H2LAC São Paulo</t>
  </si>
  <si>
    <t>SAP PAULO</t>
  </si>
  <si>
    <t xml:space="preserve"> PARTICIPAR DA JORNADA GRUPO DE TRABALHO – 06 NAVEGUE SIMPLES.</t>
  </si>
  <si>
    <t>PRESIDENTE CONSELHO</t>
  </si>
  <si>
    <t>REUNIÃO DO CAP</t>
  </si>
  <si>
    <t>LATAM / GOL</t>
  </si>
  <si>
    <t>participar de reunião - audiência na AGU - ADVOGACIA GERAL DA UNIÃO.</t>
  </si>
  <si>
    <t>JOAO VITOR HOLANDA</t>
  </si>
  <si>
    <t>ARMANDO PEIXOTO</t>
  </si>
  <si>
    <t>DIRETOR DE GESTAO INDUSTRIAL</t>
  </si>
  <si>
    <t>participar do EXPO-MANGA BRASIL 2025</t>
  </si>
  <si>
    <t>ARMANDO MONTEIRO</t>
  </si>
  <si>
    <r>
      <rPr>
        <sz val="11"/>
        <color rgb="FF000000"/>
        <rFont val="Arial"/>
        <charset val="1"/>
      </rPr>
      <t>REUNIÃO COM O DEPUTADO FEDERAL ARTHUR MAIA, RELATOR DO PL 733/2025, PARA TRATAR DA MODERNIZAÇÃO DO MARCO REGULATÓRIO DA EXPLORA</t>
    </r>
    <r>
      <rPr>
        <sz val="11"/>
        <color rgb="FF000000"/>
        <rFont val="Microsoft YaHei"/>
        <charset val="134"/>
      </rPr>
      <t>玢</t>
    </r>
    <r>
      <rPr>
        <sz val="11"/>
        <color rgb="FF000000"/>
        <rFont val="Arial"/>
        <charset val="1"/>
      </rPr>
      <t>O PORTUÁRIA NO BRASIL.</t>
    </r>
  </si>
  <si>
    <t>REUNIÃO ORDINÁRIA DO CTA - CONSELHO TEMÁTICO DA AGROINDÚSTRIA / FIEG.</t>
  </si>
  <si>
    <t>REUNÃO</t>
  </si>
  <si>
    <t>DIRETOR GESTÃO INDUSTRIAL</t>
  </si>
  <si>
    <t>CPRH</t>
  </si>
  <si>
    <t>HELLDER CRUZ NOGUEIRA</t>
  </si>
  <si>
    <t>TECNICO</t>
  </si>
  <si>
    <t>VISITA TÉCNICA À FÁBRICA DA KASSO E À SEDE DA EUROPEAN ENERGY NA DINAMARCA NO INTUITO DE SUBSIDIAR A ANÁLISE DO PROCESSO DE LICENCIAMENTO AMBIENTAL DE EMPREENDIMENTO PARA PRODUÇÃO DE METANOL VERDE, QUE PRETENDE SE INSTALAR NO COMPLEXO INDUSTRIAL E PORTUÁRIO DE SUAPE. INFORMAMOS QUE FOI REQUERIDO JUNTO À CPRH, ATRAVÉS DO PROCESSO SILIA Nº 13243/2024 A LICENÇA PRÉVIA (LP) PARA A IMPLANTAÇÃO DA EMPRESA EE METANOL DO BRASIL LTDA. O PROJETO EM QUESTÃO É DE ESPECIAL RELEVÂNCIA PARA O ESTADO DE PERNAMBUCO, NA MEDIDA EM QUE INTEGRA A ESTRATÉGIA DE CONSOLIDAR O COMPLEXO INDUSTRIAL PORTUÁRIO DE SUAPE COMO HUB DE TRANSIÇÃO ENERGÉTICA A PARTIR DE COMBUSTÍVEIS SUSTENTÁVEIS. NESSE SENTIDO, O PROJETO É UM DOS EMPREENDIMENTOS ELENCADOS NA PROPOSTA SUBMETIDA PELO COMPLEXO DE SUAPE NA CHAMADA PÚBLICA REALIZADA PELO MME PARA HUBS DE HIDROGÊNIO VERDE.</t>
  </si>
  <si>
    <t>VISITA TÉCNICA</t>
  </si>
  <si>
    <t>DINARMACA</t>
  </si>
  <si>
    <t>COPENHAGUE</t>
  </si>
  <si>
    <t>TAP</t>
  </si>
  <si>
    <t>PAULO PEREIRA BARROS</t>
  </si>
  <si>
    <t>LUFTHAVN</t>
  </si>
  <si>
    <t xml:space="preserve"> Sønderborg </t>
  </si>
  <si>
    <t>HAHNAIR</t>
  </si>
  <si>
    <t>DIRETO DE INOVAÇÃO</t>
  </si>
  <si>
    <t> participar do 1º ENCONTRO DA COMUNIDADE DE PRÁTICAS DO CPSI, e da RIO INNOVATION WEEK - Conferência Global de Tecnologia e Inovação.</t>
  </si>
  <si>
    <t xml:space="preserve">DP </t>
  </si>
  <si>
    <t xml:space="preserve">REUNIÕES JUNTO AO DNIT/INFRA/SNPTA/GARIN/VISITA A DEPUTADOS FEDERAIS EDUARDO DA FONTE/LULA DA FONTE E WALDEMAR OLIVEIRA/SEMINÁRIO NACIONAL DE LICITAÇÃO / EVENTO PORTO + BRASIL.
 </t>
  </si>
  <si>
    <t>REUNIÃO/ SEMINÁRIO/EVENTO</t>
  </si>
  <si>
    <t>ALEXANDRE SILVA FILHO</t>
  </si>
  <si>
    <t>ASSESSOR ESPECIAL DA PRESIDÊNCIA</t>
  </si>
  <si>
    <t xml:space="preserve">ACOMPANHAR O PRESIDENTE: reuniões junto ao DNIT/INFRA/SNPTA/GARIN/VISITA A DEPUTADOS FEDERAIS EDUARDO DA FONTE/LULA DA FONTE E WALDEMAR OLIVEIRA/SEMINÁRIO NACIONAL DE LICITAÇÃO / EVENTO PORTO + BRASIL.
 </t>
  </si>
  <si>
    <t>JOAO VITOR FREITAS</t>
  </si>
  <si>
    <t>DIRETOR JURÍDICO</t>
  </si>
  <si>
    <t>ALESSANANDRA NOGUEIRA</t>
  </si>
  <si>
    <t>GESTORA/ JORNALISTA</t>
  </si>
  <si>
    <t xml:space="preserve">ACOMPANHAR / COBERTURA JORNALÍSTICA JUNTO AO PRESINDENTE: reuniões junto ao DNIT/INFRA/SNPTA/GARIN/VISITA A DEPUTADOS FEDERAIS EDUARDO DA FONTE/LULA DA FONTE E WALDEMAR OLIVEIRA/SEMINÁRIO NACIONAL DE LICITAÇÃO / EVENTO PORTO + BRASIL.
 </t>
  </si>
  <si>
    <t>CHEFE DE GABINETE</t>
  </si>
  <si>
    <t>GOL/AZUL</t>
  </si>
  <si>
    <t>ACOMPANHAR O PRESIDENTE EM REUNIÃO NA ABTP - ASSOCIAÇÃO BRASILEIRA TERMINAIS PORTUÁRIOS E  INFRA S.A.</t>
  </si>
  <si>
    <t>DIRETORA DE INFRAESTRUTURA</t>
  </si>
  <si>
    <t>ACOMPANHAR O PRESIDENTE EM REUNIÃO NA INFRA S.A.</t>
  </si>
  <si>
    <t>MIRELLA SOUZA</t>
  </si>
  <si>
    <t>PARTICIPAÇÃO NO EVENTO XXXII COOPERAPORTOS.</t>
  </si>
  <si>
    <t>SC</t>
  </si>
  <si>
    <t>ITAJAI</t>
  </si>
  <si>
    <t>MATEUS GUSMÃO</t>
  </si>
  <si>
    <t>ANALISTA AMBIENTAL</t>
  </si>
  <si>
    <t>ASSESSORA COMUNICAÇÃO</t>
  </si>
  <si>
    <t>participar FICOMEX - FEIRA INTERNACIONAL COMERCIO EXTERIOR</t>
  </si>
  <si>
    <t>CRGI</t>
  </si>
  <si>
    <t>DANIELE VASCONCELOS</t>
  </si>
  <si>
    <t>DIRETOR DE DESENVOLVIMENTO E GESTÃO INDUSTRIAL</t>
  </si>
  <si>
    <t>FERNANDA ALBINA</t>
  </si>
  <si>
    <t>ASSISTENTE TÉCNICA</t>
  </si>
  <si>
    <t>32º Encontro dos Portos sobre o Sistema Desempenho Portuário (SDP) da ANTAQ.</t>
  </si>
  <si>
    <t>NAVEGANTES</t>
  </si>
  <si>
    <t>DIRETOR GESTAO INDUSTRIAL</t>
  </si>
  <si>
    <t>reunião com a BLAU FARMACÊUTICA, DELOITTE CONSULTORIA e AMBIPAR.</t>
  </si>
  <si>
    <t>SAO PAULO / RECIFE</t>
  </si>
  <si>
    <t>FAUSTO JADER</t>
  </si>
  <si>
    <t xml:space="preserve">MISSÃO INTERNACIONAL  - Missão França 2025 do Fórum Brasil Export.
 </t>
  </si>
  <si>
    <t>PARIS</t>
  </si>
  <si>
    <t>FRANÇA</t>
  </si>
  <si>
    <t>ALEXANDRE CARDOSO</t>
  </si>
  <si>
    <t>ASSESSOR ESPECIAL DA PRESIDENCIA</t>
  </si>
  <si>
    <t>DIRETORA INOVAÇÃO</t>
  </si>
  <si>
    <r>
      <rPr>
        <sz val="11"/>
        <color rgb="FF000000"/>
        <rFont val="Arial"/>
        <charset val="1"/>
      </rPr>
      <t> participar </t>
    </r>
    <r>
      <rPr>
        <sz val="12"/>
        <color rgb="FF000000"/>
        <rFont val="Calibri"/>
        <charset val="134"/>
      </rPr>
      <t>do EXERCÍCIO CONJUNTO E INTERAGÊNCIAS GUARDIÃO CIBERNÉTICO - EGC.</t>
    </r>
  </si>
  <si>
    <t>II SIMPÓSIO DE DIREITO E SEGURANÇA PÚBLICA NOS PORTOS.</t>
  </si>
  <si>
    <r>
      <rPr>
        <sz val="11"/>
        <color rgb="FF000000"/>
        <rFont val="Arial"/>
        <charset val="1"/>
      </rPr>
      <t> Finalidade</t>
    </r>
    <r>
      <rPr>
        <sz val="12"/>
        <color rgb="FF000000"/>
        <rFont val="Calibri"/>
        <charset val="134"/>
      </rPr>
      <t> de acompanhar o Diretor-Presidente em reuniões e agendas institucionais ( ANTAQ / GNPW /ENVISION /VISITA A SEDE DA ABIHV E A FABRICA DA BLAU FARMACEUTICA /
VISITA AO TERMINAL DA DP WORLD - SANTOS /REUNIAO GRUPO ULTRA-SP /
REUNIAO COM MILLENIUM BIONERGIA/
REUNIAO MAERSK</t>
    </r>
  </si>
  <si>
    <t>4 diarias</t>
  </si>
  <si>
    <t>4 diarias inteiras e  1 parcial</t>
  </si>
  <si>
    <r>
      <rPr>
        <sz val="11"/>
        <color rgb="FF000000"/>
        <rFont val="Arial"/>
        <charset val="1"/>
      </rPr>
      <t xml:space="preserve"> Participar de </t>
    </r>
    <r>
      <rPr>
        <sz val="12"/>
        <color rgb="FF000000"/>
        <rFont val="Calibri"/>
        <charset val="134"/>
      </rPr>
      <t>reuniões e agendas institucionais ( ANTAQ / GNPW /ENVISION /VISITA A SEDE DA ABIHV E A FABRICA DA BLAU FARMACEUTICA /
VISITA AO TERMINAL DA DP WORLD - SANTOS /REUNIAO GRUPO ULTRA-SP /
REUNIAO COM MILLENIUM BIONERGIA/
REUNIAO MAERSK</t>
    </r>
  </si>
  <si>
    <t>REUNIÕES</t>
  </si>
  <si>
    <t xml:space="preserve">2 diarias  inteiras </t>
  </si>
  <si>
    <t>SÃO PAULO</t>
  </si>
  <si>
    <t>01 diaria inteira</t>
  </si>
  <si>
    <t xml:space="preserve">As diarias desta viagem do Diretor Rinaldo Lopes estavam inclusa no valor total pago pelo curso 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</si>
  <si>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</si>
  <si>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</si>
  <si>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</si>
  <si>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</si>
  <si>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</si>
  <si>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</si>
  <si>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</si>
  <si>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</si>
  <si>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</si>
  <si>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</si>
  <si>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</si>
  <si>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</si>
  <si>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</si>
  <si>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</si>
  <si>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</si>
  <si>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</si>
  <si>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</si>
  <si>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</si>
  <si>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</si>
  <si>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</si>
  <si>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</si>
  <si>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</si>
  <si>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</si>
  <si>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</si>
  <si>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</si>
  <si>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</si>
  <si>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</si>
  <si>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</si>
  <si>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</si>
  <si>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ATUALIZADO EM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</si>
</sst>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R$]#,##0.00"/>
    <numFmt numFmtId="167" formatCode="d/m/yyyy"/>
    <numFmt numFmtId="168" formatCode="[$R$ -416]#,##0.00"/>
  </numFmts>
  <fonts count="22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b/>
      <sz val="11"/>
      <color rgb="FFFFFFFF"/>
      <name val="Arial"/>
      <charset val="134"/>
    </font>
    <font>
      <sz val="11"/>
      <color rgb="FF222222"/>
      <name val="Arial"/>
      <charset val="134"/>
    </font>
    <font>
      <sz val="10"/>
      <color rgb="FF000000"/>
      <name val="Arial"/>
      <charset val="134"/>
    </font>
    <font>
      <sz val="11"/>
      <color rgb="FF000000"/>
      <name val="Cambria"/>
      <charset val="134"/>
    </font>
    <font>
      <sz val="16"/>
      <color rgb="FFFFFFFF"/>
      <name val="Calibri"/>
      <charset val="134"/>
    </font>
    <font>
      <b/>
      <sz val="11"/>
      <color rgb="FF333333"/>
      <name val="&quot;Times New Roman&quot;"/>
      <charset val="134"/>
    </font>
    <font>
      <b/>
      <sz val="12"/>
      <color rgb="FF333333"/>
      <name val="Times New Roman"/>
      <charset val="134"/>
    </font>
    <font>
      <sz val="12"/>
      <color rgb="FF000000"/>
      <name val="Calibri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rgb="FF000000"/>
      <name val="Arial"/>
      <charset val="1"/>
    </font>
    <font>
      <sz val="11"/>
      <color rgb="FF222222"/>
      <name val="Arial"/>
      <charset val="1"/>
    </font>
    <font>
      <sz val="11"/>
      <color rgb="FF000000"/>
      <name val="Calibri"/>
      <charset val="1"/>
    </font>
    <font>
      <sz val="11"/>
      <color rgb="FF000000"/>
      <name val="Arial"/>
      <charset val="1"/>
    </font>
    <font>
      <sz val="11"/>
      <color rgb="FF222222"/>
      <name val="Arial"/>
      <charset val="1"/>
    </font>
    <font>
      <sz val="14"/>
      <color rgb="FF000000"/>
      <name val="Calibri"/>
      <charset val="134"/>
    </font>
    <font>
      <sz val="11"/>
      <color rgb="FF000000"/>
      <name val="Microsoft YaHei"/>
      <charset val="134"/>
    </font>
    <font>
      <sz val="12"/>
      <color rgb="FF222222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  <fill>
      <patternFill patternType="solid">
        <fgColor rgb="FFCCCCFF"/>
        <bgColor rgb="FF99CCFF"/>
      </patternFill>
    </fill>
    <fill>
      <patternFill patternType="solid">
        <fgColor rgb="FF002060"/>
        <bgColor rgb="FF00008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0" fillId="4" borderId="2" xfId="0" applyNumberFormat="1" applyFill="1" applyBorder="1" applyAlignment="1">
      <alignment horizontal="center" vertical="center" wrapText="1"/>
    </xf>
    <xf numFmtId="167" fontId="0" fillId="4" borderId="2" xfId="0" applyNumberFormat="1" applyFill="1" applyBorder="1" applyAlignment="1">
      <alignment horizontal="center" vertical="center" wrapText="1"/>
    </xf>
    <xf numFmtId="167" fontId="0" fillId="4" borderId="4" xfId="0" applyNumberFormat="1" applyFill="1" applyBorder="1" applyAlignment="1">
      <alignment horizontal="center" vertical="center" wrapText="1"/>
    </xf>
    <xf numFmtId="168" fontId="0" fillId="4" borderId="4" xfId="0" applyNumberFormat="1" applyFill="1" applyBorder="1" applyAlignment="1">
      <alignment vertical="center" wrapText="1"/>
    </xf>
    <xf numFmtId="168" fontId="0" fillId="5" borderId="4" xfId="0" applyNumberForma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4" borderId="2" xfId="0" applyFill="1" applyBorder="1" applyAlignment="1">
      <alignment vertical="center" wrapText="1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10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0" fillId="0" borderId="6" xfId="0" applyBorder="1"/>
    <xf numFmtId="0" fontId="0" fillId="4" borderId="4" xfId="0" applyFill="1" applyBorder="1" applyAlignment="1">
      <alignment horizontal="center" vertical="center" wrapText="1"/>
    </xf>
    <xf numFmtId="0" fontId="11" fillId="0" borderId="2" xfId="0" applyFont="1" applyBorder="1"/>
    <xf numFmtId="0" fontId="0" fillId="4" borderId="7" xfId="0" applyFill="1" applyBorder="1" applyAlignment="1">
      <alignment horizontal="left" wrapText="1"/>
    </xf>
    <xf numFmtId="0" fontId="6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168" fontId="0" fillId="4" borderId="1" xfId="0" applyNumberFormat="1" applyFill="1" applyBorder="1" applyAlignment="1">
      <alignment vertical="center" wrapText="1"/>
    </xf>
    <xf numFmtId="168" fontId="0" fillId="4" borderId="2" xfId="0" applyNumberFormat="1" applyFill="1" applyBorder="1" applyAlignment="1">
      <alignment vertical="center" wrapText="1"/>
    </xf>
    <xf numFmtId="168" fontId="0" fillId="5" borderId="2" xfId="0" applyNumberFormat="1" applyFill="1" applyBorder="1" applyAlignment="1">
      <alignment vertical="center" wrapText="1"/>
    </xf>
    <xf numFmtId="168" fontId="0" fillId="5" borderId="1" xfId="0" applyNumberForma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168" fontId="0" fillId="0" borderId="1" xfId="0" applyNumberFormat="1" applyBorder="1" applyAlignment="1">
      <alignment vertical="center" wrapText="1"/>
    </xf>
    <xf numFmtId="168" fontId="0" fillId="5" borderId="9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wrapText="1"/>
    </xf>
    <xf numFmtId="0" fontId="11" fillId="0" borderId="0" xfId="0" applyFont="1"/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68" fontId="0" fillId="5" borderId="8" xfId="0" applyNumberForma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14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4" borderId="5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/>
    </xf>
    <xf numFmtId="0" fontId="14" fillId="0" borderId="5" xfId="0" applyFont="1" applyBorder="1" applyAlignment="1">
      <alignment wrapText="1"/>
    </xf>
    <xf numFmtId="0" fontId="14" fillId="4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0" fontId="15" fillId="4" borderId="5" xfId="0" applyFont="1" applyFill="1" applyBorder="1" applyAlignment="1">
      <alignment horizontal="left" wrapText="1"/>
    </xf>
    <xf numFmtId="0" fontId="14" fillId="0" borderId="5" xfId="0" applyFont="1" applyBorder="1"/>
    <xf numFmtId="0" fontId="14" fillId="4" borderId="5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4" borderId="2" xfId="0" applyFont="1" applyFill="1" applyBorder="1" applyAlignment="1">
      <alignment horizontal="left" vertical="center" wrapText="1"/>
    </xf>
    <xf numFmtId="0" fontId="0" fillId="0" borderId="5" xfId="0" applyBorder="1"/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wrapText="1"/>
    </xf>
    <xf numFmtId="0" fontId="0" fillId="4" borderId="10" xfId="0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6" fontId="14" fillId="4" borderId="2" xfId="0" applyNumberFormat="1" applyFont="1" applyFill="1" applyBorder="1" applyAlignment="1">
      <alignment horizontal="center" vertical="center" wrapText="1"/>
    </xf>
    <xf numFmtId="167" fontId="14" fillId="4" borderId="2" xfId="0" applyNumberFormat="1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168" fontId="14" fillId="4" borderId="4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6" fontId="0" fillId="4" borderId="10" xfId="0" applyNumberFormat="1" applyFill="1" applyBorder="1" applyAlignment="1">
      <alignment horizontal="center" vertical="center" wrapText="1"/>
    </xf>
    <xf numFmtId="167" fontId="0" fillId="4" borderId="10" xfId="0" applyNumberFormat="1" applyFill="1" applyBorder="1" applyAlignment="1">
      <alignment horizontal="center" vertical="center" wrapText="1"/>
    </xf>
    <xf numFmtId="168" fontId="0" fillId="4" borderId="10" xfId="0" applyNumberFormat="1" applyFill="1" applyBorder="1" applyAlignment="1">
      <alignment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168" fontId="0" fillId="5" borderId="5" xfId="0" applyNumberFormat="1" applyFill="1" applyBorder="1" applyAlignment="1">
      <alignment vertical="center" wrapText="1"/>
    </xf>
    <xf numFmtId="168" fontId="0" fillId="5" borderId="11" xfId="0" applyNumberForma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/>
    <xf numFmtId="0" fontId="16" fillId="4" borderId="2" xfId="0" applyFont="1" applyFill="1" applyBorder="1" applyAlignment="1">
      <alignment horizontal="center" wrapText="1"/>
    </xf>
    <xf numFmtId="0" fontId="1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6" borderId="2" xfId="0" applyFill="1" applyBorder="1"/>
    <xf numFmtId="0" fontId="16" fillId="4" borderId="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6" fontId="16" fillId="4" borderId="2" xfId="0" applyNumberFormat="1" applyFont="1" applyFill="1" applyBorder="1" applyAlignment="1">
      <alignment horizontal="center" vertical="center" wrapText="1"/>
    </xf>
    <xf numFmtId="167" fontId="16" fillId="4" borderId="1" xfId="0" applyNumberFormat="1" applyFont="1" applyFill="1" applyBorder="1" applyAlignment="1">
      <alignment horizontal="center" vertical="center" wrapText="1"/>
    </xf>
    <xf numFmtId="167" fontId="16" fillId="4" borderId="2" xfId="0" applyNumberFormat="1" applyFont="1" applyFill="1" applyBorder="1" applyAlignment="1">
      <alignment horizontal="center" vertical="center" wrapText="1"/>
    </xf>
    <xf numFmtId="167" fontId="16" fillId="4" borderId="4" xfId="0" applyNumberFormat="1" applyFont="1" applyFill="1" applyBorder="1" applyAlignment="1">
      <alignment horizontal="center" vertical="center" wrapText="1"/>
    </xf>
    <xf numFmtId="168" fontId="16" fillId="4" borderId="4" xfId="0" applyNumberFormat="1" applyFont="1" applyFill="1" applyBorder="1" applyAlignment="1">
      <alignment horizontal="center" vertical="center" wrapText="1"/>
    </xf>
    <xf numFmtId="167" fontId="13" fillId="4" borderId="4" xfId="0" applyNumberFormat="1" applyFont="1" applyFill="1" applyBorder="1" applyAlignment="1">
      <alignment horizontal="center" vertical="center" wrapText="1"/>
    </xf>
    <xf numFmtId="168" fontId="13" fillId="4" borderId="4" xfId="0" applyNumberFormat="1" applyFont="1" applyFill="1" applyBorder="1" applyAlignment="1">
      <alignment horizontal="center" vertical="center" wrapText="1"/>
    </xf>
    <xf numFmtId="166" fontId="0" fillId="4" borderId="7" xfId="0" applyNumberForma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6" fontId="13" fillId="4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6" fontId="0" fillId="4" borderId="2" xfId="0" applyNumberFormat="1" applyFill="1" applyBorder="1" applyAlignment="1">
      <alignment horizontal="center" wrapText="1"/>
    </xf>
    <xf numFmtId="167" fontId="0" fillId="4" borderId="2" xfId="0" applyNumberFormat="1" applyFill="1" applyBorder="1" applyAlignment="1">
      <alignment horizontal="center" wrapText="1"/>
    </xf>
    <xf numFmtId="167" fontId="13" fillId="4" borderId="4" xfId="0" applyNumberFormat="1" applyFont="1" applyFill="1" applyBorder="1" applyAlignment="1">
      <alignment horizontal="center" wrapText="1"/>
    </xf>
    <xf numFmtId="168" fontId="0" fillId="4" borderId="4" xfId="0" applyNumberFormat="1" applyFill="1" applyBorder="1" applyAlignment="1">
      <alignment wrapText="1"/>
    </xf>
    <xf numFmtId="168" fontId="16" fillId="5" borderId="4" xfId="0" applyNumberFormat="1" applyFont="1" applyFill="1" applyBorder="1" applyAlignment="1">
      <alignment horizontal="center" vertical="center" wrapText="1"/>
    </xf>
    <xf numFmtId="168" fontId="16" fillId="4" borderId="4" xfId="0" applyNumberFormat="1" applyFont="1" applyFill="1" applyBorder="1" applyAlignment="1">
      <alignment wrapText="1"/>
    </xf>
    <xf numFmtId="168" fontId="16" fillId="4" borderId="4" xfId="0" applyNumberFormat="1" applyFont="1" applyFill="1" applyBorder="1" applyAlignment="1">
      <alignment vertical="center" wrapText="1"/>
    </xf>
    <xf numFmtId="168" fontId="0" fillId="4" borderId="4" xfId="0" applyNumberFormat="1" applyFill="1" applyBorder="1" applyAlignment="1">
      <alignment horizontal="center" vertical="center" wrapText="1"/>
    </xf>
    <xf numFmtId="168" fontId="0" fillId="5" borderId="4" xfId="0" applyNumberFormat="1" applyFill="1" applyBorder="1" applyAlignment="1">
      <alignment horizontal="center" vertical="center" wrapText="1"/>
    </xf>
    <xf numFmtId="168" fontId="16" fillId="5" borderId="4" xfId="0" applyNumberFormat="1" applyFont="1" applyFill="1" applyBorder="1" applyAlignment="1">
      <alignment wrapText="1"/>
    </xf>
    <xf numFmtId="168" fontId="16" fillId="5" borderId="4" xfId="0" applyNumberFormat="1" applyFont="1" applyFill="1" applyBorder="1" applyAlignment="1">
      <alignment vertical="center" wrapText="1"/>
    </xf>
    <xf numFmtId="168" fontId="0" fillId="5" borderId="4" xfId="0" applyNumberFormat="1" applyFill="1" applyBorder="1" applyAlignment="1">
      <alignment wrapText="1"/>
    </xf>
    <xf numFmtId="0" fontId="17" fillId="4" borderId="2" xfId="0" applyFont="1" applyFill="1" applyBorder="1" applyAlignment="1">
      <alignment horizontal="center"/>
    </xf>
    <xf numFmtId="0" fontId="17" fillId="0" borderId="2" xfId="0" applyFont="1" applyBorder="1" applyAlignment="1">
      <alignment wrapText="1"/>
    </xf>
    <xf numFmtId="0" fontId="17" fillId="4" borderId="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left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4" borderId="2" xfId="0" applyFont="1" applyFill="1" applyBorder="1" applyAlignment="1">
      <alignment horizontal="left" wrapText="1"/>
    </xf>
    <xf numFmtId="0" fontId="17" fillId="0" borderId="7" xfId="0" applyFont="1" applyBorder="1" applyAlignment="1">
      <alignment horizontal="center" wrapText="1"/>
    </xf>
    <xf numFmtId="166" fontId="17" fillId="4" borderId="2" xfId="0" applyNumberFormat="1" applyFont="1" applyFill="1" applyBorder="1" applyAlignment="1">
      <alignment horizontal="center" wrapText="1"/>
    </xf>
    <xf numFmtId="167" fontId="17" fillId="4" borderId="2" xfId="0" applyNumberFormat="1" applyFont="1" applyFill="1" applyBorder="1" applyAlignment="1">
      <alignment horizontal="center" wrapText="1"/>
    </xf>
    <xf numFmtId="167" fontId="17" fillId="4" borderId="4" xfId="0" applyNumberFormat="1" applyFont="1" applyFill="1" applyBorder="1" applyAlignment="1">
      <alignment horizontal="center" wrapText="1"/>
    </xf>
    <xf numFmtId="168" fontId="17" fillId="4" borderId="4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66" fontId="17" fillId="4" borderId="1" xfId="0" applyNumberFormat="1" applyFont="1" applyFill="1" applyBorder="1" applyAlignment="1">
      <alignment horizontal="center" wrapText="1"/>
    </xf>
    <xf numFmtId="167" fontId="17" fillId="4" borderId="1" xfId="0" applyNumberFormat="1" applyFont="1" applyFill="1" applyBorder="1" applyAlignment="1">
      <alignment horizontal="center" wrapText="1"/>
    </xf>
    <xf numFmtId="168" fontId="17" fillId="4" borderId="1" xfId="0" applyNumberFormat="1" applyFont="1" applyFill="1" applyBorder="1" applyAlignment="1">
      <alignment wrapText="1"/>
    </xf>
    <xf numFmtId="166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7" fontId="17" fillId="4" borderId="1" xfId="0" applyNumberFormat="1" applyFont="1" applyFill="1" applyBorder="1" applyAlignment="1">
      <alignment horizontal="center" vertical="center" wrapText="1"/>
    </xf>
    <xf numFmtId="168" fontId="17" fillId="4" borderId="1" xfId="0" applyNumberFormat="1" applyFont="1" applyFill="1" applyBorder="1" applyAlignment="1">
      <alignment vertical="center" wrapText="1"/>
    </xf>
    <xf numFmtId="168" fontId="17" fillId="5" borderId="4" xfId="0" applyNumberFormat="1" applyFont="1" applyFill="1" applyBorder="1" applyAlignment="1">
      <alignment wrapText="1"/>
    </xf>
    <xf numFmtId="168" fontId="17" fillId="4" borderId="2" xfId="0" applyNumberFormat="1" applyFont="1" applyFill="1" applyBorder="1" applyAlignment="1">
      <alignment wrapText="1"/>
    </xf>
    <xf numFmtId="168" fontId="17" fillId="5" borderId="1" xfId="0" applyNumberFormat="1" applyFont="1" applyFill="1" applyBorder="1" applyAlignment="1">
      <alignment wrapText="1"/>
    </xf>
    <xf numFmtId="168" fontId="17" fillId="5" borderId="2" xfId="0" applyNumberFormat="1" applyFont="1" applyFill="1" applyBorder="1" applyAlignment="1">
      <alignment wrapText="1"/>
    </xf>
    <xf numFmtId="168" fontId="17" fillId="5" borderId="1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wrapText="1"/>
    </xf>
    <xf numFmtId="0" fontId="0" fillId="4" borderId="10" xfId="0" applyFill="1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7" fontId="0" fillId="4" borderId="5" xfId="0" applyNumberFormat="1" applyFill="1" applyBorder="1" applyAlignment="1">
      <alignment horizontal="center" vertical="center" wrapText="1"/>
    </xf>
    <xf numFmtId="167" fontId="0" fillId="4" borderId="11" xfId="0" applyNumberFormat="1" applyFill="1" applyBorder="1" applyAlignment="1">
      <alignment horizontal="center" vertical="center" wrapText="1"/>
    </xf>
    <xf numFmtId="168" fontId="0" fillId="4" borderId="11" xfId="0" applyNumberFormat="1" applyFill="1" applyBorder="1" applyAlignment="1">
      <alignment vertical="center" wrapText="1"/>
    </xf>
    <xf numFmtId="0" fontId="0" fillId="4" borderId="10" xfId="0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3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9" fillId="0" borderId="2" xfId="0" applyFont="1" applyBorder="1" applyAlignment="1">
      <alignment wrapText="1"/>
    </xf>
    <xf numFmtId="0" fontId="13" fillId="0" borderId="10" xfId="0" applyFont="1" applyBorder="1" applyAlignment="1">
      <alignment horizontal="left" wrapText="1"/>
    </xf>
    <xf numFmtId="0" fontId="13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7" fontId="0" fillId="4" borderId="3" xfId="0" applyNumberFormat="1" applyFill="1" applyBorder="1" applyAlignment="1">
      <alignment horizontal="center" vertical="center" wrapText="1"/>
    </xf>
    <xf numFmtId="168" fontId="0" fillId="4" borderId="3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66" fontId="0" fillId="4" borderId="1" xfId="0" applyNumberFormat="1" applyFill="1" applyBorder="1" applyAlignment="1">
      <alignment horizontal="center" wrapText="1"/>
    </xf>
    <xf numFmtId="167" fontId="12" fillId="0" borderId="2" xfId="0" applyNumberFormat="1" applyFont="1" applyBorder="1" applyAlignment="1">
      <alignment horizontal="center"/>
    </xf>
    <xf numFmtId="167" fontId="12" fillId="0" borderId="2" xfId="0" applyNumberFormat="1" applyFont="1" applyBorder="1"/>
    <xf numFmtId="166" fontId="0" fillId="4" borderId="5" xfId="0" applyNumberForma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6" fontId="13" fillId="4" borderId="5" xfId="0" applyNumberFormat="1" applyFont="1" applyFill="1" applyBorder="1" applyAlignment="1">
      <alignment horizontal="center" vertical="center" wrapText="1"/>
    </xf>
    <xf numFmtId="167" fontId="13" fillId="4" borderId="11" xfId="0" applyNumberFormat="1" applyFont="1" applyFill="1" applyBorder="1" applyAlignment="1">
      <alignment horizontal="center" vertical="center" wrapText="1"/>
    </xf>
    <xf numFmtId="168" fontId="13" fillId="4" borderId="1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7" fontId="13" fillId="4" borderId="2" xfId="0" applyNumberFormat="1" applyFont="1" applyFill="1" applyBorder="1" applyAlignment="1">
      <alignment horizontal="center" vertical="center" wrapText="1"/>
    </xf>
    <xf numFmtId="168" fontId="13" fillId="4" borderId="2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168" fontId="13" fillId="4" borderId="1" xfId="0" applyNumberFormat="1" applyFont="1" applyFill="1" applyBorder="1" applyAlignment="1">
      <alignment vertical="center" wrapText="1"/>
    </xf>
    <xf numFmtId="168" fontId="0" fillId="5" borderId="3" xfId="0" applyNumberFormat="1" applyFill="1" applyBorder="1" applyAlignment="1">
      <alignment vertical="center" wrapText="1"/>
    </xf>
    <xf numFmtId="168" fontId="0" fillId="4" borderId="3" xfId="0" applyNumberFormat="1" applyFill="1" applyBorder="1" applyAlignment="1">
      <alignment wrapText="1"/>
    </xf>
    <xf numFmtId="168" fontId="0" fillId="5" borderId="3" xfId="0" applyNumberFormat="1" applyFill="1" applyBorder="1" applyAlignment="1">
      <alignment wrapText="1"/>
    </xf>
    <xf numFmtId="168" fontId="0" fillId="5" borderId="0" xfId="0" applyNumberFormat="1" applyFill="1" applyAlignment="1">
      <alignment vertical="center" wrapText="1"/>
    </xf>
    <xf numFmtId="168" fontId="0" fillId="5" borderId="10" xfId="0" applyNumberFormat="1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0" fillId="4" borderId="13" xfId="0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 wrapText="1"/>
    </xf>
    <xf numFmtId="168" fontId="0" fillId="5" borderId="6" xfId="0" applyNumberFormat="1" applyFill="1" applyBorder="1" applyAlignment="1">
      <alignment vertical="center" wrapText="1"/>
    </xf>
    <xf numFmtId="168" fontId="0" fillId="4" borderId="5" xfId="0" applyNumberFormat="1" applyFill="1" applyBorder="1" applyAlignment="1">
      <alignment vertical="center" wrapText="1"/>
    </xf>
    <xf numFmtId="168" fontId="0" fillId="5" borderId="14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4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7" fontId="0" fillId="0" borderId="2" xfId="0" applyNumberFormat="1" applyBorder="1"/>
    <xf numFmtId="168" fontId="0" fillId="4" borderId="2" xfId="0" applyNumberFormat="1" applyFill="1" applyBorder="1" applyAlignment="1">
      <alignment horizontal="center" vertical="center" wrapText="1"/>
    </xf>
    <xf numFmtId="168" fontId="0" fillId="4" borderId="4" xfId="0" applyNumberFormat="1" applyFill="1" applyBorder="1" applyAlignment="1">
      <alignment horizontal="left" vertical="center" wrapText="1"/>
    </xf>
    <xf numFmtId="4" fontId="0" fillId="0" borderId="2" xfId="0" applyNumberFormat="1" applyBorder="1"/>
    <xf numFmtId="0" fontId="3" fillId="7" borderId="2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0" borderId="6" xfId="0" applyFont="1" applyBorder="1"/>
    <xf numFmtId="0" fontId="12" fillId="0" borderId="7" xfId="0" applyFont="1" applyBorder="1"/>
    <xf numFmtId="166" fontId="4" fillId="2" borderId="4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0" fontId="6" fillId="0" borderId="10" xfId="0" applyFont="1" applyBorder="1"/>
    <xf numFmtId="0" fontId="6" fillId="0" borderId="1" xfId="0" applyFont="1" applyBorder="1"/>
    <xf numFmtId="0" fontId="0" fillId="0" borderId="3" xfId="0" applyBorder="1"/>
    <xf numFmtId="0" fontId="12" fillId="0" borderId="10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7B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222222"/>
      <rgbColor rgb="00993300"/>
      <rgbColor rgb="00993366"/>
      <rgbColor rgb="001C458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345960</xdr:colOff>
      <xdr:row>3</xdr:row>
      <xdr:rowOff>7920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5540" cy="82677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0</xdr:rowOff>
    </xdr:from>
    <xdr:to>
      <xdr:col>1</xdr:col>
      <xdr:colOff>558000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" y="0"/>
          <a:ext cx="114871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624960</xdr:colOff>
      <xdr:row>2</xdr:row>
      <xdr:rowOff>207720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615600</xdr:colOff>
      <xdr:row>2</xdr:row>
      <xdr:rowOff>207720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624960</xdr:colOff>
      <xdr:row>3</xdr:row>
      <xdr:rowOff>208080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0</xdr:row>
      <xdr:rowOff>0</xdr:rowOff>
    </xdr:from>
    <xdr:to>
      <xdr:col>4</xdr:col>
      <xdr:colOff>653400</xdr:colOff>
      <xdr:row>2</xdr:row>
      <xdr:rowOff>207720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9360</xdr:rowOff>
    </xdr:from>
    <xdr:to>
      <xdr:col>1</xdr:col>
      <xdr:colOff>624960</xdr:colOff>
      <xdr:row>18</xdr:row>
      <xdr:rowOff>37800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6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1</xdr:row>
      <xdr:rowOff>0</xdr:rowOff>
    </xdr:from>
    <xdr:to>
      <xdr:col>2</xdr:col>
      <xdr:colOff>0</xdr:colOff>
      <xdr:row>3</xdr:row>
      <xdr:rowOff>208080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5730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59.7265625" customWidth="1"/>
    <col min="25" max="25" width="21.26953125" customWidth="1"/>
    <col min="26" max="26" width="17.453125" customWidth="1"/>
    <col min="27" max="28" width="14.453125" customWidth="1"/>
  </cols>
  <sheetData>
    <row r="1" spans="1:30" ht="21">
      <c r="A1" s="283"/>
      <c r="B1" s="275" t="s">
        <v>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3"/>
      <c r="AB1" s="23"/>
    </row>
    <row r="2" spans="1:30" ht="21">
      <c r="A2" s="283"/>
      <c r="B2" s="275" t="s">
        <v>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3"/>
      <c r="AB2" s="23"/>
    </row>
    <row r="3" spans="1:30" ht="21">
      <c r="A3" s="283"/>
      <c r="B3" s="275" t="s">
        <v>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</row>
    <row r="4" spans="1:30" ht="15" customHeight="1">
      <c r="A4" s="3" t="s">
        <v>3</v>
      </c>
      <c r="B4" s="4"/>
      <c r="C4" s="276" t="s">
        <v>4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</row>
    <row r="5" spans="1:30" ht="15.75" customHeight="1">
      <c r="A5" s="277" t="s">
        <v>5</v>
      </c>
      <c r="B5" s="277"/>
      <c r="C5" s="277" t="s">
        <v>6</v>
      </c>
      <c r="D5" s="277"/>
      <c r="E5" s="277"/>
      <c r="F5" s="278" t="s">
        <v>7</v>
      </c>
      <c r="G5" s="278"/>
      <c r="H5" s="278"/>
      <c r="I5" s="278"/>
      <c r="J5" s="278"/>
      <c r="K5" s="278"/>
      <c r="L5" s="278"/>
      <c r="M5" s="278"/>
      <c r="N5" s="278"/>
      <c r="O5" s="277" t="s">
        <v>8</v>
      </c>
      <c r="P5" s="277"/>
      <c r="Q5" s="277"/>
      <c r="R5" s="277"/>
      <c r="S5" s="277" t="s">
        <v>9</v>
      </c>
      <c r="T5" s="277"/>
      <c r="U5" s="277"/>
      <c r="V5" s="277"/>
      <c r="W5" s="277"/>
      <c r="X5" s="277"/>
      <c r="Y5" s="277" t="s">
        <v>10</v>
      </c>
      <c r="Z5" s="277" t="s">
        <v>11</v>
      </c>
      <c r="AA5" s="11"/>
      <c r="AB5" s="11"/>
      <c r="AC5" s="11"/>
    </row>
    <row r="6" spans="1:30" ht="15.75" customHeight="1">
      <c r="A6" s="277" t="s">
        <v>12</v>
      </c>
      <c r="B6" s="277" t="s">
        <v>13</v>
      </c>
      <c r="C6" s="277" t="s">
        <v>14</v>
      </c>
      <c r="D6" s="277" t="s">
        <v>15</v>
      </c>
      <c r="E6" s="277" t="s">
        <v>16</v>
      </c>
      <c r="F6" s="277" t="s">
        <v>17</v>
      </c>
      <c r="G6" s="277" t="s">
        <v>18</v>
      </c>
      <c r="H6" s="277" t="s">
        <v>19</v>
      </c>
      <c r="I6" s="277" t="s">
        <v>20</v>
      </c>
      <c r="J6" s="277"/>
      <c r="K6" s="279" t="s">
        <v>21</v>
      </c>
      <c r="L6" s="279"/>
      <c r="M6" s="277" t="s">
        <v>22</v>
      </c>
      <c r="N6" s="277" t="s">
        <v>23</v>
      </c>
      <c r="O6" s="277" t="s">
        <v>24</v>
      </c>
      <c r="P6" s="279" t="s">
        <v>25</v>
      </c>
      <c r="Q6" s="279" t="s">
        <v>26</v>
      </c>
      <c r="R6" s="279" t="s">
        <v>27</v>
      </c>
      <c r="S6" s="279" t="s">
        <v>28</v>
      </c>
      <c r="T6" s="279"/>
      <c r="U6" s="279" t="s">
        <v>29</v>
      </c>
      <c r="V6" s="279"/>
      <c r="W6" s="277" t="s">
        <v>30</v>
      </c>
      <c r="X6" s="279" t="s">
        <v>31</v>
      </c>
      <c r="Y6" s="277"/>
      <c r="Z6" s="277"/>
      <c r="AA6" s="11"/>
      <c r="AB6" s="11"/>
      <c r="AC6" s="11"/>
      <c r="AD6" s="11"/>
    </row>
    <row r="7" spans="1:30" ht="28">
      <c r="A7" s="277"/>
      <c r="B7" s="277"/>
      <c r="C7" s="277"/>
      <c r="D7" s="277"/>
      <c r="E7" s="277"/>
      <c r="F7" s="277"/>
      <c r="G7" s="277"/>
      <c r="H7" s="277"/>
      <c r="I7" s="5" t="s">
        <v>32</v>
      </c>
      <c r="J7" s="5" t="s">
        <v>33</v>
      </c>
      <c r="K7" s="5" t="s">
        <v>34</v>
      </c>
      <c r="L7" s="16" t="s">
        <v>35</v>
      </c>
      <c r="M7" s="277"/>
      <c r="N7" s="277"/>
      <c r="O7" s="277"/>
      <c r="P7" s="277"/>
      <c r="Q7" s="277"/>
      <c r="R7" s="277"/>
      <c r="S7" s="5" t="s">
        <v>36</v>
      </c>
      <c r="T7" s="16" t="s">
        <v>37</v>
      </c>
      <c r="U7" s="5" t="s">
        <v>38</v>
      </c>
      <c r="V7" s="16" t="s">
        <v>39</v>
      </c>
      <c r="W7" s="277"/>
      <c r="X7" s="277"/>
      <c r="Y7" s="277"/>
      <c r="Z7" s="277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80" t="s">
        <v>40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</row>
    <row r="18" spans="1:12" ht="15.75" customHeight="1">
      <c r="A18" s="281" t="s">
        <v>41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</row>
    <row r="19" spans="1:12" ht="15.75" customHeight="1">
      <c r="A19" s="282" t="s">
        <v>42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</row>
    <row r="20" spans="1:12" ht="15.75" customHeight="1">
      <c r="A20" s="282" t="s">
        <v>43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</row>
    <row r="21" spans="1:12" ht="15.75" customHeight="1">
      <c r="A21" s="282" t="s">
        <v>44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</row>
    <row r="22" spans="1:12" ht="15.75" customHeight="1">
      <c r="A22" s="282" t="s">
        <v>45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</row>
    <row r="23" spans="1:12" ht="15.75" customHeight="1">
      <c r="A23" s="282" t="s">
        <v>46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</row>
    <row r="24" spans="1:12" ht="15.75" customHeight="1">
      <c r="A24" s="282" t="s">
        <v>47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5" spans="1:12" ht="15.75" customHeight="1">
      <c r="A25" s="282" t="s">
        <v>48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12" ht="15.75" customHeight="1">
      <c r="A26" s="282" t="s">
        <v>49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12" ht="15.75" customHeight="1">
      <c r="A27" s="282" t="s">
        <v>50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12" ht="15.75" customHeight="1">
      <c r="A28" s="282" t="s">
        <v>51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12" ht="15.75" customHeight="1">
      <c r="A29" s="282" t="s">
        <v>52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12" ht="15.75" customHeight="1">
      <c r="A30" s="282" t="s">
        <v>53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12" ht="15.75" customHeight="1">
      <c r="A31" s="282" t="s">
        <v>54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12" ht="15.75" customHeight="1">
      <c r="A32" s="282" t="s">
        <v>55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5.75" customHeight="1">
      <c r="A33" s="282" t="s">
        <v>56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5.75" customHeight="1">
      <c r="A34" s="282" t="s">
        <v>57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5.75" customHeight="1">
      <c r="A35" s="282" t="s">
        <v>58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5.75" customHeight="1">
      <c r="A36" s="282" t="s">
        <v>59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5.75" customHeight="1">
      <c r="A37" s="282" t="s">
        <v>60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5.75" customHeight="1">
      <c r="A38" s="282" t="s">
        <v>61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5.75" customHeight="1">
      <c r="A39" s="282" t="s">
        <v>62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5.75" customHeight="1">
      <c r="A40" s="282" t="s">
        <v>63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5.75" customHeight="1">
      <c r="A41" s="282" t="s">
        <v>64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5.75" customHeight="1">
      <c r="A42" s="282" t="s">
        <v>65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5.75" customHeight="1">
      <c r="A43" s="282" t="s">
        <v>66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5.75" customHeight="1">
      <c r="A44" s="282" t="s">
        <v>67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W6:W7"/>
    <mergeCell ref="X6:X7"/>
    <mergeCell ref="Y5:Y7"/>
    <mergeCell ref="Z5:Z7"/>
    <mergeCell ref="A43:L43"/>
    <mergeCell ref="A44:L4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61"/>
  <sheetViews>
    <sheetView tabSelected="1" workbookViewId="0">
      <selection activeCell="C7" sqref="C7:C8"/>
    </sheetView>
  </sheetViews>
  <sheetFormatPr defaultColWidth="9.81640625" defaultRowHeight="14.5"/>
  <cols>
    <col min="2" max="2" width="12.7265625" customWidth="1"/>
    <col min="3" max="3" width="35.90625" customWidth="1"/>
    <col min="5" max="5" width="34.1796875" customWidth="1"/>
    <col min="6" max="6" width="38.1796875" customWidth="1"/>
    <col min="7" max="7" width="12.08984375" customWidth="1"/>
    <col min="12" max="12" width="14.7265625" customWidth="1"/>
    <col min="13" max="13" width="13.453125" customWidth="1"/>
    <col min="14" max="14" width="14.54296875" customWidth="1"/>
    <col min="15" max="15" width="14" customWidth="1"/>
    <col min="16" max="16" width="14.453125" customWidth="1"/>
    <col min="17" max="17" width="12.1796875" customWidth="1"/>
    <col min="18" max="18" width="14.26953125" customWidth="1"/>
    <col min="19" max="19" width="15.1796875" customWidth="1"/>
    <col min="21" max="21" width="11.453125"/>
    <col min="24" max="24" width="16.453125" customWidth="1"/>
    <col min="25" max="25" width="16.1796875" customWidth="1"/>
    <col min="26" max="26" width="12.54296875" customWidth="1"/>
  </cols>
  <sheetData>
    <row r="2" spans="1:27" ht="21">
      <c r="A2" s="283"/>
      <c r="B2" s="275" t="s">
        <v>69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15" customHeight="1">
      <c r="A5" s="3" t="s">
        <v>474</v>
      </c>
      <c r="B5" s="4"/>
      <c r="C5" s="276" t="s">
        <v>4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</row>
    <row r="6" spans="1:27" ht="15" customHeight="1">
      <c r="A6" s="277" t="s">
        <v>5</v>
      </c>
      <c r="B6" s="277"/>
      <c r="C6" s="277" t="s">
        <v>6</v>
      </c>
      <c r="D6" s="277"/>
      <c r="E6" s="277"/>
      <c r="F6" s="278" t="s">
        <v>7</v>
      </c>
      <c r="G6" s="278"/>
      <c r="H6" s="278"/>
      <c r="I6" s="278"/>
      <c r="J6" s="278"/>
      <c r="K6" s="278"/>
      <c r="L6" s="278"/>
      <c r="M6" s="277" t="s">
        <v>8</v>
      </c>
      <c r="N6" s="277"/>
      <c r="O6" s="277"/>
      <c r="P6" s="277"/>
      <c r="Q6" s="277"/>
      <c r="R6" s="277"/>
      <c r="S6" s="277"/>
      <c r="T6" s="277" t="s">
        <v>9</v>
      </c>
      <c r="U6" s="277"/>
      <c r="V6" s="277"/>
      <c r="W6" s="277"/>
      <c r="X6" s="277"/>
      <c r="Y6" s="277"/>
      <c r="Z6" s="277" t="s">
        <v>132</v>
      </c>
      <c r="AA6" s="277" t="s">
        <v>133</v>
      </c>
    </row>
    <row r="7" spans="1:27" ht="15" customHeight="1">
      <c r="A7" s="286" t="s">
        <v>12</v>
      </c>
      <c r="B7" s="286" t="s">
        <v>13</v>
      </c>
      <c r="C7" s="286" t="s">
        <v>14</v>
      </c>
      <c r="D7" s="286" t="s">
        <v>15</v>
      </c>
      <c r="E7" s="286" t="s">
        <v>16</v>
      </c>
      <c r="F7" s="286" t="s">
        <v>72</v>
      </c>
      <c r="G7" s="286" t="s">
        <v>73</v>
      </c>
      <c r="H7" s="286" t="s">
        <v>74</v>
      </c>
      <c r="I7" s="277" t="s">
        <v>20</v>
      </c>
      <c r="J7" s="277"/>
      <c r="K7" s="279" t="s">
        <v>21</v>
      </c>
      <c r="L7" s="279"/>
      <c r="M7" s="277" t="s">
        <v>75</v>
      </c>
      <c r="N7" s="277" t="s">
        <v>76</v>
      </c>
      <c r="O7" s="277" t="s">
        <v>77</v>
      </c>
      <c r="P7" s="277" t="s">
        <v>78</v>
      </c>
      <c r="Q7" s="279" t="s">
        <v>79</v>
      </c>
      <c r="R7" s="279" t="s">
        <v>80</v>
      </c>
      <c r="S7" s="279" t="s">
        <v>81</v>
      </c>
      <c r="T7" s="279" t="s">
        <v>28</v>
      </c>
      <c r="U7" s="279"/>
      <c r="V7" s="279" t="s">
        <v>29</v>
      </c>
      <c r="W7" s="279"/>
      <c r="X7" s="277" t="s">
        <v>82</v>
      </c>
      <c r="Y7" s="279" t="s">
        <v>83</v>
      </c>
      <c r="Z7" s="277"/>
      <c r="AA7" s="277"/>
    </row>
    <row r="8" spans="1:27" ht="42">
      <c r="A8" s="286"/>
      <c r="B8" s="286"/>
      <c r="C8" s="286"/>
      <c r="D8" s="286"/>
      <c r="E8" s="286"/>
      <c r="F8" s="286"/>
      <c r="G8" s="286"/>
      <c r="H8" s="286"/>
      <c r="I8" s="29" t="s">
        <v>84</v>
      </c>
      <c r="J8" s="5" t="s">
        <v>85</v>
      </c>
      <c r="K8" s="5" t="s">
        <v>86</v>
      </c>
      <c r="L8" s="16" t="s">
        <v>87</v>
      </c>
      <c r="M8" s="277"/>
      <c r="N8" s="277"/>
      <c r="O8" s="277"/>
      <c r="P8" s="277"/>
      <c r="Q8" s="277"/>
      <c r="R8" s="277"/>
      <c r="S8" s="277"/>
      <c r="T8" s="5" t="s">
        <v>88</v>
      </c>
      <c r="U8" s="16" t="s">
        <v>89</v>
      </c>
      <c r="V8" s="5" t="s">
        <v>90</v>
      </c>
      <c r="W8" s="16" t="s">
        <v>91</v>
      </c>
      <c r="X8" s="277"/>
      <c r="Y8" s="277"/>
      <c r="Z8" s="277"/>
      <c r="AA8" s="277"/>
    </row>
    <row r="9" spans="1:27" ht="66" customHeight="1">
      <c r="A9" s="67"/>
      <c r="B9" s="68" t="s">
        <v>221</v>
      </c>
      <c r="C9" s="69" t="s">
        <v>222</v>
      </c>
      <c r="D9" s="70"/>
      <c r="E9" s="71" t="s">
        <v>415</v>
      </c>
      <c r="F9" s="69" t="s">
        <v>416</v>
      </c>
      <c r="G9" s="72" t="s">
        <v>7</v>
      </c>
      <c r="H9" s="73"/>
      <c r="I9" s="73" t="s">
        <v>99</v>
      </c>
      <c r="J9" s="93" t="s">
        <v>100</v>
      </c>
      <c r="K9" s="73" t="s">
        <v>138</v>
      </c>
      <c r="L9" s="94" t="s">
        <v>139</v>
      </c>
      <c r="M9" s="95">
        <v>45902</v>
      </c>
      <c r="N9" s="95">
        <v>45905</v>
      </c>
      <c r="O9" s="96" t="s">
        <v>140</v>
      </c>
      <c r="P9" s="97" t="s">
        <v>102</v>
      </c>
      <c r="Q9" s="97">
        <v>1278.4749999999999</v>
      </c>
      <c r="R9" s="21">
        <v>1278.4749999999999</v>
      </c>
      <c r="S9" s="54">
        <f t="shared" ref="S9:S31" si="0">Q9+R9</f>
        <v>2556.9499999999998</v>
      </c>
      <c r="T9" s="17"/>
      <c r="U9" s="21"/>
      <c r="V9" s="7"/>
      <c r="W9" s="21"/>
      <c r="X9" s="7"/>
      <c r="Y9" s="22"/>
      <c r="Z9" s="22">
        <f t="shared" ref="Z9:Z31" si="1">S9+Y9</f>
        <v>2556.9499999999998</v>
      </c>
      <c r="AA9" s="24"/>
    </row>
    <row r="10" spans="1:27" ht="66" customHeight="1">
      <c r="A10" s="67"/>
      <c r="B10" s="74" t="s">
        <v>417</v>
      </c>
      <c r="C10" s="75" t="s">
        <v>418</v>
      </c>
      <c r="D10" s="70"/>
      <c r="E10" s="71" t="s">
        <v>231</v>
      </c>
      <c r="F10" s="69" t="s">
        <v>416</v>
      </c>
      <c r="G10" s="72" t="s">
        <v>7</v>
      </c>
      <c r="H10" s="73"/>
      <c r="I10" s="73" t="s">
        <v>99</v>
      </c>
      <c r="J10" s="93" t="s">
        <v>100</v>
      </c>
      <c r="K10" s="73" t="s">
        <v>138</v>
      </c>
      <c r="L10" s="94" t="s">
        <v>139</v>
      </c>
      <c r="M10" s="95">
        <v>45902</v>
      </c>
      <c r="N10" s="95">
        <v>45906</v>
      </c>
      <c r="O10" s="96" t="s">
        <v>140</v>
      </c>
      <c r="P10" s="97" t="s">
        <v>102</v>
      </c>
      <c r="Q10" s="97">
        <v>1306.4000000000001</v>
      </c>
      <c r="R10" s="21">
        <v>1306.4000000000001</v>
      </c>
      <c r="S10" s="54">
        <f t="shared" si="0"/>
        <v>2612.8000000000002</v>
      </c>
      <c r="T10" s="17"/>
      <c r="U10" s="21"/>
      <c r="V10" s="7"/>
      <c r="W10" s="21"/>
      <c r="X10" s="7"/>
      <c r="Y10" s="22"/>
      <c r="Z10" s="22">
        <f t="shared" si="1"/>
        <v>2612.8000000000002</v>
      </c>
      <c r="AA10" s="24"/>
    </row>
    <row r="11" spans="1:27" ht="66" customHeight="1">
      <c r="A11" s="67"/>
      <c r="B11" s="74" t="s">
        <v>134</v>
      </c>
      <c r="C11" s="75" t="s">
        <v>225</v>
      </c>
      <c r="D11" s="70"/>
      <c r="E11" s="71" t="s">
        <v>332</v>
      </c>
      <c r="F11" s="69" t="s">
        <v>416</v>
      </c>
      <c r="G11" s="72" t="s">
        <v>7</v>
      </c>
      <c r="H11" s="73"/>
      <c r="I11" s="73" t="s">
        <v>99</v>
      </c>
      <c r="J11" s="93" t="s">
        <v>100</v>
      </c>
      <c r="K11" s="73" t="s">
        <v>138</v>
      </c>
      <c r="L11" s="94" t="s">
        <v>139</v>
      </c>
      <c r="M11" s="95">
        <v>45903</v>
      </c>
      <c r="N11" s="95">
        <v>45905</v>
      </c>
      <c r="O11" s="96" t="s">
        <v>140</v>
      </c>
      <c r="P11" s="97" t="s">
        <v>102</v>
      </c>
      <c r="Q11" s="97">
        <v>1892.075</v>
      </c>
      <c r="R11" s="21">
        <v>1892.075</v>
      </c>
      <c r="S11" s="54">
        <f t="shared" si="0"/>
        <v>3784.15</v>
      </c>
      <c r="T11" s="17"/>
      <c r="U11" s="21"/>
      <c r="V11" s="7"/>
      <c r="W11" s="21"/>
      <c r="X11" s="7"/>
      <c r="Y11" s="22"/>
      <c r="Z11" s="22">
        <f t="shared" si="1"/>
        <v>3784.15</v>
      </c>
      <c r="AA11" s="24"/>
    </row>
    <row r="12" spans="1:27" ht="66" customHeight="1">
      <c r="A12" s="67"/>
      <c r="B12" s="74" t="s">
        <v>175</v>
      </c>
      <c r="C12" s="75" t="s">
        <v>371</v>
      </c>
      <c r="D12" s="70"/>
      <c r="E12" s="71" t="s">
        <v>419</v>
      </c>
      <c r="F12" s="69" t="s">
        <v>416</v>
      </c>
      <c r="G12" s="72" t="s">
        <v>7</v>
      </c>
      <c r="H12" s="73"/>
      <c r="I12" s="73" t="s">
        <v>99</v>
      </c>
      <c r="J12" s="93" t="s">
        <v>100</v>
      </c>
      <c r="K12" s="73" t="s">
        <v>138</v>
      </c>
      <c r="L12" s="94" t="s">
        <v>139</v>
      </c>
      <c r="M12" s="95">
        <v>45903</v>
      </c>
      <c r="N12" s="95">
        <v>45906</v>
      </c>
      <c r="O12" s="96" t="s">
        <v>140</v>
      </c>
      <c r="P12" s="97" t="s">
        <v>102</v>
      </c>
      <c r="Q12" s="97">
        <v>1155.7950000000001</v>
      </c>
      <c r="R12" s="21">
        <v>1155.7950000000001</v>
      </c>
      <c r="S12" s="54">
        <f t="shared" si="0"/>
        <v>2311.59</v>
      </c>
      <c r="T12" s="17"/>
      <c r="U12" s="21"/>
      <c r="V12" s="7"/>
      <c r="W12" s="21"/>
      <c r="X12" s="7"/>
      <c r="Y12" s="22"/>
      <c r="Z12" s="22">
        <f t="shared" si="1"/>
        <v>2311.59</v>
      </c>
      <c r="AA12" s="24"/>
    </row>
    <row r="13" spans="1:27" ht="66" customHeight="1">
      <c r="A13" s="67"/>
      <c r="B13" s="74" t="s">
        <v>170</v>
      </c>
      <c r="C13" s="75" t="s">
        <v>279</v>
      </c>
      <c r="D13" s="70"/>
      <c r="E13" s="71" t="s">
        <v>172</v>
      </c>
      <c r="F13" s="69" t="s">
        <v>416</v>
      </c>
      <c r="G13" s="72" t="s">
        <v>7</v>
      </c>
      <c r="H13" s="73"/>
      <c r="I13" s="73" t="s">
        <v>99</v>
      </c>
      <c r="J13" s="93" t="s">
        <v>100</v>
      </c>
      <c r="K13" s="73" t="s">
        <v>138</v>
      </c>
      <c r="L13" s="94" t="s">
        <v>139</v>
      </c>
      <c r="M13" s="95">
        <v>45903</v>
      </c>
      <c r="N13" s="95">
        <v>45905</v>
      </c>
      <c r="O13" s="96" t="s">
        <v>140</v>
      </c>
      <c r="P13" s="97" t="s">
        <v>102</v>
      </c>
      <c r="Q13" s="97">
        <v>1653.96</v>
      </c>
      <c r="R13" s="21">
        <v>4239.13</v>
      </c>
      <c r="S13" s="54">
        <f t="shared" si="0"/>
        <v>5893.09</v>
      </c>
      <c r="T13" s="17"/>
      <c r="U13" s="21"/>
      <c r="V13" s="7"/>
      <c r="W13" s="21"/>
      <c r="X13" s="7"/>
      <c r="Y13" s="22"/>
      <c r="Z13" s="22">
        <f t="shared" si="1"/>
        <v>5893.09</v>
      </c>
      <c r="AA13" s="24"/>
    </row>
    <row r="14" spans="1:27" ht="66" customHeight="1">
      <c r="A14" s="67"/>
      <c r="B14" s="74" t="s">
        <v>134</v>
      </c>
      <c r="C14" s="75" t="s">
        <v>420</v>
      </c>
      <c r="D14" s="70"/>
      <c r="E14" s="71" t="s">
        <v>421</v>
      </c>
      <c r="F14" s="69" t="s">
        <v>422</v>
      </c>
      <c r="G14" s="72" t="s">
        <v>7</v>
      </c>
      <c r="H14" s="73"/>
      <c r="I14" s="73" t="s">
        <v>99</v>
      </c>
      <c r="J14" s="93" t="s">
        <v>100</v>
      </c>
      <c r="K14" s="73" t="s">
        <v>411</v>
      </c>
      <c r="L14" s="94" t="s">
        <v>423</v>
      </c>
      <c r="M14" s="95">
        <v>45903</v>
      </c>
      <c r="N14" s="95">
        <v>45906</v>
      </c>
      <c r="O14" s="96" t="s">
        <v>140</v>
      </c>
      <c r="P14" s="97" t="s">
        <v>102</v>
      </c>
      <c r="Q14" s="97">
        <v>1300.68</v>
      </c>
      <c r="R14" s="21">
        <v>1300.68</v>
      </c>
      <c r="S14" s="54">
        <f t="shared" si="0"/>
        <v>2601.36</v>
      </c>
      <c r="T14" s="17"/>
      <c r="U14" s="21"/>
      <c r="V14" s="7"/>
      <c r="W14" s="21"/>
      <c r="X14" s="7"/>
      <c r="Y14" s="22"/>
      <c r="Z14" s="22">
        <f t="shared" si="1"/>
        <v>2601.36</v>
      </c>
      <c r="AA14" s="24"/>
    </row>
    <row r="15" spans="1:27" ht="66" customHeight="1">
      <c r="A15" s="67"/>
      <c r="B15" s="74" t="s">
        <v>175</v>
      </c>
      <c r="C15" s="75" t="s">
        <v>371</v>
      </c>
      <c r="D15" s="70"/>
      <c r="E15" s="71" t="s">
        <v>424</v>
      </c>
      <c r="F15" s="69" t="s">
        <v>425</v>
      </c>
      <c r="G15" s="72" t="s">
        <v>168</v>
      </c>
      <c r="H15" s="73"/>
      <c r="I15" s="73" t="s">
        <v>138</v>
      </c>
      <c r="J15" s="93" t="s">
        <v>139</v>
      </c>
      <c r="K15" s="73" t="s">
        <v>103</v>
      </c>
      <c r="L15" s="94" t="s">
        <v>426</v>
      </c>
      <c r="M15" s="95">
        <v>45906</v>
      </c>
      <c r="N15" s="95">
        <v>45909</v>
      </c>
      <c r="O15" s="96" t="s">
        <v>101</v>
      </c>
      <c r="P15" s="97" t="s">
        <v>102</v>
      </c>
      <c r="Q15" s="97">
        <v>709.27499999999998</v>
      </c>
      <c r="R15" s="21">
        <v>709.27499999999998</v>
      </c>
      <c r="S15" s="54">
        <f t="shared" si="0"/>
        <v>1418.55</v>
      </c>
      <c r="T15" s="17"/>
      <c r="U15" s="21"/>
      <c r="V15" s="7"/>
      <c r="W15" s="21"/>
      <c r="X15" s="7"/>
      <c r="Y15" s="22"/>
      <c r="Z15" s="22">
        <f t="shared" si="1"/>
        <v>1418.55</v>
      </c>
      <c r="AA15" s="24"/>
    </row>
    <row r="16" spans="1:27" ht="66" customHeight="1">
      <c r="A16" s="67"/>
      <c r="B16" s="68" t="s">
        <v>134</v>
      </c>
      <c r="C16" s="69" t="s">
        <v>427</v>
      </c>
      <c r="D16" s="76"/>
      <c r="E16" s="77" t="s">
        <v>151</v>
      </c>
      <c r="F16" s="69" t="s">
        <v>416</v>
      </c>
      <c r="G16" s="72" t="s">
        <v>7</v>
      </c>
      <c r="H16" s="73"/>
      <c r="I16" s="73" t="s">
        <v>99</v>
      </c>
      <c r="J16" s="93" t="s">
        <v>100</v>
      </c>
      <c r="K16" s="73" t="s">
        <v>138</v>
      </c>
      <c r="L16" s="94" t="s">
        <v>139</v>
      </c>
      <c r="M16" s="95">
        <v>45903</v>
      </c>
      <c r="N16" s="95">
        <v>45907</v>
      </c>
      <c r="O16" s="96" t="s">
        <v>140</v>
      </c>
      <c r="P16" s="97" t="s">
        <v>102</v>
      </c>
      <c r="Q16" s="97">
        <v>1397.085</v>
      </c>
      <c r="R16" s="21">
        <v>1397.085</v>
      </c>
      <c r="S16" s="54">
        <f t="shared" si="0"/>
        <v>2794.17</v>
      </c>
      <c r="T16" s="17"/>
      <c r="U16" s="21"/>
      <c r="V16" s="7"/>
      <c r="W16" s="21"/>
      <c r="X16" s="7"/>
      <c r="Y16" s="22"/>
      <c r="Z16" s="22">
        <f t="shared" si="1"/>
        <v>2794.17</v>
      </c>
      <c r="AA16" s="24"/>
    </row>
    <row r="17" spans="1:27" ht="66" customHeight="1">
      <c r="A17" s="67"/>
      <c r="B17" s="74" t="s">
        <v>134</v>
      </c>
      <c r="C17" s="75" t="s">
        <v>228</v>
      </c>
      <c r="D17" s="70"/>
      <c r="E17" s="71" t="s">
        <v>195</v>
      </c>
      <c r="F17" s="69" t="s">
        <v>416</v>
      </c>
      <c r="G17" s="72" t="s">
        <v>7</v>
      </c>
      <c r="H17" s="73"/>
      <c r="I17" s="73" t="s">
        <v>99</v>
      </c>
      <c r="J17" s="93" t="s">
        <v>100</v>
      </c>
      <c r="K17" s="73" t="s">
        <v>138</v>
      </c>
      <c r="L17" s="94" t="s">
        <v>139</v>
      </c>
      <c r="M17" s="95">
        <v>45903</v>
      </c>
      <c r="N17" s="95">
        <v>45905</v>
      </c>
      <c r="O17" s="96" t="s">
        <v>140</v>
      </c>
      <c r="P17" s="97" t="s">
        <v>102</v>
      </c>
      <c r="Q17" s="97">
        <v>1243.885</v>
      </c>
      <c r="R17" s="21">
        <v>1243.885</v>
      </c>
      <c r="S17" s="54">
        <f t="shared" si="0"/>
        <v>2487.77</v>
      </c>
      <c r="T17" s="17"/>
      <c r="U17" s="21"/>
      <c r="V17" s="7"/>
      <c r="W17" s="21"/>
      <c r="X17" s="7"/>
      <c r="Y17" s="22"/>
      <c r="Z17" s="22">
        <f t="shared" si="1"/>
        <v>2487.77</v>
      </c>
      <c r="AA17" s="24"/>
    </row>
    <row r="18" spans="1:27" ht="66" customHeight="1">
      <c r="A18" s="67"/>
      <c r="B18" s="78" t="s">
        <v>170</v>
      </c>
      <c r="C18" s="79" t="s">
        <v>279</v>
      </c>
      <c r="D18" s="80"/>
      <c r="E18" s="80" t="s">
        <v>172</v>
      </c>
      <c r="F18" s="81" t="s">
        <v>428</v>
      </c>
      <c r="G18" s="72" t="s">
        <v>161</v>
      </c>
      <c r="H18" s="82"/>
      <c r="I18" s="73" t="s">
        <v>99</v>
      </c>
      <c r="J18" s="98" t="s">
        <v>100</v>
      </c>
      <c r="K18" s="73" t="s">
        <v>429</v>
      </c>
      <c r="L18" s="94" t="s">
        <v>430</v>
      </c>
      <c r="M18" s="95">
        <v>45906</v>
      </c>
      <c r="N18" s="95">
        <v>45912</v>
      </c>
      <c r="O18" s="98" t="s">
        <v>386</v>
      </c>
      <c r="P18" s="73" t="s">
        <v>102</v>
      </c>
      <c r="Q18" s="94">
        <v>5995.09</v>
      </c>
      <c r="R18" s="18">
        <v>5995.09</v>
      </c>
      <c r="S18" s="54">
        <f t="shared" si="0"/>
        <v>11990.18</v>
      </c>
      <c r="T18" s="17"/>
      <c r="U18" s="21"/>
      <c r="V18" s="7"/>
      <c r="W18" s="21"/>
      <c r="X18" s="7"/>
      <c r="Y18" s="22"/>
      <c r="Z18" s="22">
        <f t="shared" si="1"/>
        <v>11990.18</v>
      </c>
      <c r="AA18" s="24"/>
    </row>
    <row r="19" spans="1:27" ht="86" customHeight="1">
      <c r="A19" s="83"/>
      <c r="B19" s="84" t="s">
        <v>170</v>
      </c>
      <c r="C19" s="79" t="s">
        <v>431</v>
      </c>
      <c r="D19" s="85"/>
      <c r="E19" s="85" t="s">
        <v>432</v>
      </c>
      <c r="F19" s="81" t="s">
        <v>428</v>
      </c>
      <c r="G19" s="72" t="s">
        <v>161</v>
      </c>
      <c r="H19" s="82"/>
      <c r="I19" s="73" t="s">
        <v>99</v>
      </c>
      <c r="J19" s="98" t="s">
        <v>100</v>
      </c>
      <c r="K19" s="73" t="s">
        <v>429</v>
      </c>
      <c r="L19" s="94" t="s">
        <v>430</v>
      </c>
      <c r="M19" s="95">
        <v>45906</v>
      </c>
      <c r="N19" s="95">
        <v>45912</v>
      </c>
      <c r="O19" s="73" t="s">
        <v>386</v>
      </c>
      <c r="P19" s="73" t="s">
        <v>102</v>
      </c>
      <c r="Q19" s="104">
        <v>5995.09</v>
      </c>
      <c r="R19" s="105">
        <v>5995.09</v>
      </c>
      <c r="S19" s="54">
        <f t="shared" si="0"/>
        <v>11990.18</v>
      </c>
      <c r="T19" s="7"/>
      <c r="U19" s="21"/>
      <c r="V19" s="7"/>
      <c r="W19" s="21"/>
      <c r="X19" s="7"/>
      <c r="Y19" s="22"/>
      <c r="Z19" s="22">
        <f t="shared" si="1"/>
        <v>11990.18</v>
      </c>
      <c r="AA19" s="24"/>
    </row>
    <row r="20" spans="1:27" ht="111" customHeight="1">
      <c r="A20" s="83"/>
      <c r="B20" s="84" t="s">
        <v>178</v>
      </c>
      <c r="C20" s="79" t="s">
        <v>179</v>
      </c>
      <c r="D20" s="85"/>
      <c r="E20" s="85" t="s">
        <v>433</v>
      </c>
      <c r="F20" s="81" t="s">
        <v>434</v>
      </c>
      <c r="G20" s="72" t="s">
        <v>7</v>
      </c>
      <c r="H20" s="82"/>
      <c r="I20" s="73" t="s">
        <v>99</v>
      </c>
      <c r="J20" s="98" t="s">
        <v>100</v>
      </c>
      <c r="K20" s="73" t="s">
        <v>143</v>
      </c>
      <c r="L20" s="94" t="s">
        <v>144</v>
      </c>
      <c r="M20" s="95">
        <v>45916</v>
      </c>
      <c r="N20" s="95">
        <v>45917</v>
      </c>
      <c r="O20" s="99" t="s">
        <v>105</v>
      </c>
      <c r="P20" s="99" t="s">
        <v>102</v>
      </c>
      <c r="Q20" s="106">
        <v>2682.79</v>
      </c>
      <c r="R20" s="107">
        <v>3331.77</v>
      </c>
      <c r="S20" s="54">
        <f t="shared" si="0"/>
        <v>6014.5599999999995</v>
      </c>
      <c r="T20" s="7"/>
      <c r="U20" s="53"/>
      <c r="V20" s="7"/>
      <c r="W20" s="53"/>
      <c r="X20" s="7"/>
      <c r="Y20" s="54"/>
      <c r="Z20" s="22">
        <f t="shared" si="1"/>
        <v>6014.5599999999995</v>
      </c>
      <c r="AA20" s="60"/>
    </row>
    <row r="21" spans="1:27" ht="80.25" customHeight="1">
      <c r="A21" s="7"/>
      <c r="B21" s="68" t="s">
        <v>178</v>
      </c>
      <c r="C21" s="69" t="s">
        <v>179</v>
      </c>
      <c r="D21" s="76"/>
      <c r="E21" s="77" t="s">
        <v>433</v>
      </c>
      <c r="F21" s="81" t="s">
        <v>435</v>
      </c>
      <c r="G21" s="72" t="s">
        <v>7</v>
      </c>
      <c r="H21" s="73"/>
      <c r="I21" s="73" t="s">
        <v>99</v>
      </c>
      <c r="J21" s="98" t="s">
        <v>100</v>
      </c>
      <c r="K21" s="73" t="s">
        <v>143</v>
      </c>
      <c r="L21" s="94" t="s">
        <v>144</v>
      </c>
      <c r="M21" s="95">
        <v>45922</v>
      </c>
      <c r="N21" s="95">
        <v>45923</v>
      </c>
      <c r="O21" s="96" t="s">
        <v>105</v>
      </c>
      <c r="P21" s="97" t="s">
        <v>102</v>
      </c>
      <c r="Q21" s="97">
        <v>1132.97</v>
      </c>
      <c r="R21" s="21">
        <v>1132.97</v>
      </c>
      <c r="S21" s="22">
        <f t="shared" si="0"/>
        <v>2265.94</v>
      </c>
      <c r="T21" s="7"/>
      <c r="U21" s="53"/>
      <c r="V21" s="7"/>
      <c r="W21" s="53"/>
      <c r="X21" s="7"/>
      <c r="Y21" s="54"/>
      <c r="Z21" s="109">
        <f t="shared" si="1"/>
        <v>2265.94</v>
      </c>
      <c r="AA21" s="60"/>
    </row>
    <row r="22" spans="1:27" ht="160" customHeight="1">
      <c r="A22" s="83"/>
      <c r="B22" s="84" t="s">
        <v>175</v>
      </c>
      <c r="C22" s="79" t="s">
        <v>371</v>
      </c>
      <c r="D22" s="85"/>
      <c r="E22" s="85" t="s">
        <v>424</v>
      </c>
      <c r="F22" s="86" t="s">
        <v>436</v>
      </c>
      <c r="G22" s="72" t="s">
        <v>96</v>
      </c>
      <c r="H22" s="82"/>
      <c r="I22" s="73" t="s">
        <v>99</v>
      </c>
      <c r="J22" s="73" t="s">
        <v>100</v>
      </c>
      <c r="K22" s="73" t="s">
        <v>103</v>
      </c>
      <c r="L22" s="73" t="s">
        <v>104</v>
      </c>
      <c r="M22" s="95">
        <v>45930</v>
      </c>
      <c r="N22" s="95">
        <v>45932</v>
      </c>
      <c r="O22" s="73" t="s">
        <v>140</v>
      </c>
      <c r="P22" s="73" t="s">
        <v>102</v>
      </c>
      <c r="Q22" s="104">
        <v>1382.31</v>
      </c>
      <c r="R22" s="105">
        <v>1382.31</v>
      </c>
      <c r="S22" s="54">
        <f t="shared" si="0"/>
        <v>2764.62</v>
      </c>
      <c r="T22" s="7">
        <v>4</v>
      </c>
      <c r="U22" s="53">
        <v>1041.8599999999999</v>
      </c>
      <c r="V22" s="7"/>
      <c r="W22" s="53"/>
      <c r="X22" s="7" t="s">
        <v>437</v>
      </c>
      <c r="Y22" s="54">
        <f>((T22*U22)+(V22*W22))</f>
        <v>4167.4399999999996</v>
      </c>
      <c r="Z22" s="54">
        <f t="shared" si="1"/>
        <v>6932.0599999999995</v>
      </c>
      <c r="AA22" s="60"/>
    </row>
    <row r="23" spans="1:27" ht="163" customHeight="1">
      <c r="A23" s="83"/>
      <c r="B23" s="84" t="s">
        <v>170</v>
      </c>
      <c r="C23" s="79" t="s">
        <v>431</v>
      </c>
      <c r="D23" s="85"/>
      <c r="E23" s="85" t="s">
        <v>432</v>
      </c>
      <c r="F23" s="86" t="s">
        <v>436</v>
      </c>
      <c r="G23" s="72" t="s">
        <v>96</v>
      </c>
      <c r="H23" s="82"/>
      <c r="I23" s="73" t="s">
        <v>99</v>
      </c>
      <c r="J23" s="73" t="s">
        <v>100</v>
      </c>
      <c r="K23" s="73" t="s">
        <v>103</v>
      </c>
      <c r="L23" s="73" t="s">
        <v>104</v>
      </c>
      <c r="M23" s="95">
        <v>45929</v>
      </c>
      <c r="N23" s="95">
        <v>45933</v>
      </c>
      <c r="O23" s="73" t="s">
        <v>140</v>
      </c>
      <c r="P23" s="73" t="s">
        <v>102</v>
      </c>
      <c r="Q23" s="104">
        <v>1217.6300000000001</v>
      </c>
      <c r="R23" s="105">
        <v>1217.6300000000001</v>
      </c>
      <c r="S23" s="54">
        <f t="shared" si="0"/>
        <v>2435.2600000000002</v>
      </c>
      <c r="T23" s="105">
        <v>4</v>
      </c>
      <c r="U23" s="105">
        <v>1041.8599999999999</v>
      </c>
      <c r="V23" s="105">
        <v>1</v>
      </c>
      <c r="W23" s="105">
        <v>520.92999999999995</v>
      </c>
      <c r="X23" s="105" t="s">
        <v>438</v>
      </c>
      <c r="Y23" s="54">
        <f>((T23*U23)+(V23*W23))</f>
        <v>4688.37</v>
      </c>
      <c r="Z23" s="54">
        <f t="shared" si="1"/>
        <v>7123.63</v>
      </c>
      <c r="AA23" s="11"/>
    </row>
    <row r="24" spans="1:27" ht="134" customHeight="1">
      <c r="A24" s="7"/>
      <c r="B24" s="288" t="s">
        <v>170</v>
      </c>
      <c r="C24" s="291" t="s">
        <v>279</v>
      </c>
      <c r="D24" s="76"/>
      <c r="E24" s="291" t="s">
        <v>172</v>
      </c>
      <c r="F24" s="294" t="s">
        <v>439</v>
      </c>
      <c r="G24" s="72" t="s">
        <v>440</v>
      </c>
      <c r="H24" s="73"/>
      <c r="I24" s="73" t="s">
        <v>99</v>
      </c>
      <c r="J24" s="73" t="s">
        <v>100</v>
      </c>
      <c r="K24" s="73" t="s">
        <v>143</v>
      </c>
      <c r="L24" s="73" t="s">
        <v>341</v>
      </c>
      <c r="M24" s="95">
        <v>45925</v>
      </c>
      <c r="N24" s="95"/>
      <c r="O24" s="96" t="s">
        <v>140</v>
      </c>
      <c r="P24" s="97" t="s">
        <v>102</v>
      </c>
      <c r="Q24" s="97">
        <v>1703.97</v>
      </c>
      <c r="R24" s="21"/>
      <c r="S24" s="22">
        <f t="shared" si="0"/>
        <v>1703.97</v>
      </c>
      <c r="T24" s="17">
        <v>2</v>
      </c>
      <c r="U24" s="7">
        <v>1041.8599999999999</v>
      </c>
      <c r="V24" s="18"/>
      <c r="W24" s="19"/>
      <c r="X24" s="7" t="s">
        <v>441</v>
      </c>
      <c r="Y24" s="54">
        <f>((T24*U24)+(V24*W24))</f>
        <v>2083.7199999999998</v>
      </c>
      <c r="Z24" s="54">
        <f t="shared" si="1"/>
        <v>3787.6899999999996</v>
      </c>
      <c r="AA24" s="11"/>
    </row>
    <row r="25" spans="1:27" ht="66" customHeight="1">
      <c r="A25" s="67"/>
      <c r="B25" s="289"/>
      <c r="C25" s="292"/>
      <c r="D25" s="87"/>
      <c r="E25" s="292"/>
      <c r="F25" s="294"/>
      <c r="G25" s="9"/>
      <c r="H25" s="88"/>
      <c r="I25" s="7" t="s">
        <v>143</v>
      </c>
      <c r="J25" s="17" t="s">
        <v>341</v>
      </c>
      <c r="K25" s="7" t="s">
        <v>103</v>
      </c>
      <c r="L25" s="18" t="s">
        <v>442</v>
      </c>
      <c r="M25" s="19">
        <v>45930</v>
      </c>
      <c r="N25" s="19"/>
      <c r="O25" s="17" t="s">
        <v>140</v>
      </c>
      <c r="P25" s="7" t="s">
        <v>102</v>
      </c>
      <c r="Q25" s="18">
        <v>1553.97</v>
      </c>
      <c r="R25" s="19"/>
      <c r="S25" s="54">
        <f t="shared" si="0"/>
        <v>1553.97</v>
      </c>
      <c r="T25" s="17">
        <v>1</v>
      </c>
      <c r="U25" s="7">
        <v>1041.8599999999999</v>
      </c>
      <c r="V25" s="18"/>
      <c r="W25" s="19"/>
      <c r="X25" s="7" t="s">
        <v>443</v>
      </c>
      <c r="Y25" s="54">
        <f>((T25*U25)+(V25*W25))</f>
        <v>1041.8599999999999</v>
      </c>
      <c r="Z25" s="54">
        <f t="shared" si="1"/>
        <v>2595.83</v>
      </c>
      <c r="AA25" s="11"/>
    </row>
    <row r="26" spans="1:27" ht="63" customHeight="1">
      <c r="A26" s="34"/>
      <c r="B26" s="289"/>
      <c r="C26" s="292"/>
      <c r="D26" s="34"/>
      <c r="E26" s="292"/>
      <c r="F26" s="294"/>
      <c r="G26" s="37"/>
      <c r="H26" s="38"/>
      <c r="I26" s="92" t="s">
        <v>103</v>
      </c>
      <c r="J26" s="100" t="s">
        <v>442</v>
      </c>
      <c r="K26" s="92" t="s">
        <v>349</v>
      </c>
      <c r="L26" s="101" t="s">
        <v>215</v>
      </c>
      <c r="M26" s="102">
        <v>45936</v>
      </c>
      <c r="N26" s="102"/>
      <c r="O26" s="102" t="s">
        <v>105</v>
      </c>
      <c r="P26" s="103" t="s">
        <v>102</v>
      </c>
      <c r="Q26" s="103">
        <v>638.52</v>
      </c>
      <c r="R26" s="103"/>
      <c r="S26" s="108">
        <f t="shared" si="0"/>
        <v>638.52</v>
      </c>
      <c r="T26" s="7"/>
      <c r="U26" s="7"/>
      <c r="V26" s="7"/>
      <c r="W26" s="7"/>
      <c r="X26" s="7"/>
      <c r="Y26" s="54"/>
      <c r="Z26" s="54">
        <f t="shared" si="1"/>
        <v>638.52</v>
      </c>
      <c r="AA26" s="11"/>
    </row>
    <row r="27" spans="1:27" ht="57" customHeight="1">
      <c r="A27" s="83"/>
      <c r="B27" s="290"/>
      <c r="C27" s="293"/>
      <c r="D27" s="47"/>
      <c r="E27" s="293"/>
      <c r="F27" s="294"/>
      <c r="G27" s="9"/>
      <c r="H27" s="88"/>
      <c r="I27" s="7" t="s">
        <v>349</v>
      </c>
      <c r="J27" s="7" t="s">
        <v>215</v>
      </c>
      <c r="K27" s="7" t="s">
        <v>99</v>
      </c>
      <c r="L27" s="7" t="s">
        <v>100</v>
      </c>
      <c r="M27" s="19">
        <v>45937</v>
      </c>
      <c r="N27" s="19"/>
      <c r="O27" s="7" t="s">
        <v>101</v>
      </c>
      <c r="P27" s="7" t="s">
        <v>102</v>
      </c>
      <c r="Q27" s="7">
        <v>3367.11</v>
      </c>
      <c r="R27" s="7"/>
      <c r="S27" s="54">
        <f t="shared" si="0"/>
        <v>3367.11</v>
      </c>
      <c r="T27" s="7"/>
      <c r="U27" s="7"/>
      <c r="V27" s="7"/>
      <c r="W27" s="7"/>
      <c r="X27" s="7"/>
      <c r="Y27" s="54"/>
      <c r="Z27" s="54">
        <f t="shared" si="1"/>
        <v>3367.11</v>
      </c>
      <c r="AA27" s="11"/>
    </row>
    <row r="28" spans="1:27" ht="49.5" customHeight="1">
      <c r="A28" s="83"/>
      <c r="B28" s="89"/>
      <c r="C28" s="39"/>
      <c r="D28" s="47"/>
      <c r="E28" s="47"/>
      <c r="F28" s="90"/>
      <c r="G28" s="9"/>
      <c r="H28" s="88"/>
      <c r="I28" s="7"/>
      <c r="J28" s="7"/>
      <c r="K28" s="7"/>
      <c r="L28" s="7"/>
      <c r="M28" s="19"/>
      <c r="N28" s="19"/>
      <c r="O28" s="7"/>
      <c r="P28" s="7"/>
      <c r="Q28" s="7"/>
      <c r="R28" s="7"/>
      <c r="S28" s="54">
        <f t="shared" si="0"/>
        <v>0</v>
      </c>
      <c r="T28" s="45"/>
      <c r="U28" s="45"/>
      <c r="V28" s="45"/>
      <c r="W28" s="45"/>
      <c r="X28" s="45"/>
      <c r="Y28" s="54"/>
      <c r="Z28" s="54">
        <f t="shared" si="1"/>
        <v>0</v>
      </c>
      <c r="AA28" s="11"/>
    </row>
    <row r="29" spans="1:27" ht="57" customHeight="1">
      <c r="A29" s="34"/>
      <c r="B29" s="35"/>
      <c r="C29" s="39"/>
      <c r="D29" s="34"/>
      <c r="E29" s="91"/>
      <c r="F29" s="90"/>
      <c r="G29" s="9"/>
      <c r="H29" s="92"/>
      <c r="I29" s="7"/>
      <c r="J29" s="17"/>
      <c r="K29" s="7"/>
      <c r="L29" s="18"/>
      <c r="M29" s="19"/>
      <c r="N29" s="19"/>
      <c r="O29" s="19"/>
      <c r="P29" s="53"/>
      <c r="Q29" s="53"/>
      <c r="R29" s="53"/>
      <c r="S29" s="54">
        <f t="shared" si="0"/>
        <v>0</v>
      </c>
      <c r="T29" s="45"/>
      <c r="U29" s="45"/>
      <c r="V29" s="45"/>
      <c r="W29" s="45"/>
      <c r="X29" s="45"/>
      <c r="Y29" s="54"/>
      <c r="Z29" s="54">
        <f t="shared" si="1"/>
        <v>0</v>
      </c>
      <c r="AA29" s="11"/>
    </row>
    <row r="30" spans="1:27" ht="63.75" customHeight="1">
      <c r="A30" s="83"/>
      <c r="B30" s="89"/>
      <c r="C30" s="39"/>
      <c r="D30" s="47"/>
      <c r="E30" s="47"/>
      <c r="F30" s="90"/>
      <c r="G30" s="9"/>
      <c r="H30" s="88"/>
      <c r="I30" s="7"/>
      <c r="J30" s="17"/>
      <c r="K30" s="7"/>
      <c r="L30" s="18"/>
      <c r="M30" s="19"/>
      <c r="N30" s="19"/>
      <c r="O30" s="17"/>
      <c r="P30" s="7"/>
      <c r="Q30" s="18"/>
      <c r="R30" s="19"/>
      <c r="S30" s="54">
        <f t="shared" si="0"/>
        <v>0</v>
      </c>
      <c r="T30" s="45"/>
      <c r="U30" s="45"/>
      <c r="V30" s="45"/>
      <c r="W30" s="45"/>
      <c r="X30" s="45"/>
      <c r="Y30" s="54"/>
      <c r="Z30" s="54">
        <f t="shared" si="1"/>
        <v>0</v>
      </c>
      <c r="AA30" s="11"/>
    </row>
    <row r="31" spans="1:27" ht="60" customHeight="1">
      <c r="A31" s="83"/>
      <c r="B31" s="89"/>
      <c r="C31" s="39"/>
      <c r="D31" s="47"/>
      <c r="E31" s="47"/>
      <c r="F31" s="90"/>
      <c r="G31" s="9"/>
      <c r="H31" s="88"/>
      <c r="I31" s="7"/>
      <c r="J31" s="7"/>
      <c r="K31" s="7"/>
      <c r="L31" s="7"/>
      <c r="M31" s="19"/>
      <c r="N31" s="19"/>
      <c r="O31" s="7"/>
      <c r="P31" s="7"/>
      <c r="Q31" s="7"/>
      <c r="R31" s="7"/>
      <c r="S31" s="54">
        <f t="shared" si="0"/>
        <v>0</v>
      </c>
      <c r="T31" s="45"/>
      <c r="U31" s="45"/>
      <c r="V31" s="45"/>
      <c r="W31" s="45"/>
      <c r="X31" s="45"/>
      <c r="Y31" s="54"/>
      <c r="Z31" s="54">
        <f t="shared" si="1"/>
        <v>0</v>
      </c>
      <c r="AA31" s="11"/>
    </row>
    <row r="32" spans="1:27" ht="15" customHeight="1">
      <c r="A32" s="280" t="s">
        <v>40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</row>
    <row r="33" spans="1:12" ht="14.25" customHeight="1">
      <c r="A33" s="281" t="s">
        <v>41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</row>
    <row r="34" spans="1:12" ht="14.25" customHeight="1">
      <c r="A34" s="282" t="s">
        <v>42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43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44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45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46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47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110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111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112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113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114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115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116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117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118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119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120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121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122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123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124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125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126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  <row r="57" spans="1:12" ht="14.25" customHeight="1">
      <c r="A57" s="282" t="s">
        <v>127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</row>
    <row r="58" spans="1:12" ht="14.25" customHeight="1">
      <c r="A58" s="282" t="s">
        <v>128</v>
      </c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</row>
    <row r="59" spans="1:12" ht="14.25" customHeight="1">
      <c r="A59" s="282" t="s">
        <v>129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</row>
    <row r="60" spans="1:12" ht="14.25" customHeight="1">
      <c r="A60" s="282" t="s">
        <v>130</v>
      </c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</row>
    <row r="61" spans="1:12" ht="14.25" customHeight="1">
      <c r="A61" s="282" t="s">
        <v>131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</row>
  </sheetData>
  <mergeCells count="67">
    <mergeCell ref="X7:X8"/>
    <mergeCell ref="Y7:Y8"/>
    <mergeCell ref="Z6:Z8"/>
    <mergeCell ref="AA6:AA8"/>
    <mergeCell ref="A58:L58"/>
    <mergeCell ref="A59:L59"/>
    <mergeCell ref="A60:L60"/>
    <mergeCell ref="A61:L61"/>
    <mergeCell ref="A2:A4"/>
    <mergeCell ref="A7:A8"/>
    <mergeCell ref="B7:B8"/>
    <mergeCell ref="B24:B27"/>
    <mergeCell ref="C7:C8"/>
    <mergeCell ref="C24:C27"/>
    <mergeCell ref="D7:D8"/>
    <mergeCell ref="E7:E8"/>
    <mergeCell ref="E24:E27"/>
    <mergeCell ref="F7:F8"/>
    <mergeCell ref="F24:F27"/>
    <mergeCell ref="G7:G8"/>
    <mergeCell ref="A53:L53"/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I7:J7"/>
    <mergeCell ref="K7:L7"/>
    <mergeCell ref="T7:U7"/>
    <mergeCell ref="V7:W7"/>
    <mergeCell ref="A32:L32"/>
    <mergeCell ref="H7:H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76"/>
  <sheetViews>
    <sheetView topLeftCell="L1" workbookViewId="0">
      <selection activeCell="T21" sqref="T21"/>
    </sheetView>
  </sheetViews>
  <sheetFormatPr defaultColWidth="9.81640625" defaultRowHeight="14.5"/>
  <cols>
    <col min="3" max="3" width="44.54296875" customWidth="1"/>
    <col min="5" max="5" width="28.81640625" customWidth="1"/>
    <col min="6" max="6" width="44.453125" customWidth="1"/>
    <col min="9" max="9" width="13.54296875" customWidth="1"/>
    <col min="10" max="10" width="13.81640625" customWidth="1"/>
    <col min="11" max="11" width="12.26953125" customWidth="1"/>
    <col min="12" max="12" width="11.81640625" customWidth="1"/>
    <col min="13" max="13" width="16" customWidth="1"/>
    <col min="14" max="14" width="15" customWidth="1"/>
    <col min="15" max="15" width="12.54296875" customWidth="1"/>
    <col min="16" max="16" width="13.54296875" customWidth="1"/>
    <col min="17" max="17" width="16" customWidth="1"/>
    <col min="18" max="18" width="15.26953125" customWidth="1"/>
    <col min="19" max="19" width="22.54296875" customWidth="1"/>
    <col min="21" max="21" width="15.54296875" customWidth="1"/>
    <col min="25" max="25" width="12.453125" customWidth="1"/>
    <col min="26" max="26" width="15.453125" customWidth="1"/>
  </cols>
  <sheetData>
    <row r="2" spans="1:27" ht="21">
      <c r="A2" s="283"/>
      <c r="B2" s="275" t="s">
        <v>69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15" customHeight="1">
      <c r="A5" s="3" t="s">
        <v>3</v>
      </c>
      <c r="B5" s="4"/>
      <c r="C5" s="276" t="s">
        <v>4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</row>
    <row r="6" spans="1:27" ht="15" customHeight="1">
      <c r="A6" s="277" t="s">
        <v>5</v>
      </c>
      <c r="B6" s="277"/>
      <c r="C6" s="277" t="s">
        <v>6</v>
      </c>
      <c r="D6" s="277"/>
      <c r="E6" s="277"/>
      <c r="F6" s="278" t="s">
        <v>7</v>
      </c>
      <c r="G6" s="278"/>
      <c r="H6" s="278"/>
      <c r="I6" s="278"/>
      <c r="J6" s="278"/>
      <c r="K6" s="278"/>
      <c r="L6" s="278"/>
      <c r="M6" s="277" t="s">
        <v>8</v>
      </c>
      <c r="N6" s="277"/>
      <c r="O6" s="277"/>
      <c r="P6" s="277"/>
      <c r="Q6" s="277"/>
      <c r="R6" s="277"/>
      <c r="S6" s="277"/>
      <c r="T6" s="277" t="s">
        <v>9</v>
      </c>
      <c r="U6" s="277"/>
      <c r="V6" s="277"/>
      <c r="W6" s="277"/>
      <c r="X6" s="277"/>
      <c r="Y6" s="277"/>
      <c r="Z6" s="277" t="s">
        <v>132</v>
      </c>
      <c r="AA6" s="277" t="s">
        <v>133</v>
      </c>
    </row>
    <row r="7" spans="1:27" ht="15" customHeight="1">
      <c r="A7" s="286" t="s">
        <v>12</v>
      </c>
      <c r="B7" s="286" t="s">
        <v>13</v>
      </c>
      <c r="C7" s="286" t="s">
        <v>14</v>
      </c>
      <c r="D7" s="286" t="s">
        <v>15</v>
      </c>
      <c r="E7" s="286" t="s">
        <v>16</v>
      </c>
      <c r="F7" s="286" t="s">
        <v>72</v>
      </c>
      <c r="G7" s="286" t="s">
        <v>73</v>
      </c>
      <c r="H7" s="286" t="s">
        <v>74</v>
      </c>
      <c r="I7" s="277" t="s">
        <v>20</v>
      </c>
      <c r="J7" s="277"/>
      <c r="K7" s="279" t="s">
        <v>21</v>
      </c>
      <c r="L7" s="279"/>
      <c r="M7" s="277" t="s">
        <v>75</v>
      </c>
      <c r="N7" s="277" t="s">
        <v>76</v>
      </c>
      <c r="O7" s="277" t="s">
        <v>77</v>
      </c>
      <c r="P7" s="277" t="s">
        <v>78</v>
      </c>
      <c r="Q7" s="279" t="s">
        <v>79</v>
      </c>
      <c r="R7" s="279" t="s">
        <v>80</v>
      </c>
      <c r="S7" s="279" t="s">
        <v>81</v>
      </c>
      <c r="T7" s="279" t="s">
        <v>28</v>
      </c>
      <c r="U7" s="279"/>
      <c r="V7" s="279" t="s">
        <v>29</v>
      </c>
      <c r="W7" s="279"/>
      <c r="X7" s="277" t="s">
        <v>82</v>
      </c>
      <c r="Y7" s="279" t="s">
        <v>83</v>
      </c>
      <c r="Z7" s="277"/>
      <c r="AA7" s="277"/>
    </row>
    <row r="8" spans="1:27" ht="42">
      <c r="A8" s="286"/>
      <c r="B8" s="286"/>
      <c r="C8" s="286"/>
      <c r="D8" s="286"/>
      <c r="E8" s="286"/>
      <c r="F8" s="286"/>
      <c r="G8" s="286"/>
      <c r="H8" s="286"/>
      <c r="I8" s="29" t="s">
        <v>84</v>
      </c>
      <c r="J8" s="5" t="s">
        <v>85</v>
      </c>
      <c r="K8" s="5" t="s">
        <v>86</v>
      </c>
      <c r="L8" s="16" t="s">
        <v>87</v>
      </c>
      <c r="M8" s="277"/>
      <c r="N8" s="277"/>
      <c r="O8" s="277"/>
      <c r="P8" s="277"/>
      <c r="Q8" s="277"/>
      <c r="R8" s="277"/>
      <c r="S8" s="277"/>
      <c r="T8" s="5" t="s">
        <v>88</v>
      </c>
      <c r="U8" s="16" t="s">
        <v>89</v>
      </c>
      <c r="V8" s="5" t="s">
        <v>90</v>
      </c>
      <c r="W8" s="16" t="s">
        <v>91</v>
      </c>
      <c r="X8" s="277"/>
      <c r="Y8" s="277"/>
      <c r="Z8" s="277"/>
      <c r="AA8" s="277"/>
    </row>
    <row r="9" spans="1:27" ht="66" customHeight="1">
      <c r="A9" s="7"/>
      <c r="B9" s="30"/>
      <c r="C9" s="15"/>
      <c r="D9" s="31"/>
      <c r="E9" s="32"/>
      <c r="F9" s="15"/>
      <c r="G9" s="9"/>
      <c r="H9" s="7"/>
      <c r="I9" s="7"/>
      <c r="J9" s="48"/>
      <c r="K9" s="7"/>
      <c r="L9" s="18"/>
      <c r="M9" s="19"/>
      <c r="N9" s="19"/>
      <c r="O9" s="20"/>
      <c r="P9" s="21"/>
      <c r="Q9" s="21"/>
      <c r="R9" s="21"/>
      <c r="S9" s="22">
        <f t="shared" ref="S9:S41" si="0">Q9+R9</f>
        <v>0</v>
      </c>
      <c r="T9" s="7"/>
      <c r="U9" s="21"/>
      <c r="V9" s="7"/>
      <c r="W9" s="21"/>
      <c r="X9" s="7"/>
      <c r="Y9" s="22"/>
      <c r="Z9" s="22">
        <f t="shared" ref="Z9:Z41" si="1">S9+Y9</f>
        <v>0</v>
      </c>
      <c r="AA9" s="24"/>
    </row>
    <row r="10" spans="1:27" ht="93.75" customHeight="1">
      <c r="A10" s="7"/>
      <c r="B10" s="30"/>
      <c r="C10" s="15"/>
      <c r="D10" s="31"/>
      <c r="E10" s="32"/>
      <c r="F10" s="15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si="0"/>
        <v>0</v>
      </c>
      <c r="T10" s="7"/>
      <c r="U10" s="21"/>
      <c r="V10" s="7"/>
      <c r="W10" s="21"/>
      <c r="X10" s="7"/>
      <c r="Y10" s="22"/>
      <c r="Z10" s="22">
        <f t="shared" si="1"/>
        <v>0</v>
      </c>
      <c r="AA10" s="24"/>
    </row>
    <row r="11" spans="1:27" ht="87" customHeight="1">
      <c r="A11" s="34"/>
      <c r="B11" s="35"/>
      <c r="C11" s="27"/>
      <c r="D11" s="34"/>
      <c r="E11" s="36"/>
      <c r="F11" s="15"/>
      <c r="G11" s="37"/>
      <c r="H11" s="38"/>
      <c r="I11" s="38"/>
      <c r="J11" s="17"/>
      <c r="K11" s="7"/>
      <c r="L11" s="18"/>
      <c r="M11" s="19"/>
      <c r="N11" s="19"/>
      <c r="O11" s="20"/>
      <c r="P11" s="21"/>
      <c r="Q11" s="21"/>
      <c r="R11" s="53"/>
      <c r="S11" s="22">
        <f t="shared" si="0"/>
        <v>0</v>
      </c>
      <c r="T11" s="7"/>
      <c r="U11" s="21"/>
      <c r="V11" s="7"/>
      <c r="W11" s="21"/>
      <c r="X11" s="7"/>
      <c r="Y11" s="22"/>
      <c r="Z11" s="54">
        <f t="shared" si="1"/>
        <v>0</v>
      </c>
      <c r="AA11" s="56"/>
    </row>
    <row r="12" spans="1:27" ht="71.25" customHeight="1">
      <c r="A12" s="34"/>
      <c r="B12" s="35"/>
      <c r="C12" s="41"/>
      <c r="D12" s="34"/>
      <c r="E12" s="15"/>
      <c r="F12" s="62"/>
      <c r="G12" s="37"/>
      <c r="H12" s="38"/>
      <c r="I12" s="38"/>
      <c r="J12" s="49"/>
      <c r="K12" s="38"/>
      <c r="L12" s="50"/>
      <c r="M12" s="51"/>
      <c r="N12" s="51"/>
      <c r="O12" s="51"/>
      <c r="P12" s="52"/>
      <c r="Q12" s="52"/>
      <c r="R12" s="52"/>
      <c r="S12" s="54">
        <f t="shared" si="0"/>
        <v>0</v>
      </c>
      <c r="T12" s="38"/>
      <c r="U12" s="52"/>
      <c r="V12" s="38"/>
      <c r="W12" s="52"/>
      <c r="X12" s="38"/>
      <c r="Y12" s="55"/>
      <c r="Z12" s="59">
        <f t="shared" si="1"/>
        <v>0</v>
      </c>
      <c r="AA12" s="60"/>
    </row>
    <row r="13" spans="1:27" ht="80.25" customHeight="1">
      <c r="A13" s="34"/>
      <c r="B13" s="35"/>
      <c r="C13" s="39"/>
      <c r="D13" s="34"/>
      <c r="E13" s="32"/>
      <c r="F13" s="62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5"/>
      <c r="Z13" s="54">
        <f t="shared" si="1"/>
        <v>0</v>
      </c>
      <c r="AA13" s="57"/>
    </row>
    <row r="14" spans="1:27" ht="80.25" customHeight="1">
      <c r="A14" s="34"/>
      <c r="B14" s="35"/>
      <c r="C14" s="39"/>
      <c r="D14" s="34"/>
      <c r="E14" s="63"/>
      <c r="F14" s="62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5">
        <f t="shared" si="0"/>
        <v>0</v>
      </c>
      <c r="T14" s="38"/>
      <c r="U14" s="52"/>
      <c r="V14" s="38"/>
      <c r="W14" s="52"/>
      <c r="X14" s="38"/>
      <c r="Y14" s="55"/>
      <c r="Z14" s="54">
        <f t="shared" si="1"/>
        <v>0</v>
      </c>
      <c r="AA14" s="57"/>
    </row>
    <row r="15" spans="1:27" ht="80.25" customHeight="1">
      <c r="A15" s="34"/>
      <c r="B15" s="35"/>
      <c r="C15" s="39"/>
      <c r="D15" s="34"/>
      <c r="E15" s="32"/>
      <c r="F15" s="62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5"/>
      <c r="Z15" s="54">
        <f t="shared" si="1"/>
        <v>0</v>
      </c>
      <c r="AA15" s="57"/>
    </row>
    <row r="16" spans="1:27" ht="80.25" customHeight="1">
      <c r="A16" s="34"/>
      <c r="B16" s="35"/>
      <c r="C16" s="40"/>
      <c r="D16" s="34"/>
      <c r="E16" s="32"/>
      <c r="F16" s="62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5"/>
      <c r="Z16" s="54">
        <f t="shared" si="1"/>
        <v>0</v>
      </c>
      <c r="AA16" s="57"/>
    </row>
    <row r="17" spans="1:27" ht="69.75" customHeight="1">
      <c r="A17" s="7"/>
      <c r="B17" s="31"/>
      <c r="C17" s="40"/>
      <c r="D17" s="7"/>
      <c r="E17" s="32"/>
      <c r="F17" s="62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5"/>
      <c r="Z17" s="54">
        <f t="shared" si="1"/>
        <v>0</v>
      </c>
      <c r="AA17" s="57"/>
    </row>
    <row r="18" spans="1:27" ht="33" customHeight="1">
      <c r="A18" s="34"/>
      <c r="B18" s="35"/>
      <c r="C18" s="27"/>
      <c r="D18" s="34"/>
      <c r="E18" s="36"/>
      <c r="F18" s="62"/>
      <c r="G18" s="37"/>
      <c r="H18" s="38"/>
      <c r="I18" s="38"/>
      <c r="J18" s="17"/>
      <c r="K18" s="7"/>
      <c r="L18" s="18"/>
      <c r="M18" s="19"/>
      <c r="N18" s="19"/>
      <c r="O18" s="20"/>
      <c r="P18" s="21"/>
      <c r="Q18" s="21"/>
      <c r="R18" s="53"/>
      <c r="S18" s="55">
        <f t="shared" si="0"/>
        <v>0</v>
      </c>
      <c r="T18" s="38"/>
      <c r="U18" s="52"/>
      <c r="V18" s="38"/>
      <c r="W18" s="52"/>
      <c r="X18" s="38"/>
      <c r="Y18" s="55"/>
      <c r="Z18" s="54">
        <f t="shared" si="1"/>
        <v>0</v>
      </c>
      <c r="AA18" s="11"/>
    </row>
    <row r="19" spans="1:27" ht="36" customHeight="1">
      <c r="A19" s="34"/>
      <c r="B19" s="35"/>
      <c r="C19" s="41"/>
      <c r="D19" s="34"/>
      <c r="E19" s="15"/>
      <c r="F19" s="62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5"/>
      <c r="Z19" s="54">
        <f t="shared" si="1"/>
        <v>0</v>
      </c>
    </row>
    <row r="20" spans="1:27" ht="42.75" customHeight="1">
      <c r="A20" s="34"/>
      <c r="B20" s="35"/>
      <c r="C20" s="39"/>
      <c r="D20" s="34"/>
      <c r="E20" s="32"/>
      <c r="F20" s="62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5"/>
      <c r="Z20" s="54">
        <f t="shared" si="1"/>
        <v>0</v>
      </c>
    </row>
    <row r="21" spans="1:27" ht="57" customHeight="1">
      <c r="A21" s="34"/>
      <c r="B21" s="35"/>
      <c r="C21" s="39"/>
      <c r="D21" s="34"/>
      <c r="E21" s="63"/>
      <c r="F21" s="62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64"/>
      <c r="Y21" s="55"/>
      <c r="Z21" s="54">
        <f t="shared" si="1"/>
        <v>0</v>
      </c>
    </row>
    <row r="22" spans="1:27" ht="27.75" customHeight="1">
      <c r="A22" s="34"/>
      <c r="B22" s="35"/>
      <c r="C22" s="39"/>
      <c r="D22" s="34"/>
      <c r="E22" s="32"/>
      <c r="F22" s="62"/>
      <c r="G22" s="37"/>
      <c r="H22" s="38"/>
      <c r="I22" s="38"/>
      <c r="J22" s="49"/>
      <c r="K22" s="38"/>
      <c r="L22" s="50"/>
      <c r="M22" s="51"/>
      <c r="N22" s="51"/>
      <c r="O22" s="51"/>
      <c r="P22" s="52"/>
      <c r="Q22" s="52"/>
      <c r="R22" s="52"/>
      <c r="S22" s="55">
        <f t="shared" si="0"/>
        <v>0</v>
      </c>
      <c r="T22" s="38"/>
      <c r="U22" s="52"/>
      <c r="V22" s="38"/>
      <c r="W22" s="52"/>
      <c r="X22" s="38"/>
      <c r="Y22" s="55"/>
      <c r="Z22" s="54">
        <f t="shared" si="1"/>
        <v>0</v>
      </c>
    </row>
    <row r="23" spans="1:27" ht="63" customHeight="1">
      <c r="A23" s="34"/>
      <c r="B23" s="35"/>
      <c r="C23" s="40"/>
      <c r="D23" s="34"/>
      <c r="E23" s="32"/>
      <c r="F23" s="62"/>
      <c r="G23" s="37"/>
      <c r="H23" s="38"/>
      <c r="I23" s="38"/>
      <c r="J23" s="49"/>
      <c r="K23" s="38"/>
      <c r="L23" s="50"/>
      <c r="M23" s="51"/>
      <c r="N23" s="51"/>
      <c r="O23" s="51"/>
      <c r="P23" s="52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55"/>
      <c r="Z23" s="54">
        <f t="shared" si="1"/>
        <v>0</v>
      </c>
    </row>
    <row r="24" spans="1:27" ht="60.75" customHeight="1">
      <c r="A24" s="34"/>
      <c r="B24" s="35"/>
      <c r="C24" s="39"/>
      <c r="D24" s="34"/>
      <c r="E24" s="32"/>
      <c r="F24" s="62"/>
      <c r="G24" s="37"/>
      <c r="H24" s="38"/>
      <c r="I24" s="38"/>
      <c r="J24" s="49"/>
      <c r="K24" s="38"/>
      <c r="L24" s="50"/>
      <c r="M24" s="51"/>
      <c r="N24" s="51"/>
      <c r="O24" s="51"/>
      <c r="P24" s="52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55"/>
      <c r="Z24" s="54">
        <f t="shared" si="1"/>
        <v>0</v>
      </c>
    </row>
    <row r="25" spans="1:27" ht="57.75" customHeight="1">
      <c r="A25" s="34"/>
      <c r="B25" s="35"/>
      <c r="C25" s="39"/>
      <c r="D25" s="34"/>
      <c r="E25" s="63"/>
      <c r="F25" s="62"/>
      <c r="G25" s="37"/>
      <c r="H25" s="38"/>
      <c r="I25" s="38"/>
      <c r="J25" s="49"/>
      <c r="K25" s="38"/>
      <c r="L25" s="50"/>
      <c r="M25" s="51"/>
      <c r="N25" s="51"/>
      <c r="O25" s="51"/>
      <c r="P25" s="52"/>
      <c r="Q25" s="52"/>
      <c r="R25" s="52"/>
      <c r="S25" s="55">
        <f t="shared" si="0"/>
        <v>0</v>
      </c>
      <c r="T25" s="38"/>
      <c r="U25" s="52"/>
      <c r="V25" s="38"/>
      <c r="W25" s="52"/>
      <c r="X25" s="38"/>
      <c r="Y25" s="55"/>
      <c r="Z25" s="54">
        <f t="shared" si="1"/>
        <v>0</v>
      </c>
    </row>
    <row r="26" spans="1:27" ht="49.5" customHeight="1">
      <c r="A26" s="34"/>
      <c r="B26" s="35"/>
      <c r="C26" s="40"/>
      <c r="D26" s="34"/>
      <c r="E26" s="32"/>
      <c r="F26" s="62"/>
      <c r="G26" s="37"/>
      <c r="H26" s="38"/>
      <c r="I26" s="38"/>
      <c r="J26" s="49"/>
      <c r="K26" s="38"/>
      <c r="L26" s="50"/>
      <c r="M26" s="51"/>
      <c r="N26" s="51"/>
      <c r="O26" s="51"/>
      <c r="P26" s="52"/>
      <c r="Q26" s="52"/>
      <c r="R26" s="52"/>
      <c r="S26" s="55">
        <f t="shared" si="0"/>
        <v>0</v>
      </c>
      <c r="T26" s="38"/>
      <c r="U26" s="52"/>
      <c r="V26" s="38"/>
      <c r="W26" s="52"/>
      <c r="X26" s="38"/>
      <c r="Y26" s="55"/>
      <c r="Z26" s="54">
        <f t="shared" si="1"/>
        <v>0</v>
      </c>
    </row>
    <row r="27" spans="1:27" ht="42.75" customHeight="1">
      <c r="A27" s="34"/>
      <c r="B27" s="35"/>
      <c r="C27" s="43"/>
      <c r="D27" s="34"/>
      <c r="E27" s="32"/>
      <c r="F27" s="62"/>
      <c r="G27" s="37"/>
      <c r="H27" s="38"/>
      <c r="I27" s="38"/>
      <c r="J27" s="49"/>
      <c r="K27" s="38"/>
      <c r="L27" s="50"/>
      <c r="M27" s="51"/>
      <c r="N27" s="51"/>
      <c r="O27" s="51"/>
      <c r="P27" s="52"/>
      <c r="Q27" s="52"/>
      <c r="R27" s="52"/>
      <c r="S27" s="55">
        <f t="shared" si="0"/>
        <v>0</v>
      </c>
      <c r="T27" s="38"/>
      <c r="U27" s="52"/>
      <c r="V27" s="38"/>
      <c r="W27" s="52"/>
      <c r="X27" s="38"/>
      <c r="Y27" s="55"/>
      <c r="Z27" s="54">
        <f t="shared" si="1"/>
        <v>0</v>
      </c>
    </row>
    <row r="28" spans="1:27" ht="27.75" customHeight="1">
      <c r="A28" s="34"/>
      <c r="B28" s="35"/>
      <c r="C28" s="40"/>
      <c r="D28" s="34"/>
      <c r="E28" s="63"/>
      <c r="F28" s="62"/>
      <c r="G28" s="37"/>
      <c r="H28" s="38"/>
      <c r="I28" s="38"/>
      <c r="J28" s="49"/>
      <c r="K28" s="38"/>
      <c r="L28" s="50"/>
      <c r="M28" s="51"/>
      <c r="N28" s="51"/>
      <c r="O28" s="51"/>
      <c r="P28" s="52"/>
      <c r="Q28" s="52"/>
      <c r="R28" s="52"/>
      <c r="S28" s="55">
        <f t="shared" si="0"/>
        <v>0</v>
      </c>
      <c r="T28" s="38"/>
      <c r="U28" s="52"/>
      <c r="V28" s="38"/>
      <c r="W28" s="52"/>
      <c r="X28" s="38"/>
      <c r="Y28" s="55"/>
      <c r="Z28" s="54">
        <f t="shared" si="1"/>
        <v>0</v>
      </c>
    </row>
    <row r="29" spans="1:27" ht="36.75" customHeight="1">
      <c r="A29" s="34"/>
      <c r="B29" s="35"/>
      <c r="C29" s="63"/>
      <c r="D29" s="34"/>
      <c r="E29" s="32"/>
      <c r="F29" s="62"/>
      <c r="G29" s="37"/>
      <c r="H29" s="38"/>
      <c r="I29" s="38"/>
      <c r="J29" s="49"/>
      <c r="K29" s="38"/>
      <c r="L29" s="50"/>
      <c r="M29" s="51"/>
      <c r="N29" s="51"/>
      <c r="O29" s="51"/>
      <c r="P29" s="52"/>
      <c r="Q29" s="52"/>
      <c r="R29" s="52"/>
      <c r="S29" s="55">
        <f t="shared" si="0"/>
        <v>0</v>
      </c>
      <c r="T29" s="38"/>
      <c r="U29" s="52"/>
      <c r="V29" s="38"/>
      <c r="W29" s="52"/>
      <c r="X29" s="38"/>
      <c r="Y29" s="55"/>
      <c r="Z29" s="54">
        <f t="shared" si="1"/>
        <v>0</v>
      </c>
    </row>
    <row r="30" spans="1:27" ht="36" customHeight="1">
      <c r="A30" s="34"/>
      <c r="B30" s="35"/>
      <c r="C30" s="40"/>
      <c r="D30" s="34"/>
      <c r="E30" s="32"/>
      <c r="F30" s="62"/>
      <c r="G30" s="37"/>
      <c r="H30" s="38"/>
      <c r="I30" s="38"/>
      <c r="J30" s="49"/>
      <c r="K30" s="38"/>
      <c r="L30" s="50"/>
      <c r="M30" s="51"/>
      <c r="N30" s="51"/>
      <c r="O30" s="51"/>
      <c r="P30" s="52"/>
      <c r="Q30" s="52"/>
      <c r="R30" s="52"/>
      <c r="S30" s="55">
        <f t="shared" si="0"/>
        <v>0</v>
      </c>
      <c r="T30" s="38"/>
      <c r="U30" s="52"/>
      <c r="V30" s="38"/>
      <c r="W30" s="52"/>
      <c r="X30" s="38"/>
      <c r="Y30" s="55"/>
      <c r="Z30" s="54">
        <f t="shared" si="1"/>
        <v>0</v>
      </c>
    </row>
    <row r="31" spans="1:27" ht="33.75" customHeight="1">
      <c r="A31" s="34"/>
      <c r="B31" s="35"/>
      <c r="C31" s="39"/>
      <c r="D31" s="34"/>
      <c r="E31" s="63"/>
      <c r="F31" s="62"/>
      <c r="G31" s="37"/>
      <c r="H31" s="38"/>
      <c r="I31" s="38"/>
      <c r="J31" s="49"/>
      <c r="K31" s="38"/>
      <c r="L31" s="50"/>
      <c r="M31" s="51"/>
      <c r="N31" s="51"/>
      <c r="O31" s="51"/>
      <c r="P31" s="52"/>
      <c r="Q31" s="52"/>
      <c r="R31" s="52"/>
      <c r="S31" s="55">
        <f t="shared" si="0"/>
        <v>0</v>
      </c>
      <c r="T31" s="7"/>
      <c r="U31" s="53"/>
      <c r="V31" s="7"/>
      <c r="W31" s="53"/>
      <c r="X31" s="7"/>
      <c r="Y31" s="66"/>
      <c r="Z31" s="54">
        <f t="shared" si="1"/>
        <v>0</v>
      </c>
    </row>
    <row r="32" spans="1:27" ht="45" customHeight="1">
      <c r="A32" s="34"/>
      <c r="B32" s="35"/>
      <c r="C32" s="39"/>
      <c r="D32" s="34"/>
      <c r="E32" s="32"/>
      <c r="F32" s="62"/>
      <c r="G32" s="37"/>
      <c r="H32" s="38"/>
      <c r="I32" s="38"/>
      <c r="J32" s="49"/>
      <c r="K32" s="38"/>
      <c r="L32" s="50"/>
      <c r="M32" s="51"/>
      <c r="N32" s="51"/>
      <c r="O32" s="51"/>
      <c r="P32" s="52"/>
      <c r="Q32" s="52"/>
      <c r="R32" s="52"/>
      <c r="S32" s="55">
        <f t="shared" si="0"/>
        <v>0</v>
      </c>
      <c r="T32" s="47"/>
      <c r="U32" s="47"/>
      <c r="V32" s="47"/>
      <c r="W32" s="47"/>
      <c r="X32" s="47"/>
      <c r="Y32" s="66"/>
      <c r="Z32" s="54">
        <f t="shared" si="1"/>
        <v>0</v>
      </c>
    </row>
    <row r="33" spans="1:26" ht="49.5" customHeight="1">
      <c r="A33" s="34"/>
      <c r="B33" s="35"/>
      <c r="C33" s="40"/>
      <c r="D33" s="34"/>
      <c r="E33" s="32"/>
      <c r="F33" s="62"/>
      <c r="G33" s="37"/>
      <c r="H33" s="38"/>
      <c r="I33" s="38"/>
      <c r="J33" s="49"/>
      <c r="K33" s="38"/>
      <c r="L33" s="50"/>
      <c r="M33" s="51"/>
      <c r="N33" s="51"/>
      <c r="O33" s="51"/>
      <c r="P33" s="52"/>
      <c r="Q33" s="52"/>
      <c r="R33" s="52"/>
      <c r="S33" s="55">
        <f t="shared" si="0"/>
        <v>0</v>
      </c>
      <c r="T33" s="47"/>
      <c r="U33" s="47"/>
      <c r="V33" s="47"/>
      <c r="W33" s="47"/>
      <c r="X33" s="47"/>
      <c r="Y33" s="66"/>
      <c r="Z33" s="54">
        <f t="shared" si="1"/>
        <v>0</v>
      </c>
    </row>
    <row r="34" spans="1:26" ht="48" customHeight="1">
      <c r="A34" s="34"/>
      <c r="B34" s="35"/>
      <c r="C34" s="63"/>
      <c r="D34" s="34"/>
      <c r="E34" s="32"/>
      <c r="F34" s="62"/>
      <c r="G34" s="37"/>
      <c r="H34" s="38"/>
      <c r="I34" s="38"/>
      <c r="J34" s="49"/>
      <c r="K34" s="38"/>
      <c r="L34" s="50"/>
      <c r="M34" s="51"/>
      <c r="N34" s="51"/>
      <c r="O34" s="51"/>
      <c r="P34" s="52"/>
      <c r="Q34" s="52"/>
      <c r="R34" s="52"/>
      <c r="S34" s="55">
        <f t="shared" si="0"/>
        <v>0</v>
      </c>
      <c r="T34" s="7"/>
      <c r="U34" s="53"/>
      <c r="V34" s="7"/>
      <c r="W34" s="53"/>
      <c r="X34" s="7"/>
      <c r="Y34" s="66"/>
      <c r="Z34" s="54">
        <f t="shared" si="1"/>
        <v>0</v>
      </c>
    </row>
    <row r="35" spans="1:26" ht="54" customHeight="1">
      <c r="A35" s="34"/>
      <c r="B35" s="35"/>
      <c r="C35" s="40"/>
      <c r="D35" s="34"/>
      <c r="E35" s="32"/>
      <c r="F35" s="62"/>
      <c r="G35" s="37"/>
      <c r="H35" s="38"/>
      <c r="I35" s="38"/>
      <c r="J35" s="49"/>
      <c r="K35" s="38"/>
      <c r="L35" s="50"/>
      <c r="M35" s="51"/>
      <c r="N35" s="51"/>
      <c r="O35" s="51"/>
      <c r="P35" s="52"/>
      <c r="Q35" s="52"/>
      <c r="R35" s="52"/>
      <c r="S35" s="55">
        <f t="shared" si="0"/>
        <v>0</v>
      </c>
      <c r="T35" s="7"/>
      <c r="U35" s="53"/>
      <c r="V35" s="7"/>
      <c r="W35" s="53"/>
      <c r="X35" s="7"/>
      <c r="Y35" s="66"/>
      <c r="Z35" s="54">
        <f t="shared" si="1"/>
        <v>0</v>
      </c>
    </row>
    <row r="36" spans="1:26" ht="33" customHeight="1">
      <c r="A36" s="34"/>
      <c r="B36" s="35"/>
      <c r="C36" s="39"/>
      <c r="D36" s="34"/>
      <c r="E36" s="63"/>
      <c r="F36" s="62"/>
      <c r="G36" s="37"/>
      <c r="H36" s="38"/>
      <c r="I36" s="38"/>
      <c r="J36" s="49"/>
      <c r="K36" s="38"/>
      <c r="L36" s="50"/>
      <c r="M36" s="51"/>
      <c r="N36" s="51"/>
      <c r="O36" s="51"/>
      <c r="P36" s="52"/>
      <c r="Q36" s="52"/>
      <c r="R36" s="52"/>
      <c r="S36" s="55">
        <f t="shared" si="0"/>
        <v>0</v>
      </c>
      <c r="T36" s="38"/>
      <c r="U36" s="52"/>
      <c r="V36" s="38"/>
      <c r="W36" s="52"/>
      <c r="X36" s="38"/>
      <c r="Y36" s="55"/>
      <c r="Z36" s="54">
        <f t="shared" si="1"/>
        <v>0</v>
      </c>
    </row>
    <row r="37" spans="1:26" ht="48" customHeight="1">
      <c r="A37" s="34"/>
      <c r="B37" s="35"/>
      <c r="C37" s="39"/>
      <c r="D37" s="34"/>
      <c r="E37" s="32"/>
      <c r="F37" s="62"/>
      <c r="G37" s="37"/>
      <c r="H37" s="38"/>
      <c r="I37" s="38"/>
      <c r="J37" s="49"/>
      <c r="K37" s="38"/>
      <c r="L37" s="50"/>
      <c r="M37" s="51"/>
      <c r="N37" s="51"/>
      <c r="O37" s="51"/>
      <c r="P37" s="52"/>
      <c r="Q37" s="52"/>
      <c r="R37" s="52"/>
      <c r="S37" s="55">
        <f t="shared" si="0"/>
        <v>0</v>
      </c>
      <c r="T37" s="47"/>
      <c r="U37" s="47"/>
      <c r="V37" s="47"/>
      <c r="W37" s="47"/>
      <c r="X37" s="47"/>
      <c r="Y37" s="66"/>
      <c r="Z37" s="54">
        <f t="shared" si="1"/>
        <v>0</v>
      </c>
    </row>
    <row r="38" spans="1:26" ht="48" customHeight="1">
      <c r="A38" s="34"/>
      <c r="B38" s="35"/>
      <c r="C38" s="40"/>
      <c r="D38" s="34"/>
      <c r="E38" s="32"/>
      <c r="F38" s="62"/>
      <c r="G38" s="37"/>
      <c r="H38" s="38"/>
      <c r="I38" s="38"/>
      <c r="J38" s="49"/>
      <c r="K38" s="38"/>
      <c r="L38" s="50"/>
      <c r="M38" s="51"/>
      <c r="N38" s="51"/>
      <c r="O38" s="51"/>
      <c r="P38" s="52"/>
      <c r="Q38" s="52"/>
      <c r="R38" s="52"/>
      <c r="S38" s="55">
        <f t="shared" si="0"/>
        <v>0</v>
      </c>
      <c r="T38" s="47"/>
      <c r="U38" s="47"/>
      <c r="V38" s="47"/>
      <c r="W38" s="47"/>
      <c r="X38" s="47"/>
      <c r="Y38" s="66"/>
      <c r="Z38" s="54">
        <f t="shared" si="1"/>
        <v>0</v>
      </c>
    </row>
    <row r="39" spans="1:26" ht="72.75" customHeight="1">
      <c r="A39" s="34"/>
      <c r="B39" s="35"/>
      <c r="C39" s="40"/>
      <c r="D39" s="34"/>
      <c r="E39" s="7"/>
      <c r="F39" s="62"/>
      <c r="G39" s="37"/>
      <c r="H39" s="38"/>
      <c r="I39" s="38"/>
      <c r="J39" s="49"/>
      <c r="K39" s="38"/>
      <c r="L39" s="50"/>
      <c r="M39" s="51"/>
      <c r="N39" s="51"/>
      <c r="O39" s="51"/>
      <c r="P39" s="52"/>
      <c r="Q39" s="52"/>
      <c r="R39" s="52"/>
      <c r="S39" s="55">
        <f t="shared" si="0"/>
        <v>0</v>
      </c>
      <c r="T39" s="65"/>
      <c r="U39" s="65"/>
      <c r="V39" s="65"/>
      <c r="W39" s="65"/>
      <c r="X39" s="65"/>
      <c r="Y39" s="66"/>
      <c r="Z39" s="55">
        <f t="shared" si="1"/>
        <v>0</v>
      </c>
    </row>
    <row r="40" spans="1:26" ht="34.5" customHeight="1">
      <c r="A40" s="34"/>
      <c r="B40" s="35"/>
      <c r="C40" s="40"/>
      <c r="D40" s="34"/>
      <c r="E40" s="32"/>
      <c r="F40" s="62"/>
      <c r="G40" s="37"/>
      <c r="H40" s="38"/>
      <c r="I40" s="38"/>
      <c r="J40" s="49"/>
      <c r="K40" s="38"/>
      <c r="L40" s="50"/>
      <c r="M40" s="51"/>
      <c r="N40" s="51"/>
      <c r="O40" s="51"/>
      <c r="P40" s="52"/>
      <c r="Q40" s="52"/>
      <c r="R40" s="52"/>
      <c r="S40" s="55">
        <f t="shared" si="0"/>
        <v>0</v>
      </c>
      <c r="T40" s="47"/>
      <c r="U40" s="47"/>
      <c r="V40" s="47"/>
      <c r="W40" s="47"/>
      <c r="X40" s="47"/>
      <c r="Y40" s="66"/>
      <c r="Z40" s="54">
        <f t="shared" si="1"/>
        <v>0</v>
      </c>
    </row>
    <row r="41" spans="1:26" ht="28.5" customHeight="1">
      <c r="A41" s="34"/>
      <c r="B41" s="35"/>
      <c r="C41" s="43"/>
      <c r="D41" s="34"/>
      <c r="E41" s="32"/>
      <c r="F41" s="62"/>
      <c r="G41" s="37"/>
      <c r="H41" s="38"/>
      <c r="I41" s="38"/>
      <c r="J41" s="49"/>
      <c r="K41" s="38"/>
      <c r="L41" s="50"/>
      <c r="M41" s="51"/>
      <c r="N41" s="51"/>
      <c r="O41" s="51"/>
      <c r="P41" s="52"/>
      <c r="Q41" s="52"/>
      <c r="R41" s="52"/>
      <c r="S41" s="55">
        <f t="shared" si="0"/>
        <v>0</v>
      </c>
      <c r="T41" s="7"/>
      <c r="U41" s="53"/>
      <c r="V41" s="7"/>
      <c r="W41" s="53"/>
      <c r="X41" s="7"/>
      <c r="Y41" s="66"/>
      <c r="Z41" s="54">
        <f t="shared" si="1"/>
        <v>0</v>
      </c>
    </row>
    <row r="42" spans="1:26" ht="27" customHeight="1">
      <c r="A42" s="34"/>
      <c r="B42" s="35"/>
      <c r="C42" s="40"/>
      <c r="D42" s="34"/>
      <c r="E42" s="32"/>
      <c r="F42" s="62"/>
      <c r="G42" s="37"/>
      <c r="H42" s="38"/>
      <c r="I42" s="38"/>
      <c r="J42" s="49"/>
      <c r="K42" s="38"/>
      <c r="L42" s="50"/>
      <c r="M42" s="51"/>
      <c r="N42" s="51"/>
      <c r="O42" s="51"/>
      <c r="P42" s="52"/>
      <c r="Q42" s="52"/>
      <c r="R42" s="52"/>
      <c r="S42" s="55"/>
      <c r="T42" s="7"/>
      <c r="U42" s="53"/>
      <c r="V42" s="7"/>
      <c r="W42" s="53"/>
      <c r="X42" s="7"/>
      <c r="Y42" s="66"/>
      <c r="Z42" s="54"/>
    </row>
    <row r="43" spans="1:26" ht="14.25" customHeight="1">
      <c r="A43" s="34"/>
      <c r="B43" s="35"/>
      <c r="C43" s="40"/>
      <c r="D43" s="34"/>
      <c r="E43" s="32"/>
      <c r="F43" s="62"/>
      <c r="G43" s="37"/>
      <c r="H43" s="38"/>
      <c r="I43" s="38"/>
      <c r="J43" s="49"/>
      <c r="K43" s="38"/>
      <c r="L43" s="50"/>
      <c r="M43" s="51"/>
      <c r="N43" s="51"/>
      <c r="O43" s="51"/>
      <c r="P43" s="52"/>
      <c r="Q43" s="52"/>
      <c r="R43" s="52"/>
      <c r="S43" s="55">
        <f>Q43+R43</f>
        <v>0</v>
      </c>
      <c r="T43" s="7"/>
      <c r="U43" s="53"/>
      <c r="V43" s="7"/>
      <c r="W43" s="53"/>
      <c r="X43" s="7"/>
      <c r="Y43" s="66"/>
      <c r="Z43" s="54">
        <f>S43+Y43</f>
        <v>0</v>
      </c>
    </row>
    <row r="44" spans="1:26" ht="14.25" customHeight="1">
      <c r="A44" s="34"/>
      <c r="B44" s="35"/>
      <c r="C44" s="40"/>
      <c r="D44" s="34"/>
      <c r="E44" s="32"/>
      <c r="F44" s="62"/>
      <c r="G44" s="37"/>
      <c r="H44" s="38"/>
      <c r="I44" s="38"/>
      <c r="J44" s="49"/>
      <c r="K44" s="38"/>
      <c r="L44" s="50"/>
      <c r="M44" s="51"/>
      <c r="N44" s="51"/>
      <c r="O44" s="51"/>
      <c r="P44" s="52"/>
      <c r="Q44" s="52"/>
      <c r="R44" s="52"/>
      <c r="S44" s="55">
        <f>Q44+R44</f>
        <v>0</v>
      </c>
      <c r="T44" s="47"/>
      <c r="U44" s="47"/>
      <c r="V44" s="47"/>
      <c r="W44" s="47"/>
      <c r="X44" s="47"/>
      <c r="Y44" s="66"/>
      <c r="Z44" s="54">
        <f>S44+Y44</f>
        <v>0</v>
      </c>
    </row>
    <row r="45" spans="1:26" ht="14.25" customHeight="1">
      <c r="A45" s="34"/>
      <c r="B45" s="35"/>
      <c r="C45" s="63"/>
      <c r="D45" s="34"/>
      <c r="E45" s="32"/>
      <c r="F45" s="62"/>
      <c r="G45" s="37"/>
      <c r="H45" s="38"/>
      <c r="I45" s="38"/>
      <c r="J45" s="49"/>
      <c r="K45" s="38"/>
      <c r="L45" s="50"/>
      <c r="M45" s="51"/>
      <c r="N45" s="51"/>
      <c r="O45" s="51"/>
      <c r="P45" s="52"/>
      <c r="Q45" s="52"/>
      <c r="R45" s="52"/>
      <c r="S45" s="55">
        <f>Q45+R45</f>
        <v>0</v>
      </c>
      <c r="T45" s="7"/>
      <c r="U45" s="53"/>
      <c r="V45" s="7"/>
      <c r="W45" s="53"/>
      <c r="X45" s="7"/>
      <c r="Y45" s="66"/>
      <c r="Z45" s="54">
        <f>S45+Y45</f>
        <v>0</v>
      </c>
    </row>
    <row r="46" spans="1:26" ht="14.25" customHeight="1">
      <c r="A46" s="34"/>
      <c r="B46" s="35"/>
      <c r="C46" s="40"/>
      <c r="D46" s="34"/>
      <c r="E46" s="32"/>
      <c r="F46" s="62"/>
      <c r="G46" s="37"/>
      <c r="H46" s="38"/>
      <c r="I46" s="38"/>
      <c r="J46" s="49"/>
      <c r="K46" s="38"/>
      <c r="L46" s="50"/>
      <c r="M46" s="51"/>
      <c r="N46" s="51"/>
      <c r="O46" s="51"/>
      <c r="P46" s="52"/>
      <c r="Q46" s="52"/>
      <c r="R46" s="52"/>
      <c r="S46" s="55">
        <f>Q46+R46</f>
        <v>0</v>
      </c>
      <c r="T46" s="7"/>
      <c r="U46" s="53"/>
      <c r="V46" s="7"/>
      <c r="W46" s="53"/>
      <c r="X46" s="7"/>
      <c r="Y46" s="66"/>
      <c r="Z46" s="54">
        <f>S46+Y46</f>
        <v>0</v>
      </c>
    </row>
    <row r="47" spans="1:26" ht="14.25" customHeight="1">
      <c r="A47" s="34"/>
      <c r="B47" s="35"/>
      <c r="C47" s="39"/>
      <c r="D47" s="34"/>
      <c r="E47" s="63"/>
      <c r="F47" s="62"/>
      <c r="G47" s="37"/>
      <c r="H47" s="38"/>
      <c r="I47" s="38"/>
      <c r="J47" s="49"/>
      <c r="K47" s="38"/>
      <c r="L47" s="50"/>
      <c r="M47" s="51"/>
      <c r="N47" s="51"/>
      <c r="O47" s="51"/>
      <c r="P47" s="52"/>
      <c r="Q47" s="52"/>
      <c r="R47" s="52"/>
      <c r="S47" s="55">
        <f>Q47+R47</f>
        <v>0</v>
      </c>
      <c r="T47" s="38"/>
      <c r="U47" s="52"/>
      <c r="V47" s="38"/>
      <c r="W47" s="52"/>
      <c r="X47" s="38"/>
      <c r="Y47" s="55"/>
      <c r="Z47" s="54">
        <f>S47+Y47</f>
        <v>0</v>
      </c>
    </row>
    <row r="48" spans="1:26" ht="14.25" customHeight="1">
      <c r="A48" s="281" t="s">
        <v>41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</row>
    <row r="49" spans="1:12" ht="14.25" customHeight="1">
      <c r="A49" s="282" t="s">
        <v>42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43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44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45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46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47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110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111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  <row r="57" spans="1:12" ht="14.25" customHeight="1">
      <c r="A57" s="282" t="s">
        <v>112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</row>
    <row r="58" spans="1:12" ht="14.25" customHeight="1">
      <c r="A58" s="282" t="s">
        <v>113</v>
      </c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</row>
    <row r="59" spans="1:12" ht="14.25" customHeight="1">
      <c r="A59" s="282" t="s">
        <v>114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</row>
    <row r="60" spans="1:12" ht="14.25" customHeight="1">
      <c r="A60" s="282" t="s">
        <v>115</v>
      </c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</row>
    <row r="61" spans="1:12" ht="14.25" customHeight="1">
      <c r="A61" s="282" t="s">
        <v>116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</row>
    <row r="62" spans="1:12" ht="14.25" customHeight="1">
      <c r="A62" s="282" t="s">
        <v>117</v>
      </c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</row>
    <row r="63" spans="1:12" ht="14.25" customHeight="1">
      <c r="A63" s="282" t="s">
        <v>118</v>
      </c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</row>
    <row r="64" spans="1:12" ht="14.25" customHeight="1">
      <c r="A64" s="282" t="s">
        <v>119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</row>
    <row r="65" spans="1:12" ht="14.25" customHeight="1">
      <c r="A65" s="282" t="s">
        <v>120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</row>
    <row r="66" spans="1:12" ht="14.25" customHeight="1">
      <c r="A66" s="282" t="s">
        <v>121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</row>
    <row r="67" spans="1:12" ht="14.25" customHeight="1">
      <c r="A67" s="282" t="s">
        <v>122</v>
      </c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</row>
    <row r="68" spans="1:12" ht="14.25" customHeight="1">
      <c r="A68" s="282" t="s">
        <v>123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</row>
    <row r="69" spans="1:12" ht="14.25" customHeight="1">
      <c r="A69" s="282" t="s">
        <v>124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</row>
    <row r="70" spans="1:12" ht="14.25" customHeight="1">
      <c r="A70" s="282" t="s">
        <v>125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</row>
    <row r="71" spans="1:12" ht="14.25" customHeight="1">
      <c r="A71" s="282" t="s">
        <v>126</v>
      </c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</row>
    <row r="72" spans="1:12" ht="14.25" customHeight="1">
      <c r="A72" s="282" t="s">
        <v>127</v>
      </c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</row>
    <row r="73" spans="1:12" ht="14.25" customHeight="1">
      <c r="A73" s="282" t="s">
        <v>128</v>
      </c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</row>
    <row r="74" spans="1:12" ht="14.25" customHeight="1">
      <c r="A74" s="282" t="s">
        <v>129</v>
      </c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</row>
    <row r="75" spans="1:12" ht="14.25" customHeight="1">
      <c r="A75" s="282" t="s">
        <v>130</v>
      </c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</row>
    <row r="76" spans="1:12" ht="14.25" customHeight="1">
      <c r="A76" s="282" t="s">
        <v>131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</row>
  </sheetData>
  <mergeCells count="62">
    <mergeCell ref="X7:X8"/>
    <mergeCell ref="Y7:Y8"/>
    <mergeCell ref="Z6:Z8"/>
    <mergeCell ref="AA6:AA8"/>
    <mergeCell ref="A74:L74"/>
    <mergeCell ref="A75:L75"/>
    <mergeCell ref="A76:L76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69:L69"/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59:L59"/>
    <mergeCell ref="A60:L60"/>
    <mergeCell ref="A61:L61"/>
    <mergeCell ref="A62:L62"/>
    <mergeCell ref="A63:L63"/>
    <mergeCell ref="A54:L54"/>
    <mergeCell ref="A55:L55"/>
    <mergeCell ref="A56:L56"/>
    <mergeCell ref="A57:L57"/>
    <mergeCell ref="A58:L58"/>
    <mergeCell ref="A49:L49"/>
    <mergeCell ref="A50:L50"/>
    <mergeCell ref="A51:L51"/>
    <mergeCell ref="A52:L52"/>
    <mergeCell ref="A53:L53"/>
    <mergeCell ref="I7:J7"/>
    <mergeCell ref="K7:L7"/>
    <mergeCell ref="T7:U7"/>
    <mergeCell ref="V7:W7"/>
    <mergeCell ref="A48:L4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A50"/>
  <sheetViews>
    <sheetView topLeftCell="K15" workbookViewId="0">
      <selection activeCell="T22" sqref="T22"/>
    </sheetView>
  </sheetViews>
  <sheetFormatPr defaultColWidth="9.81640625" defaultRowHeight="14.5"/>
  <cols>
    <col min="3" max="3" width="43.54296875" customWidth="1"/>
    <col min="4" max="4" width="17.81640625" customWidth="1"/>
    <col min="5" max="5" width="40" customWidth="1"/>
    <col min="6" max="6" width="49.26953125" customWidth="1"/>
    <col min="11" max="11" width="12.81640625" customWidth="1"/>
    <col min="12" max="12" width="15.453125" customWidth="1"/>
    <col min="13" max="13" width="13.54296875" customWidth="1"/>
    <col min="14" max="14" width="13.453125" customWidth="1"/>
    <col min="15" max="15" width="12.54296875" customWidth="1"/>
    <col min="16" max="16" width="13.1796875" customWidth="1"/>
    <col min="17" max="17" width="12.7265625" customWidth="1"/>
    <col min="18" max="18" width="15.54296875" customWidth="1"/>
    <col min="19" max="19" width="12.54296875" customWidth="1"/>
    <col min="21" max="21" width="11.54296875" customWidth="1"/>
    <col min="25" max="25" width="11.7265625" customWidth="1"/>
    <col min="26" max="26" width="13.81640625" customWidth="1"/>
    <col min="27" max="27" width="26.26953125" customWidth="1"/>
  </cols>
  <sheetData>
    <row r="3" spans="1:27" ht="21">
      <c r="A3" s="283"/>
      <c r="B3" s="275" t="s">
        <v>69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70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21">
      <c r="A5" s="283"/>
      <c r="B5" s="275" t="s">
        <v>71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</row>
    <row r="6" spans="1:27" ht="15" customHeight="1">
      <c r="A6" s="3" t="s">
        <v>3</v>
      </c>
      <c r="B6" s="4"/>
      <c r="C6" s="276" t="s">
        <v>4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</row>
    <row r="7" spans="1:27" ht="15" customHeight="1">
      <c r="A7" s="277" t="s">
        <v>5</v>
      </c>
      <c r="B7" s="277"/>
      <c r="C7" s="277" t="s">
        <v>6</v>
      </c>
      <c r="D7" s="277"/>
      <c r="E7" s="277"/>
      <c r="F7" s="278" t="s">
        <v>7</v>
      </c>
      <c r="G7" s="278"/>
      <c r="H7" s="278"/>
      <c r="I7" s="278"/>
      <c r="J7" s="278"/>
      <c r="K7" s="278"/>
      <c r="L7" s="278"/>
      <c r="M7" s="277" t="s">
        <v>8</v>
      </c>
      <c r="N7" s="277"/>
      <c r="O7" s="277"/>
      <c r="P7" s="277"/>
      <c r="Q7" s="277"/>
      <c r="R7" s="277"/>
      <c r="S7" s="277"/>
      <c r="T7" s="277" t="s">
        <v>9</v>
      </c>
      <c r="U7" s="277"/>
      <c r="V7" s="277"/>
      <c r="W7" s="277"/>
      <c r="X7" s="277"/>
      <c r="Y7" s="277"/>
      <c r="Z7" s="277" t="s">
        <v>132</v>
      </c>
      <c r="AA7" s="277" t="s">
        <v>133</v>
      </c>
    </row>
    <row r="8" spans="1:27" ht="15" customHeight="1">
      <c r="A8" s="286" t="s">
        <v>12</v>
      </c>
      <c r="B8" s="286" t="s">
        <v>13</v>
      </c>
      <c r="C8" s="286" t="s">
        <v>14</v>
      </c>
      <c r="D8" s="286" t="s">
        <v>15</v>
      </c>
      <c r="E8" s="286" t="s">
        <v>16</v>
      </c>
      <c r="F8" s="286" t="s">
        <v>72</v>
      </c>
      <c r="G8" s="286" t="s">
        <v>73</v>
      </c>
      <c r="H8" s="286" t="s">
        <v>74</v>
      </c>
      <c r="I8" s="277" t="s">
        <v>20</v>
      </c>
      <c r="J8" s="277"/>
      <c r="K8" s="279" t="s">
        <v>21</v>
      </c>
      <c r="L8" s="279"/>
      <c r="M8" s="277" t="s">
        <v>75</v>
      </c>
      <c r="N8" s="277" t="s">
        <v>76</v>
      </c>
      <c r="O8" s="277" t="s">
        <v>77</v>
      </c>
      <c r="P8" s="277" t="s">
        <v>78</v>
      </c>
      <c r="Q8" s="279" t="s">
        <v>79</v>
      </c>
      <c r="R8" s="279" t="s">
        <v>80</v>
      </c>
      <c r="S8" s="279" t="s">
        <v>81</v>
      </c>
      <c r="T8" s="279" t="s">
        <v>28</v>
      </c>
      <c r="U8" s="279"/>
      <c r="V8" s="279" t="s">
        <v>29</v>
      </c>
      <c r="W8" s="279"/>
      <c r="X8" s="277" t="s">
        <v>82</v>
      </c>
      <c r="Y8" s="279" t="s">
        <v>83</v>
      </c>
      <c r="Z8" s="277"/>
      <c r="AA8" s="277"/>
    </row>
    <row r="9" spans="1:27" ht="42">
      <c r="A9" s="286"/>
      <c r="B9" s="286"/>
      <c r="C9" s="286"/>
      <c r="D9" s="286"/>
      <c r="E9" s="286"/>
      <c r="F9" s="286"/>
      <c r="G9" s="286"/>
      <c r="H9" s="286"/>
      <c r="I9" s="29" t="s">
        <v>84</v>
      </c>
      <c r="J9" s="5" t="s">
        <v>85</v>
      </c>
      <c r="K9" s="5" t="s">
        <v>86</v>
      </c>
      <c r="L9" s="16" t="s">
        <v>87</v>
      </c>
      <c r="M9" s="277"/>
      <c r="N9" s="277"/>
      <c r="O9" s="277"/>
      <c r="P9" s="277"/>
      <c r="Q9" s="277"/>
      <c r="R9" s="277"/>
      <c r="S9" s="277"/>
      <c r="T9" s="5" t="s">
        <v>88</v>
      </c>
      <c r="U9" s="16" t="s">
        <v>89</v>
      </c>
      <c r="V9" s="5" t="s">
        <v>90</v>
      </c>
      <c r="W9" s="16" t="s">
        <v>91</v>
      </c>
      <c r="X9" s="277"/>
      <c r="Y9" s="277"/>
      <c r="Z9" s="277"/>
      <c r="AA9" s="277"/>
    </row>
    <row r="10" spans="1:27" ht="50.25" customHeight="1">
      <c r="A10" s="7"/>
      <c r="B10" s="30"/>
      <c r="C10" s="15"/>
      <c r="D10" s="31"/>
      <c r="E10" s="32"/>
      <c r="F10" s="15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4" si="0">Q10+R10</f>
        <v>0</v>
      </c>
      <c r="T10" s="7"/>
      <c r="U10" s="21"/>
      <c r="V10" s="7"/>
      <c r="W10" s="21"/>
      <c r="X10" s="7"/>
      <c r="Y10" s="54">
        <f t="shared" ref="Y10:Y21" si="1">(T10*U10)</f>
        <v>0</v>
      </c>
      <c r="Z10" s="22">
        <f t="shared" ref="Z10:Z25" si="2">S10+Y10</f>
        <v>0</v>
      </c>
      <c r="AA10" s="24"/>
    </row>
    <row r="11" spans="1:27" ht="53.25" customHeight="1">
      <c r="A11" s="7"/>
      <c r="B11" s="30"/>
      <c r="C11" s="15"/>
      <c r="D11" s="31"/>
      <c r="E11" s="32"/>
      <c r="F11" s="15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54">
        <f t="shared" si="1"/>
        <v>0</v>
      </c>
      <c r="Z11" s="22">
        <f t="shared" si="2"/>
        <v>0</v>
      </c>
      <c r="AA11" s="24"/>
    </row>
    <row r="12" spans="1:27" ht="65.25" customHeight="1">
      <c r="A12" s="34"/>
      <c r="B12" s="30"/>
      <c r="C12" s="15"/>
      <c r="D12" s="31"/>
      <c r="E12" s="32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54">
        <f t="shared" si="1"/>
        <v>0</v>
      </c>
      <c r="Z12" s="54">
        <f t="shared" si="2"/>
        <v>0</v>
      </c>
      <c r="AA12" s="56"/>
    </row>
    <row r="13" spans="1:27" ht="81.75" customHeight="1">
      <c r="A13" s="34"/>
      <c r="B13" s="35"/>
      <c r="C13" s="41"/>
      <c r="D13" s="34"/>
      <c r="E13" s="15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4">
        <f t="shared" si="1"/>
        <v>0</v>
      </c>
      <c r="Z13" s="59">
        <f t="shared" si="2"/>
        <v>0</v>
      </c>
      <c r="AA13" s="60"/>
    </row>
    <row r="14" spans="1:27" ht="68.25" customHeight="1">
      <c r="A14" s="34"/>
      <c r="B14" s="35"/>
      <c r="C14" s="41"/>
      <c r="D14" s="34"/>
      <c r="E14" s="15"/>
      <c r="F14" s="15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4">
        <f t="shared" si="0"/>
        <v>0</v>
      </c>
      <c r="T14" s="38"/>
      <c r="U14" s="52"/>
      <c r="V14" s="38"/>
      <c r="W14" s="52"/>
      <c r="X14" s="38"/>
      <c r="Y14" s="54">
        <f t="shared" si="1"/>
        <v>0</v>
      </c>
      <c r="Z14" s="54">
        <f t="shared" si="2"/>
        <v>0</v>
      </c>
      <c r="AA14" s="60"/>
    </row>
    <row r="15" spans="1:27" ht="75" customHeight="1">
      <c r="A15" s="34"/>
      <c r="B15" s="35"/>
      <c r="C15" s="39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4">
        <f t="shared" si="1"/>
        <v>0</v>
      </c>
      <c r="Z15" s="54">
        <f t="shared" si="2"/>
        <v>0</v>
      </c>
      <c r="AA15" s="60"/>
    </row>
    <row r="16" spans="1:27" ht="46.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4">
        <f t="shared" si="1"/>
        <v>0</v>
      </c>
      <c r="Z16" s="54">
        <f t="shared" si="2"/>
        <v>0</v>
      </c>
      <c r="AA16" s="60"/>
    </row>
    <row r="17" spans="1:27" ht="72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4">
        <f t="shared" si="1"/>
        <v>0</v>
      </c>
      <c r="Z17" s="54">
        <f t="shared" si="2"/>
        <v>0</v>
      </c>
      <c r="AA17" s="60"/>
    </row>
    <row r="18" spans="1:27" ht="60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4">
        <f t="shared" si="1"/>
        <v>0</v>
      </c>
      <c r="Z18" s="54">
        <f t="shared" si="2"/>
        <v>0</v>
      </c>
      <c r="AA18" s="60"/>
    </row>
    <row r="19" spans="1:27" ht="42.75" customHeight="1">
      <c r="A19" s="7"/>
      <c r="B19" s="31"/>
      <c r="C19" s="40"/>
      <c r="D19" s="7"/>
      <c r="E19" s="32"/>
      <c r="F19" s="15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4">
        <f t="shared" si="1"/>
        <v>0</v>
      </c>
      <c r="Z19" s="54">
        <f t="shared" si="2"/>
        <v>0</v>
      </c>
      <c r="AA19" s="60"/>
    </row>
    <row r="20" spans="1:27" ht="36.75" customHeight="1">
      <c r="A20" s="34"/>
      <c r="B20" s="35"/>
      <c r="C20" s="39"/>
      <c r="D20" s="34"/>
      <c r="E20" s="32"/>
      <c r="F20" s="15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4">
        <f t="shared" si="1"/>
        <v>0</v>
      </c>
      <c r="Z20" s="54">
        <f t="shared" si="2"/>
        <v>0</v>
      </c>
      <c r="AA20" s="60"/>
    </row>
    <row r="21" spans="1:27" ht="81.75" customHeight="1">
      <c r="A21" s="34"/>
      <c r="B21" s="35"/>
      <c r="C21" s="40"/>
      <c r="D21" s="34"/>
      <c r="E21" s="32"/>
      <c r="F21" s="15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4">
        <f t="shared" si="1"/>
        <v>0</v>
      </c>
      <c r="Z21" s="54">
        <f t="shared" si="2"/>
        <v>0</v>
      </c>
      <c r="AA21" s="61" t="s">
        <v>444</v>
      </c>
    </row>
    <row r="22" spans="1:27" ht="31.5" customHeight="1">
      <c r="A22" s="34"/>
      <c r="B22" s="35"/>
      <c r="C22" s="40"/>
      <c r="D22" s="34"/>
      <c r="E22" s="32"/>
      <c r="F22" s="15"/>
      <c r="G22" s="37"/>
      <c r="H22" s="38"/>
      <c r="I22" s="38"/>
      <c r="J22" s="49"/>
      <c r="K22" s="38"/>
      <c r="L22" s="50"/>
      <c r="M22" s="51"/>
      <c r="N22" s="51"/>
      <c r="O22" s="51"/>
      <c r="P22" s="52"/>
      <c r="Q22" s="52"/>
      <c r="R22" s="52"/>
      <c r="S22" s="55">
        <f t="shared" si="0"/>
        <v>0</v>
      </c>
      <c r="T22" s="38"/>
      <c r="U22" s="58"/>
      <c r="V22" s="38"/>
      <c r="W22" s="52"/>
      <c r="X22" s="38"/>
      <c r="Y22" s="54"/>
      <c r="Z22" s="54">
        <f t="shared" si="2"/>
        <v>0</v>
      </c>
      <c r="AA22" s="60"/>
    </row>
    <row r="23" spans="1:27" ht="14.25" customHeight="1">
      <c r="A23" s="34"/>
      <c r="B23" s="35"/>
      <c r="C23" s="40"/>
      <c r="D23" s="34"/>
      <c r="E23" s="32"/>
      <c r="F23" s="15"/>
      <c r="G23" s="37"/>
      <c r="H23" s="38"/>
      <c r="I23" s="38"/>
      <c r="J23" s="49"/>
      <c r="K23" s="38"/>
      <c r="L23" s="50"/>
      <c r="M23" s="51"/>
      <c r="N23" s="51"/>
      <c r="O23" s="51"/>
      <c r="P23" s="52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47"/>
      <c r="Z23" s="54">
        <f t="shared" si="2"/>
        <v>0</v>
      </c>
    </row>
    <row r="24" spans="1:27" ht="14.25" customHeight="1">
      <c r="A24" s="7"/>
      <c r="B24" s="31"/>
      <c r="C24" s="40"/>
      <c r="D24" s="7"/>
      <c r="E24" s="32"/>
      <c r="F24" s="15"/>
      <c r="G24" s="37"/>
      <c r="H24" s="38"/>
      <c r="I24" s="38"/>
      <c r="J24" s="49"/>
      <c r="K24" s="38"/>
      <c r="L24" s="50"/>
      <c r="M24" s="51"/>
      <c r="N24" s="51"/>
      <c r="O24" s="51"/>
      <c r="P24" s="52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47"/>
      <c r="Z24" s="54">
        <f t="shared" si="2"/>
        <v>0</v>
      </c>
    </row>
    <row r="25" spans="1:27" ht="14.25" customHeight="1">
      <c r="A25" s="282" t="s">
        <v>44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Y25" s="47"/>
      <c r="Z25" s="54">
        <f t="shared" si="2"/>
        <v>0</v>
      </c>
    </row>
    <row r="26" spans="1:27" ht="14.25" customHeight="1">
      <c r="A26" s="282" t="s">
        <v>45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27" ht="14.25" customHeight="1">
      <c r="A27" s="282" t="s">
        <v>46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27" ht="14.25" customHeight="1">
      <c r="A28" s="282" t="s">
        <v>47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27" ht="14.25" customHeight="1">
      <c r="A29" s="282" t="s">
        <v>110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27" ht="14.25" customHeight="1">
      <c r="A30" s="282" t="s">
        <v>111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112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113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114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115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116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117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118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119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120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121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122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123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124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125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126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127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128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129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130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131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</sheetData>
  <mergeCells count="59">
    <mergeCell ref="Y8:Y9"/>
    <mergeCell ref="Z7:Z9"/>
    <mergeCell ref="AA7:AA9"/>
    <mergeCell ref="P8:P9"/>
    <mergeCell ref="Q8:Q9"/>
    <mergeCell ref="R8:R9"/>
    <mergeCell ref="S8:S9"/>
    <mergeCell ref="X8:X9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8:J8"/>
    <mergeCell ref="K8:L8"/>
    <mergeCell ref="T8:U8"/>
    <mergeCell ref="V8:W8"/>
    <mergeCell ref="A25:L25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N8:N9"/>
    <mergeCell ref="O8:O9"/>
    <mergeCell ref="B3:AA3"/>
    <mergeCell ref="B4:AA4"/>
    <mergeCell ref="B5:AA5"/>
    <mergeCell ref="C6:AA6"/>
    <mergeCell ref="A7:B7"/>
    <mergeCell ref="C7:E7"/>
    <mergeCell ref="F7:L7"/>
    <mergeCell ref="M7:S7"/>
    <mergeCell ref="T7:Y7"/>
    <mergeCell ref="A3:A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AA54"/>
  <sheetViews>
    <sheetView topLeftCell="L12" workbookViewId="0">
      <selection activeCell="T12" sqref="T12"/>
    </sheetView>
  </sheetViews>
  <sheetFormatPr defaultColWidth="9.81640625" defaultRowHeight="14.5"/>
  <cols>
    <col min="3" max="3" width="50.1796875" customWidth="1"/>
    <col min="4" max="4" width="20.81640625" customWidth="1"/>
    <col min="5" max="5" width="39.1796875" customWidth="1"/>
    <col min="6" max="6" width="49.81640625" customWidth="1"/>
    <col min="10" max="10" width="13" customWidth="1"/>
    <col min="11" max="11" width="12.453125" customWidth="1"/>
    <col min="12" max="12" width="15.81640625" customWidth="1"/>
    <col min="13" max="13" width="15.1796875" customWidth="1"/>
    <col min="14" max="14" width="17" customWidth="1"/>
    <col min="15" max="15" width="16.54296875" customWidth="1"/>
    <col min="16" max="16" width="15.54296875" customWidth="1"/>
    <col min="17" max="17" width="14.7265625" customWidth="1"/>
    <col min="18" max="18" width="16" customWidth="1"/>
    <col min="19" max="19" width="14.54296875" customWidth="1"/>
    <col min="21" max="21" width="14.81640625" customWidth="1"/>
    <col min="25" max="25" width="13.81640625" customWidth="1"/>
    <col min="26" max="26" width="16.26953125" customWidth="1"/>
  </cols>
  <sheetData>
    <row r="3" spans="1:27" ht="21">
      <c r="A3" s="283"/>
      <c r="B3" s="275" t="s">
        <v>69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70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21">
      <c r="A5" s="283"/>
      <c r="B5" s="275" t="s">
        <v>71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</row>
    <row r="6" spans="1:27" ht="15" customHeight="1">
      <c r="A6" s="3" t="s">
        <v>3</v>
      </c>
      <c r="B6" s="4"/>
      <c r="C6" s="276" t="s">
        <v>4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</row>
    <row r="7" spans="1:27" ht="15" customHeight="1">
      <c r="A7" s="277" t="s">
        <v>5</v>
      </c>
      <c r="B7" s="277"/>
      <c r="C7" s="277" t="s">
        <v>6</v>
      </c>
      <c r="D7" s="277"/>
      <c r="E7" s="277"/>
      <c r="F7" s="278" t="s">
        <v>7</v>
      </c>
      <c r="G7" s="278"/>
      <c r="H7" s="278"/>
      <c r="I7" s="278"/>
      <c r="J7" s="278"/>
      <c r="K7" s="278"/>
      <c r="L7" s="278"/>
      <c r="M7" s="277" t="s">
        <v>8</v>
      </c>
      <c r="N7" s="277"/>
      <c r="O7" s="277"/>
      <c r="P7" s="277"/>
      <c r="Q7" s="277"/>
      <c r="R7" s="277"/>
      <c r="S7" s="277"/>
      <c r="T7" s="277" t="s">
        <v>9</v>
      </c>
      <c r="U7" s="277"/>
      <c r="V7" s="277"/>
      <c r="W7" s="277"/>
      <c r="X7" s="277"/>
      <c r="Y7" s="277"/>
      <c r="Z7" s="277" t="s">
        <v>132</v>
      </c>
      <c r="AA7" s="277" t="s">
        <v>133</v>
      </c>
    </row>
    <row r="8" spans="1:27" ht="15" customHeight="1">
      <c r="A8" s="286" t="s">
        <v>12</v>
      </c>
      <c r="B8" s="286" t="s">
        <v>13</v>
      </c>
      <c r="C8" s="286" t="s">
        <v>14</v>
      </c>
      <c r="D8" s="286" t="s">
        <v>15</v>
      </c>
      <c r="E8" s="286" t="s">
        <v>16</v>
      </c>
      <c r="F8" s="286" t="s">
        <v>72</v>
      </c>
      <c r="G8" s="286" t="s">
        <v>73</v>
      </c>
      <c r="H8" s="286" t="s">
        <v>74</v>
      </c>
      <c r="I8" s="277" t="s">
        <v>20</v>
      </c>
      <c r="J8" s="277"/>
      <c r="K8" s="279" t="s">
        <v>21</v>
      </c>
      <c r="L8" s="279"/>
      <c r="M8" s="277" t="s">
        <v>75</v>
      </c>
      <c r="N8" s="277" t="s">
        <v>76</v>
      </c>
      <c r="O8" s="277" t="s">
        <v>77</v>
      </c>
      <c r="P8" s="277" t="s">
        <v>78</v>
      </c>
      <c r="Q8" s="279" t="s">
        <v>79</v>
      </c>
      <c r="R8" s="279" t="s">
        <v>80</v>
      </c>
      <c r="S8" s="279" t="s">
        <v>81</v>
      </c>
      <c r="T8" s="279" t="s">
        <v>28</v>
      </c>
      <c r="U8" s="279"/>
      <c r="V8" s="279" t="s">
        <v>29</v>
      </c>
      <c r="W8" s="279"/>
      <c r="X8" s="277" t="s">
        <v>82</v>
      </c>
      <c r="Y8" s="279" t="s">
        <v>83</v>
      </c>
      <c r="Z8" s="277"/>
      <c r="AA8" s="277"/>
    </row>
    <row r="9" spans="1:27" ht="42">
      <c r="A9" s="286"/>
      <c r="B9" s="286"/>
      <c r="C9" s="286"/>
      <c r="D9" s="286"/>
      <c r="E9" s="286"/>
      <c r="F9" s="286"/>
      <c r="G9" s="286"/>
      <c r="H9" s="286"/>
      <c r="I9" s="29" t="s">
        <v>84</v>
      </c>
      <c r="J9" s="5" t="s">
        <v>85</v>
      </c>
      <c r="K9" s="5" t="s">
        <v>86</v>
      </c>
      <c r="L9" s="16" t="s">
        <v>87</v>
      </c>
      <c r="M9" s="277"/>
      <c r="N9" s="277"/>
      <c r="O9" s="277"/>
      <c r="P9" s="277"/>
      <c r="Q9" s="277"/>
      <c r="R9" s="277"/>
      <c r="S9" s="277"/>
      <c r="T9" s="5" t="s">
        <v>88</v>
      </c>
      <c r="U9" s="16" t="s">
        <v>89</v>
      </c>
      <c r="V9" s="5" t="s">
        <v>90</v>
      </c>
      <c r="W9" s="16" t="s">
        <v>91</v>
      </c>
      <c r="X9" s="277"/>
      <c r="Y9" s="277"/>
      <c r="Z9" s="277"/>
      <c r="AA9" s="277"/>
    </row>
    <row r="10" spans="1:27" ht="75" customHeight="1">
      <c r="A10" s="7"/>
      <c r="B10" s="30"/>
      <c r="C10" s="15"/>
      <c r="D10" s="31"/>
      <c r="E10" s="32"/>
      <c r="F10" s="33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1" si="0">Q10+R10</f>
        <v>0</v>
      </c>
      <c r="T10" s="7"/>
      <c r="U10" s="21"/>
      <c r="V10" s="7"/>
      <c r="W10" s="21"/>
      <c r="X10" s="7"/>
      <c r="Y10" s="22"/>
      <c r="Z10" s="22">
        <f t="shared" ref="Z10:Z21" si="1">S10+Y10</f>
        <v>0</v>
      </c>
      <c r="AA10" s="24"/>
    </row>
    <row r="11" spans="1:27" ht="66" customHeight="1">
      <c r="A11" s="7"/>
      <c r="B11" s="30"/>
      <c r="C11" s="15"/>
      <c r="D11" s="31"/>
      <c r="E11" s="32"/>
      <c r="F11" s="33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22"/>
      <c r="Z11" s="22">
        <f t="shared" si="1"/>
        <v>0</v>
      </c>
      <c r="AA11" s="24"/>
    </row>
    <row r="12" spans="1:27" ht="69" customHeight="1">
      <c r="A12" s="34"/>
      <c r="B12" s="35"/>
      <c r="C12" s="27"/>
      <c r="D12" s="34"/>
      <c r="E12" s="36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22"/>
      <c r="Z12" s="54">
        <f t="shared" si="1"/>
        <v>0</v>
      </c>
      <c r="AA12" s="56"/>
    </row>
    <row r="13" spans="1:27" ht="97.5" customHeight="1">
      <c r="A13" s="34"/>
      <c r="B13" s="35"/>
      <c r="C13" s="39"/>
      <c r="D13" s="34"/>
      <c r="E13" s="32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5"/>
      <c r="Z13" s="54">
        <f t="shared" si="1"/>
        <v>0</v>
      </c>
      <c r="AA13" s="57"/>
    </row>
    <row r="14" spans="1:27" ht="81" customHeight="1">
      <c r="A14" s="34"/>
      <c r="B14" s="31"/>
      <c r="C14" s="40"/>
      <c r="D14" s="7"/>
      <c r="E14" s="32"/>
      <c r="F14" s="32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5">
        <f t="shared" si="0"/>
        <v>0</v>
      </c>
      <c r="T14" s="38"/>
      <c r="U14" s="52"/>
      <c r="V14" s="38"/>
      <c r="W14" s="52"/>
      <c r="X14" s="38"/>
      <c r="Y14" s="55"/>
      <c r="Z14" s="54">
        <f t="shared" si="1"/>
        <v>0</v>
      </c>
      <c r="AA14" s="57"/>
    </row>
    <row r="15" spans="1:27" ht="49.5" customHeight="1">
      <c r="A15" s="34"/>
      <c r="B15" s="35"/>
      <c r="C15" s="40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5"/>
      <c r="Z15" s="54">
        <f t="shared" si="1"/>
        <v>0</v>
      </c>
      <c r="AA15" s="57"/>
    </row>
    <row r="16" spans="1:27" ht="51.7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5"/>
      <c r="Z16" s="54">
        <f t="shared" si="1"/>
        <v>0</v>
      </c>
      <c r="AA16" s="57"/>
    </row>
    <row r="17" spans="1:27" ht="51.75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5"/>
      <c r="Z17" s="54">
        <f t="shared" si="1"/>
        <v>0</v>
      </c>
      <c r="AA17" s="57"/>
    </row>
    <row r="18" spans="1:27" ht="51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5"/>
      <c r="Z18" s="54">
        <f t="shared" si="1"/>
        <v>0</v>
      </c>
      <c r="AA18" s="57"/>
    </row>
    <row r="19" spans="1:27">
      <c r="A19" s="7"/>
      <c r="B19" s="31"/>
      <c r="C19" s="40"/>
      <c r="D19" s="7"/>
      <c r="E19" s="32"/>
      <c r="F19" s="32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5"/>
      <c r="Z19" s="54">
        <f t="shared" si="1"/>
        <v>0</v>
      </c>
      <c r="AA19" s="57"/>
    </row>
    <row r="20" spans="1:27">
      <c r="A20" s="34"/>
      <c r="B20" s="35"/>
      <c r="C20" s="41"/>
      <c r="D20" s="34"/>
      <c r="E20" s="15"/>
      <c r="F20" s="32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5"/>
      <c r="Z20" s="54">
        <f t="shared" si="1"/>
        <v>0</v>
      </c>
      <c r="AA20" s="11"/>
    </row>
    <row r="21" spans="1:27" ht="15.5">
      <c r="A21" s="42"/>
      <c r="B21" s="31"/>
      <c r="C21" s="43"/>
      <c r="D21" s="7"/>
      <c r="E21" s="32"/>
      <c r="F21" s="44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5"/>
      <c r="Z21" s="54">
        <f t="shared" si="1"/>
        <v>0</v>
      </c>
      <c r="AA21" s="11"/>
    </row>
    <row r="22" spans="1:27">
      <c r="A22" s="10"/>
      <c r="B22" s="45"/>
      <c r="C22" s="46"/>
      <c r="D22" s="47"/>
      <c r="E22" s="47"/>
      <c r="G22" s="13"/>
      <c r="H22" s="13"/>
      <c r="I22" s="13"/>
      <c r="J22" s="1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0"/>
      <c r="B23" s="11"/>
      <c r="C23" s="12"/>
      <c r="G23" s="13"/>
      <c r="H23" s="13"/>
      <c r="I23" s="13"/>
      <c r="J23" s="13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0"/>
      <c r="B24" s="11"/>
      <c r="C24" s="12"/>
      <c r="G24" s="13"/>
      <c r="H24" s="13"/>
      <c r="I24" s="13"/>
      <c r="J24" s="1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" customHeight="1">
      <c r="A25" s="280" t="s">
        <v>40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</row>
    <row r="26" spans="1:27" ht="14.25" customHeight="1">
      <c r="A26" s="281" t="s">
        <v>41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</row>
    <row r="27" spans="1:27" ht="14.25" customHeight="1">
      <c r="A27" s="282" t="s">
        <v>42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27" ht="14.25" customHeight="1">
      <c r="A28" s="282" t="s">
        <v>43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27" ht="14.25" customHeight="1">
      <c r="A29" s="282" t="s">
        <v>44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27" ht="14.25" customHeight="1">
      <c r="A30" s="282" t="s">
        <v>45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46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47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110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111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112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113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114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115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116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117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118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119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120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121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122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123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124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125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126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127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128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129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130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131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</sheetData>
  <mergeCells count="63">
    <mergeCell ref="X8:X9"/>
    <mergeCell ref="Y8:Y9"/>
    <mergeCell ref="Z7:Z9"/>
    <mergeCell ref="AA7:AA9"/>
    <mergeCell ref="A51:L51"/>
    <mergeCell ref="A52:L52"/>
    <mergeCell ref="A53:L53"/>
    <mergeCell ref="A54:L54"/>
    <mergeCell ref="A3:A5"/>
    <mergeCell ref="A8:A9"/>
    <mergeCell ref="B8:B9"/>
    <mergeCell ref="C8:C9"/>
    <mergeCell ref="D8:D9"/>
    <mergeCell ref="E8:E9"/>
    <mergeCell ref="F8:F9"/>
    <mergeCell ref="G8:G9"/>
    <mergeCell ref="H8:H9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8:J8"/>
    <mergeCell ref="K8:L8"/>
    <mergeCell ref="T8:U8"/>
    <mergeCell ref="V8:W8"/>
    <mergeCell ref="A25:L25"/>
    <mergeCell ref="M8:M9"/>
    <mergeCell ref="N8:N9"/>
    <mergeCell ref="O8:O9"/>
    <mergeCell ref="P8:P9"/>
    <mergeCell ref="Q8:Q9"/>
    <mergeCell ref="R8:R9"/>
    <mergeCell ref="S8:S9"/>
    <mergeCell ref="B3:AA3"/>
    <mergeCell ref="B4:AA4"/>
    <mergeCell ref="B5:AA5"/>
    <mergeCell ref="C6:AA6"/>
    <mergeCell ref="A7:B7"/>
    <mergeCell ref="C7:E7"/>
    <mergeCell ref="F7:L7"/>
    <mergeCell ref="M7:S7"/>
    <mergeCell ref="T7:Y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81640625" defaultRowHeight="14.5"/>
  <sheetData/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14"/>
  <sheetViews>
    <sheetView workbookViewId="0">
      <selection activeCell="B17" sqref="B17"/>
    </sheetView>
  </sheetViews>
  <sheetFormatPr defaultColWidth="13.81640625" defaultRowHeight="14.5"/>
  <sheetData>
    <row r="2" spans="2:9" ht="15" customHeight="1">
      <c r="B2" s="25" t="s">
        <v>445</v>
      </c>
    </row>
    <row r="3" spans="2:9">
      <c r="B3" s="26"/>
      <c r="C3" s="26"/>
      <c r="D3" s="26"/>
      <c r="E3" s="26"/>
      <c r="F3" s="26"/>
      <c r="G3" s="26"/>
      <c r="H3" s="26"/>
      <c r="I3" s="26"/>
    </row>
    <row r="4" spans="2:9" ht="14.25" customHeight="1">
      <c r="B4" s="295" t="s">
        <v>446</v>
      </c>
      <c r="C4" s="295"/>
      <c r="D4" s="295"/>
      <c r="E4" s="295"/>
      <c r="F4" s="295"/>
      <c r="G4" s="295"/>
      <c r="H4" s="295"/>
      <c r="I4" s="295"/>
    </row>
    <row r="5" spans="2:9" ht="14.25" customHeight="1">
      <c r="B5" s="295" t="s">
        <v>447</v>
      </c>
      <c r="C5" s="295"/>
      <c r="D5" s="295"/>
      <c r="E5" s="295"/>
      <c r="F5" s="295"/>
      <c r="G5" s="295"/>
      <c r="H5" s="295"/>
      <c r="I5" s="295"/>
    </row>
    <row r="6" spans="2:9" ht="14.25" customHeight="1">
      <c r="B6" s="295" t="s">
        <v>448</v>
      </c>
      <c r="C6" s="295"/>
      <c r="D6" s="295"/>
      <c r="E6" s="295"/>
      <c r="F6" s="295"/>
      <c r="G6" s="295"/>
      <c r="H6" s="295"/>
      <c r="I6" s="295"/>
    </row>
    <row r="7" spans="2:9" ht="14.25" customHeight="1">
      <c r="B7" s="295" t="s">
        <v>449</v>
      </c>
      <c r="C7" s="295"/>
      <c r="D7" s="295"/>
      <c r="E7" s="295"/>
      <c r="F7" s="295"/>
      <c r="G7" s="295"/>
      <c r="H7" s="295"/>
      <c r="I7" s="295"/>
    </row>
    <row r="13" spans="2:9" ht="15" customHeight="1">
      <c r="B13" s="28" t="s">
        <v>450</v>
      </c>
    </row>
    <row r="14" spans="2:9" ht="15" customHeight="1">
      <c r="B14" t="s">
        <v>451</v>
      </c>
    </row>
  </sheetData>
  <mergeCells count="4">
    <mergeCell ref="B4:I4"/>
    <mergeCell ref="B5:I5"/>
    <mergeCell ref="B6:I6"/>
    <mergeCell ref="B7:I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23.54296875" customWidth="1"/>
    <col min="25" max="25" width="21.26953125" customWidth="1"/>
    <col min="26" max="26" width="35.1796875" customWidth="1"/>
    <col min="27" max="28" width="14.453125" customWidth="1"/>
  </cols>
  <sheetData>
    <row r="1" spans="1:30" ht="21">
      <c r="A1" s="283"/>
      <c r="B1" s="275" t="s">
        <v>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3"/>
      <c r="AB1" s="23"/>
    </row>
    <row r="2" spans="1:30" ht="21">
      <c r="A2" s="283"/>
      <c r="B2" s="275" t="s">
        <v>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3"/>
      <c r="AB2" s="23"/>
    </row>
    <row r="3" spans="1:30" ht="21">
      <c r="A3" s="283"/>
      <c r="B3" s="275" t="s">
        <v>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</row>
    <row r="4" spans="1:30" ht="15" customHeight="1">
      <c r="A4" s="3" t="s">
        <v>3</v>
      </c>
      <c r="B4" s="4"/>
      <c r="C4" s="276" t="s">
        <v>4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</row>
    <row r="5" spans="1:30" ht="15.75" customHeight="1">
      <c r="A5" s="277" t="s">
        <v>5</v>
      </c>
      <c r="B5" s="277"/>
      <c r="C5" s="277" t="s">
        <v>6</v>
      </c>
      <c r="D5" s="277"/>
      <c r="E5" s="277"/>
      <c r="F5" s="278" t="s">
        <v>7</v>
      </c>
      <c r="G5" s="278"/>
      <c r="H5" s="278"/>
      <c r="I5" s="278"/>
      <c r="J5" s="278"/>
      <c r="K5" s="278"/>
      <c r="L5" s="278"/>
      <c r="M5" s="278"/>
      <c r="N5" s="278"/>
      <c r="O5" s="277" t="s">
        <v>8</v>
      </c>
      <c r="P5" s="277"/>
      <c r="Q5" s="277"/>
      <c r="R5" s="277"/>
      <c r="S5" s="277" t="s">
        <v>9</v>
      </c>
      <c r="T5" s="277"/>
      <c r="U5" s="277"/>
      <c r="V5" s="277"/>
      <c r="W5" s="277"/>
      <c r="X5" s="277"/>
      <c r="Y5" s="277" t="s">
        <v>452</v>
      </c>
      <c r="Z5" s="277" t="s">
        <v>453</v>
      </c>
      <c r="AA5" s="11"/>
      <c r="AB5" s="11"/>
      <c r="AC5" s="11"/>
    </row>
    <row r="6" spans="1:30" ht="15.75" customHeight="1">
      <c r="A6" s="277" t="s">
        <v>12</v>
      </c>
      <c r="B6" s="277" t="s">
        <v>13</v>
      </c>
      <c r="C6" s="277" t="s">
        <v>14</v>
      </c>
      <c r="D6" s="277" t="s">
        <v>15</v>
      </c>
      <c r="E6" s="277" t="s">
        <v>16</v>
      </c>
      <c r="F6" s="277" t="s">
        <v>17</v>
      </c>
      <c r="G6" s="277" t="s">
        <v>18</v>
      </c>
      <c r="H6" s="277" t="s">
        <v>19</v>
      </c>
      <c r="I6" s="277" t="s">
        <v>20</v>
      </c>
      <c r="J6" s="277"/>
      <c r="K6" s="279" t="s">
        <v>21</v>
      </c>
      <c r="L6" s="279"/>
      <c r="M6" s="277" t="s">
        <v>22</v>
      </c>
      <c r="N6" s="277" t="s">
        <v>23</v>
      </c>
      <c r="O6" s="277" t="s">
        <v>454</v>
      </c>
      <c r="P6" s="279" t="s">
        <v>455</v>
      </c>
      <c r="Q6" s="279" t="s">
        <v>456</v>
      </c>
      <c r="R6" s="279" t="s">
        <v>457</v>
      </c>
      <c r="S6" s="279" t="s">
        <v>28</v>
      </c>
      <c r="T6" s="279"/>
      <c r="U6" s="279" t="s">
        <v>29</v>
      </c>
      <c r="V6" s="279"/>
      <c r="W6" s="277" t="s">
        <v>458</v>
      </c>
      <c r="X6" s="279" t="s">
        <v>459</v>
      </c>
      <c r="Y6" s="277"/>
      <c r="Z6" s="277"/>
      <c r="AA6" s="11"/>
      <c r="AB6" s="11"/>
      <c r="AC6" s="11"/>
      <c r="AD6" s="11"/>
    </row>
    <row r="7" spans="1:30" ht="28">
      <c r="A7" s="277"/>
      <c r="B7" s="277"/>
      <c r="C7" s="277"/>
      <c r="D7" s="277"/>
      <c r="E7" s="277"/>
      <c r="F7" s="277"/>
      <c r="G7" s="277"/>
      <c r="H7" s="277"/>
      <c r="I7" s="5" t="s">
        <v>32</v>
      </c>
      <c r="J7" s="5" t="s">
        <v>33</v>
      </c>
      <c r="K7" s="5" t="s">
        <v>34</v>
      </c>
      <c r="L7" s="16" t="s">
        <v>35</v>
      </c>
      <c r="M7" s="277"/>
      <c r="N7" s="277"/>
      <c r="O7" s="277"/>
      <c r="P7" s="277"/>
      <c r="Q7" s="277"/>
      <c r="R7" s="277"/>
      <c r="S7" s="5" t="s">
        <v>460</v>
      </c>
      <c r="T7" s="16" t="s">
        <v>461</v>
      </c>
      <c r="U7" s="5" t="s">
        <v>88</v>
      </c>
      <c r="V7" s="16" t="s">
        <v>89</v>
      </c>
      <c r="W7" s="277"/>
      <c r="X7" s="277"/>
      <c r="Y7" s="277"/>
      <c r="Z7" s="277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80" t="s">
        <v>40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</row>
    <row r="18" spans="1:12" ht="15.75" customHeight="1">
      <c r="A18" s="281" t="s">
        <v>41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</row>
    <row r="19" spans="1:12" ht="15.75" customHeight="1">
      <c r="A19" s="282" t="s">
        <v>42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</row>
    <row r="20" spans="1:12" ht="15.75" customHeight="1">
      <c r="A20" s="282" t="s">
        <v>43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</row>
    <row r="21" spans="1:12" ht="15.75" customHeight="1">
      <c r="A21" s="282" t="s">
        <v>44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</row>
    <row r="22" spans="1:12" ht="15.75" customHeight="1">
      <c r="A22" s="282" t="s">
        <v>45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</row>
    <row r="23" spans="1:12" ht="15.75" customHeight="1">
      <c r="A23" s="282" t="s">
        <v>46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</row>
    <row r="24" spans="1:12" ht="15.75" customHeight="1">
      <c r="A24" s="282" t="s">
        <v>47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5" spans="1:12" ht="15.75" customHeight="1">
      <c r="A25" s="282" t="s">
        <v>48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12" ht="15.75" customHeight="1">
      <c r="A26" s="282" t="s">
        <v>49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12" ht="15.75" customHeight="1">
      <c r="A27" s="282" t="s">
        <v>50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12" ht="15.75" customHeight="1">
      <c r="A28" s="282" t="s">
        <v>51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12" ht="15.75" customHeight="1">
      <c r="A29" s="282" t="s">
        <v>52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12" ht="15.75" customHeight="1">
      <c r="A30" s="282" t="s">
        <v>53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12" ht="15.75" customHeight="1">
      <c r="A31" s="282" t="s">
        <v>54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12" ht="15.75" customHeight="1">
      <c r="A32" s="282" t="s">
        <v>55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5.75" customHeight="1">
      <c r="A33" s="282" t="s">
        <v>56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5.75" customHeight="1">
      <c r="A34" s="282" t="s">
        <v>462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5.75" customHeight="1">
      <c r="A35" s="282" t="s">
        <v>463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5.75" customHeight="1">
      <c r="A36" s="282" t="s">
        <v>464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5.75" customHeight="1">
      <c r="A37" s="282" t="s">
        <v>465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5.75" customHeight="1">
      <c r="A38" s="282" t="s">
        <v>466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5.75" customHeight="1">
      <c r="A39" s="282" t="s">
        <v>467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5.75" customHeight="1">
      <c r="A40" s="282" t="s">
        <v>468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5.75" customHeight="1">
      <c r="A41" s="282" t="s">
        <v>469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5.75" customHeight="1">
      <c r="A42" s="282" t="s">
        <v>470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5.75" customHeight="1">
      <c r="A43" s="282" t="s">
        <v>471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5.75" customHeight="1">
      <c r="A44" s="282" t="s">
        <v>472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5.75" customHeight="1">
      <c r="A45" s="282" t="s">
        <v>473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W6:W7"/>
    <mergeCell ref="X6:X7"/>
    <mergeCell ref="Y5:Y7"/>
    <mergeCell ref="Z5:Z7"/>
    <mergeCell ref="A43:L43"/>
    <mergeCell ref="A44:L44"/>
    <mergeCell ref="A45:L45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F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>
      <selection activeCell="F7" sqref="F7"/>
    </sheetView>
  </sheetViews>
  <sheetFormatPr defaultColWidth="9.81640625" defaultRowHeight="14.5"/>
  <cols>
    <col min="1" max="1" width="12" customWidth="1"/>
    <col min="2" max="2" width="16" customWidth="1"/>
    <col min="3" max="3" width="35" customWidth="1"/>
    <col min="5" max="5" width="31.81640625" customWidth="1"/>
    <col min="6" max="6" width="37.1796875" customWidth="1"/>
    <col min="11" max="11" width="17.453125" customWidth="1"/>
    <col min="13" max="13" width="10.81640625" customWidth="1"/>
    <col min="14" max="14" width="10.26953125" customWidth="1"/>
    <col min="16" max="16" width="14.7265625" customWidth="1"/>
    <col min="17" max="18" width="11.81640625" customWidth="1"/>
    <col min="19" max="19" width="12.81640625" customWidth="1"/>
    <col min="26" max="26" width="12.81640625" customWidth="1"/>
    <col min="27" max="27" width="16.26953125" customWidth="1"/>
  </cols>
  <sheetData>
    <row r="1" spans="1:28" ht="21">
      <c r="A1" s="1"/>
      <c r="B1" s="2"/>
      <c r="C1" s="275" t="s">
        <v>69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</row>
    <row r="2" spans="1:28" ht="22.5" customHeight="1">
      <c r="B2" s="2"/>
      <c r="C2" s="275" t="s">
        <v>70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</row>
    <row r="3" spans="1:28" ht="21" customHeight="1">
      <c r="A3" s="3"/>
      <c r="B3" s="259"/>
      <c r="C3" s="275" t="s">
        <v>71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</row>
    <row r="4" spans="1:28" ht="23.25" customHeight="1">
      <c r="A4" s="284" t="s">
        <v>3</v>
      </c>
      <c r="B4" s="284"/>
      <c r="C4" s="285" t="s">
        <v>4</v>
      </c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</row>
    <row r="5" spans="1:28" ht="84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72</v>
      </c>
      <c r="G5" s="29" t="s">
        <v>73</v>
      </c>
      <c r="H5" s="29" t="s">
        <v>74</v>
      </c>
      <c r="I5" s="6" t="s">
        <v>20</v>
      </c>
      <c r="J5" s="266"/>
      <c r="K5" s="267" t="s">
        <v>21</v>
      </c>
      <c r="L5" s="266"/>
      <c r="M5" s="29" t="s">
        <v>75</v>
      </c>
      <c r="N5" s="29" t="s">
        <v>76</v>
      </c>
      <c r="O5" s="29" t="s">
        <v>77</v>
      </c>
      <c r="P5" s="29" t="s">
        <v>78</v>
      </c>
      <c r="Q5" s="210" t="s">
        <v>79</v>
      </c>
      <c r="R5" s="210" t="s">
        <v>80</v>
      </c>
      <c r="S5" s="210" t="s">
        <v>81</v>
      </c>
      <c r="T5" s="267" t="s">
        <v>28</v>
      </c>
      <c r="U5" s="266"/>
      <c r="V5" s="267" t="s">
        <v>29</v>
      </c>
      <c r="W5" s="266"/>
      <c r="X5" s="29" t="s">
        <v>82</v>
      </c>
      <c r="Y5" s="210" t="s">
        <v>83</v>
      </c>
      <c r="Z5" s="272"/>
      <c r="AA5" s="272"/>
    </row>
    <row r="6" spans="1:28" ht="42">
      <c r="A6" s="260"/>
      <c r="B6" s="260"/>
      <c r="C6" s="260"/>
      <c r="D6" s="260"/>
      <c r="E6" s="261"/>
      <c r="F6" s="261"/>
      <c r="G6" s="260"/>
      <c r="H6" s="260"/>
      <c r="I6" s="5" t="s">
        <v>84</v>
      </c>
      <c r="J6" s="5" t="s">
        <v>85</v>
      </c>
      <c r="K6" s="5" t="s">
        <v>86</v>
      </c>
      <c r="L6" s="16" t="s">
        <v>87</v>
      </c>
      <c r="M6" s="260"/>
      <c r="N6" s="260"/>
      <c r="O6" s="260"/>
      <c r="P6" s="260"/>
      <c r="Q6" s="260"/>
      <c r="R6" s="260"/>
      <c r="S6" s="260"/>
      <c r="T6" s="5" t="s">
        <v>88</v>
      </c>
      <c r="U6" s="16" t="s">
        <v>89</v>
      </c>
      <c r="V6" s="5" t="s">
        <v>90</v>
      </c>
      <c r="W6" s="16" t="s">
        <v>91</v>
      </c>
      <c r="X6" s="260"/>
      <c r="Y6" s="260"/>
      <c r="Z6" s="260"/>
      <c r="AA6" s="260"/>
    </row>
    <row r="7" spans="1:28" ht="51" customHeight="1">
      <c r="A7" s="7"/>
      <c r="B7" s="260" t="s">
        <v>92</v>
      </c>
      <c r="C7" s="260" t="s">
        <v>93</v>
      </c>
      <c r="D7" s="260"/>
      <c r="E7" s="261" t="s">
        <v>94</v>
      </c>
      <c r="F7" s="261" t="s">
        <v>95</v>
      </c>
      <c r="G7" s="260" t="s">
        <v>96</v>
      </c>
      <c r="H7" s="260"/>
      <c r="I7" s="7" t="s">
        <v>97</v>
      </c>
      <c r="J7" s="17" t="s">
        <v>98</v>
      </c>
      <c r="K7" s="7" t="s">
        <v>99</v>
      </c>
      <c r="L7" s="18" t="s">
        <v>100</v>
      </c>
      <c r="M7" s="19">
        <v>45686</v>
      </c>
      <c r="N7" s="19"/>
      <c r="O7" s="20" t="s">
        <v>101</v>
      </c>
      <c r="P7" s="21" t="s">
        <v>102</v>
      </c>
      <c r="Q7" s="21">
        <v>1283.9000000000001</v>
      </c>
      <c r="R7" s="21"/>
      <c r="S7" s="22">
        <f t="shared" ref="S7:S17" si="0">Q7+R7</f>
        <v>1283.9000000000001</v>
      </c>
      <c r="T7" s="7">
        <v>0</v>
      </c>
      <c r="U7" s="21">
        <v>0</v>
      </c>
      <c r="V7" s="7">
        <v>0</v>
      </c>
      <c r="W7" s="21">
        <v>0</v>
      </c>
      <c r="X7" s="7">
        <v>0</v>
      </c>
      <c r="Y7" s="22">
        <f>(T7*U7)+(V7*W7)</f>
        <v>0</v>
      </c>
      <c r="Z7" s="22">
        <f t="shared" ref="Z7:Z17" si="1">S7+Y7</f>
        <v>1283.9000000000001</v>
      </c>
      <c r="AA7" s="24"/>
    </row>
    <row r="8" spans="1:28" ht="42" customHeight="1">
      <c r="A8" s="7"/>
      <c r="B8" s="260" t="s">
        <v>92</v>
      </c>
      <c r="C8" s="260" t="s">
        <v>93</v>
      </c>
      <c r="D8" s="260"/>
      <c r="E8" s="261" t="s">
        <v>94</v>
      </c>
      <c r="F8" s="261" t="s">
        <v>95</v>
      </c>
      <c r="G8" s="260" t="s">
        <v>96</v>
      </c>
      <c r="H8" s="7"/>
      <c r="I8" s="7" t="s">
        <v>99</v>
      </c>
      <c r="J8" s="17" t="s">
        <v>100</v>
      </c>
      <c r="K8" s="7" t="s">
        <v>103</v>
      </c>
      <c r="L8" s="18" t="s">
        <v>104</v>
      </c>
      <c r="M8" s="19">
        <v>45687</v>
      </c>
      <c r="N8" s="19"/>
      <c r="O8" s="20" t="s">
        <v>105</v>
      </c>
      <c r="P8" s="21" t="s">
        <v>102</v>
      </c>
      <c r="Q8" s="21">
        <v>1781.9</v>
      </c>
      <c r="R8" s="21"/>
      <c r="S8" s="22">
        <f t="shared" si="0"/>
        <v>1781.9</v>
      </c>
      <c r="T8" s="7"/>
      <c r="U8" s="21"/>
      <c r="V8" s="7"/>
      <c r="W8" s="21"/>
      <c r="X8" s="7"/>
      <c r="Y8" s="22"/>
      <c r="Z8" s="22">
        <f t="shared" si="1"/>
        <v>1781.9</v>
      </c>
      <c r="AA8" s="24"/>
    </row>
    <row r="9" spans="1:28" ht="51" customHeight="1">
      <c r="A9" s="7"/>
      <c r="B9" s="32" t="s">
        <v>92</v>
      </c>
      <c r="C9" s="40" t="s">
        <v>106</v>
      </c>
      <c r="D9" s="7"/>
      <c r="E9" s="209" t="s">
        <v>107</v>
      </c>
      <c r="F9" s="261" t="s">
        <v>95</v>
      </c>
      <c r="G9" s="9" t="s">
        <v>96</v>
      </c>
      <c r="H9" s="7"/>
      <c r="I9" s="7" t="s">
        <v>99</v>
      </c>
      <c r="J9" s="17" t="s">
        <v>108</v>
      </c>
      <c r="K9" s="7" t="s">
        <v>99</v>
      </c>
      <c r="L9" s="18" t="s">
        <v>100</v>
      </c>
      <c r="M9" s="19">
        <v>45686</v>
      </c>
      <c r="N9" s="19">
        <v>45687</v>
      </c>
      <c r="O9" s="20" t="s">
        <v>109</v>
      </c>
      <c r="P9" s="21" t="s">
        <v>102</v>
      </c>
      <c r="Q9" s="21">
        <v>1092.9000000000001</v>
      </c>
      <c r="R9" s="21">
        <v>1958.9</v>
      </c>
      <c r="S9" s="22">
        <f t="shared" si="0"/>
        <v>3051.8</v>
      </c>
      <c r="T9" s="7"/>
      <c r="U9" s="21"/>
      <c r="V9" s="7"/>
      <c r="W9" s="21"/>
      <c r="X9" s="7"/>
      <c r="Y9" s="22"/>
      <c r="Z9" s="22">
        <f t="shared" si="1"/>
        <v>3051.8</v>
      </c>
      <c r="AA9" s="24"/>
    </row>
    <row r="10" spans="1:28">
      <c r="A10" s="262"/>
      <c r="B10" s="31"/>
      <c r="C10" s="40"/>
      <c r="D10" s="65"/>
      <c r="E10" s="38"/>
      <c r="F10" s="209"/>
      <c r="G10" s="209"/>
      <c r="H10" s="209"/>
      <c r="I10" s="7"/>
      <c r="J10" s="17"/>
      <c r="K10" s="7"/>
      <c r="L10" s="18"/>
      <c r="M10" s="19"/>
      <c r="N10" s="19"/>
      <c r="O10" s="20"/>
      <c r="P10" s="21"/>
      <c r="Q10" s="268"/>
      <c r="R10" s="268"/>
      <c r="S10" s="22">
        <f t="shared" si="0"/>
        <v>0</v>
      </c>
      <c r="T10" s="209"/>
      <c r="U10" s="209"/>
      <c r="V10" s="209"/>
      <c r="W10" s="209"/>
      <c r="X10" s="209"/>
      <c r="Y10" s="209"/>
      <c r="Z10" s="22">
        <f t="shared" si="1"/>
        <v>0</v>
      </c>
      <c r="AA10" s="273"/>
    </row>
    <row r="11" spans="1:28">
      <c r="A11" s="263"/>
      <c r="B11" s="31"/>
      <c r="C11" s="40"/>
      <c r="D11" s="7"/>
      <c r="E11" s="38"/>
      <c r="F11" s="188"/>
      <c r="G11" s="9"/>
      <c r="H11" s="7"/>
      <c r="I11" s="7"/>
      <c r="J11" s="7"/>
      <c r="K11" s="7"/>
      <c r="L11" s="7"/>
      <c r="M11" s="7"/>
      <c r="N11" s="19"/>
      <c r="O11" s="7"/>
      <c r="P11" s="7"/>
      <c r="Q11" s="268"/>
      <c r="R11" s="268"/>
      <c r="S11" s="22">
        <f t="shared" si="0"/>
        <v>0</v>
      </c>
      <c r="T11" s="269"/>
      <c r="U11" s="269"/>
      <c r="V11" s="269"/>
      <c r="W11" s="269"/>
      <c r="X11" s="269"/>
      <c r="Y11" s="269"/>
      <c r="Z11" s="22">
        <f t="shared" si="1"/>
        <v>0</v>
      </c>
      <c r="AA11" s="273"/>
    </row>
    <row r="12" spans="1:28">
      <c r="A12" s="262"/>
      <c r="B12" s="31"/>
      <c r="C12" s="40"/>
      <c r="D12" s="65"/>
      <c r="E12" s="38"/>
      <c r="F12" s="209"/>
      <c r="G12" s="209"/>
      <c r="H12" s="209"/>
      <c r="I12" s="7"/>
      <c r="J12" s="7"/>
      <c r="K12" s="7"/>
      <c r="L12" s="7"/>
      <c r="M12" s="7"/>
      <c r="N12" s="19"/>
      <c r="O12" s="7"/>
      <c r="P12" s="7"/>
      <c r="Q12" s="268"/>
      <c r="R12" s="268"/>
      <c r="S12" s="22">
        <f t="shared" si="0"/>
        <v>0</v>
      </c>
      <c r="T12" s="270"/>
      <c r="U12" s="270"/>
      <c r="V12" s="270"/>
      <c r="W12" s="270"/>
      <c r="X12" s="270"/>
      <c r="Y12" s="270"/>
      <c r="Z12" s="22">
        <f t="shared" si="1"/>
        <v>0</v>
      </c>
      <c r="AA12" s="274"/>
    </row>
    <row r="13" spans="1:28">
      <c r="A13" s="263"/>
      <c r="B13" s="31"/>
      <c r="C13" s="40"/>
      <c r="D13" s="7"/>
      <c r="E13" s="38"/>
      <c r="F13" s="188"/>
      <c r="G13" s="9"/>
      <c r="H13" s="7"/>
      <c r="I13" s="7"/>
      <c r="J13" s="7"/>
      <c r="K13" s="7"/>
      <c r="L13" s="7"/>
      <c r="M13" s="19"/>
      <c r="N13" s="19"/>
      <c r="O13" s="7"/>
      <c r="P13" s="7"/>
      <c r="Q13" s="268"/>
      <c r="R13" s="268"/>
      <c r="S13" s="22">
        <f t="shared" si="0"/>
        <v>0</v>
      </c>
      <c r="T13" s="269"/>
      <c r="U13" s="269"/>
      <c r="V13" s="269"/>
      <c r="W13" s="269"/>
      <c r="X13" s="269"/>
      <c r="Y13" s="269"/>
      <c r="Z13" s="22">
        <f t="shared" si="1"/>
        <v>0</v>
      </c>
      <c r="AA13" s="274"/>
    </row>
    <row r="14" spans="1:28">
      <c r="A14" s="262"/>
      <c r="B14" s="31"/>
      <c r="C14" s="40"/>
      <c r="D14" s="7"/>
      <c r="E14" s="38"/>
      <c r="F14" s="188"/>
      <c r="G14" s="9"/>
      <c r="H14" s="7"/>
      <c r="I14" s="7"/>
      <c r="J14" s="7"/>
      <c r="K14" s="7"/>
      <c r="L14" s="7"/>
      <c r="M14" s="19"/>
      <c r="N14" s="19"/>
      <c r="O14" s="7"/>
      <c r="P14" s="7"/>
      <c r="Q14" s="268"/>
      <c r="R14" s="268"/>
      <c r="S14" s="22">
        <f t="shared" si="0"/>
        <v>0</v>
      </c>
      <c r="T14" s="270"/>
      <c r="U14" s="270"/>
      <c r="V14" s="270"/>
      <c r="W14" s="270"/>
      <c r="X14" s="270"/>
      <c r="Y14" s="270"/>
      <c r="Z14" s="22">
        <f t="shared" si="1"/>
        <v>0</v>
      </c>
      <c r="AA14" s="274"/>
    </row>
    <row r="15" spans="1:28">
      <c r="A15" s="262"/>
      <c r="B15" s="31"/>
      <c r="C15" s="40"/>
      <c r="D15" s="65"/>
      <c r="E15" s="38"/>
      <c r="F15" s="188"/>
      <c r="G15" s="209"/>
      <c r="H15" s="7"/>
      <c r="I15" s="7"/>
      <c r="J15" s="17"/>
      <c r="K15" s="7"/>
      <c r="L15" s="18"/>
      <c r="M15" s="19"/>
      <c r="N15" s="19"/>
      <c r="O15" s="20"/>
      <c r="P15" s="7"/>
      <c r="Q15" s="268"/>
      <c r="R15" s="268"/>
      <c r="S15" s="22">
        <f t="shared" si="0"/>
        <v>0</v>
      </c>
      <c r="T15" s="270"/>
      <c r="U15" s="270"/>
      <c r="V15" s="270"/>
      <c r="W15" s="270"/>
      <c r="X15" s="270"/>
      <c r="Y15" s="270"/>
      <c r="Z15" s="22">
        <f t="shared" si="1"/>
        <v>0</v>
      </c>
      <c r="AA15" s="274"/>
    </row>
    <row r="16" spans="1:28">
      <c r="A16" s="262"/>
      <c r="B16" s="31"/>
      <c r="C16" s="40"/>
      <c r="D16" s="65"/>
      <c r="E16" s="38"/>
      <c r="F16" s="188"/>
      <c r="G16" s="209"/>
      <c r="H16" s="7"/>
      <c r="I16" s="7"/>
      <c r="J16" s="7"/>
      <c r="K16" s="7"/>
      <c r="L16" s="7"/>
      <c r="M16" s="7"/>
      <c r="N16" s="19"/>
      <c r="O16" s="7"/>
      <c r="P16" s="7"/>
      <c r="Q16" s="268"/>
      <c r="R16" s="268"/>
      <c r="S16" s="22">
        <f t="shared" si="0"/>
        <v>0</v>
      </c>
      <c r="T16" s="270"/>
      <c r="U16" s="270"/>
      <c r="V16" s="270"/>
      <c r="W16" s="270"/>
      <c r="X16" s="270"/>
      <c r="Y16" s="270"/>
      <c r="Z16" s="22">
        <f t="shared" si="1"/>
        <v>0</v>
      </c>
      <c r="AA16" s="274"/>
    </row>
    <row r="17" spans="1:27">
      <c r="A17" s="262"/>
      <c r="B17" s="31"/>
      <c r="C17" s="40"/>
      <c r="D17" s="65"/>
      <c r="E17" s="38"/>
      <c r="F17" s="188"/>
      <c r="G17" s="209"/>
      <c r="H17" s="7"/>
      <c r="I17" s="7"/>
      <c r="J17" s="7"/>
      <c r="K17" s="7"/>
      <c r="L17" s="7"/>
      <c r="M17" s="19"/>
      <c r="N17" s="19"/>
      <c r="O17" s="7"/>
      <c r="P17" s="7"/>
      <c r="Q17" s="268"/>
      <c r="R17" s="271"/>
      <c r="S17" s="22">
        <f t="shared" si="0"/>
        <v>0</v>
      </c>
      <c r="T17" s="270"/>
      <c r="U17" s="270"/>
      <c r="V17" s="270"/>
      <c r="W17" s="270"/>
      <c r="X17" s="270"/>
      <c r="Y17" s="270"/>
      <c r="Z17" s="22">
        <f t="shared" si="1"/>
        <v>0</v>
      </c>
      <c r="AA17" s="47"/>
    </row>
    <row r="18" spans="1:27" ht="26.25" customHeight="1">
      <c r="A18" s="264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6"/>
    </row>
    <row r="22" spans="1:27" ht="15" customHeight="1">
      <c r="A22" s="280" t="s">
        <v>40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</row>
    <row r="23" spans="1:27" ht="14.25" customHeight="1">
      <c r="A23" s="281" t="s">
        <v>41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</row>
    <row r="24" spans="1:27" ht="14.25" customHeight="1">
      <c r="A24" s="282" t="s">
        <v>42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5" spans="1:27" ht="14.25" customHeight="1">
      <c r="A25" s="282" t="s">
        <v>43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27" ht="14.25" customHeight="1">
      <c r="A26" s="282" t="s">
        <v>44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27" ht="14.25" customHeight="1">
      <c r="A27" s="282" t="s">
        <v>45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27" ht="14.25" customHeight="1">
      <c r="A28" s="282" t="s">
        <v>46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27" ht="14.25" customHeight="1">
      <c r="A29" s="282" t="s">
        <v>47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27" ht="14.25" customHeight="1">
      <c r="A30" s="282" t="s">
        <v>110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111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112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113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114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115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116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117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118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119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120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121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122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124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125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126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127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128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129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130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131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</sheetData>
  <mergeCells count="35">
    <mergeCell ref="A47:L47"/>
    <mergeCell ref="A48:L48"/>
    <mergeCell ref="A49:L49"/>
    <mergeCell ref="A50:L50"/>
    <mergeCell ref="A51:L51"/>
    <mergeCell ref="A42:L42"/>
    <mergeCell ref="A43:L43"/>
    <mergeCell ref="A44:L44"/>
    <mergeCell ref="A45:L45"/>
    <mergeCell ref="A46:L46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C1:AB1"/>
    <mergeCell ref="C2:AB2"/>
    <mergeCell ref="C3:AB3"/>
    <mergeCell ref="A4:B4"/>
    <mergeCell ref="C4:A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topLeftCell="G2" workbookViewId="0">
      <selection activeCell="X12" sqref="X12"/>
    </sheetView>
  </sheetViews>
  <sheetFormatPr defaultColWidth="9.81640625" defaultRowHeight="14.5"/>
  <cols>
    <col min="2" max="2" width="11.54296875" customWidth="1"/>
    <col min="3" max="3" width="40.7265625" customWidth="1"/>
    <col min="4" max="4" width="16" customWidth="1"/>
    <col min="5" max="5" width="37.81640625" customWidth="1"/>
    <col min="6" max="6" width="42.54296875" customWidth="1"/>
    <col min="7" max="7" width="10.26953125" customWidth="1"/>
    <col min="11" max="11" width="12.1796875" customWidth="1"/>
    <col min="12" max="12" width="19.1796875" customWidth="1"/>
    <col min="13" max="13" width="13.26953125" customWidth="1"/>
    <col min="14" max="14" width="12.26953125" customWidth="1"/>
    <col min="16" max="16" width="13.1796875" customWidth="1"/>
    <col min="17" max="17" width="12" customWidth="1"/>
    <col min="18" max="18" width="11.54296875" customWidth="1"/>
    <col min="19" max="19" width="14" customWidth="1"/>
    <col min="21" max="21" width="12.54296875" customWidth="1"/>
    <col min="24" max="24" width="13.7265625" customWidth="1"/>
    <col min="26" max="26" width="13.26953125" customWidth="1"/>
  </cols>
  <sheetData>
    <row r="1" spans="1:27" ht="21">
      <c r="A1" s="283"/>
      <c r="B1" s="275" t="s">
        <v>69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</row>
    <row r="2" spans="1:27" ht="21">
      <c r="A2" s="283"/>
      <c r="B2" s="275" t="s">
        <v>70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71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12.75" customHeight="1">
      <c r="A4" s="3" t="s">
        <v>3</v>
      </c>
      <c r="B4" s="4"/>
      <c r="C4" s="276" t="s">
        <v>4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</row>
    <row r="5" spans="1:27" ht="15" customHeight="1">
      <c r="A5" s="277" t="s">
        <v>5</v>
      </c>
      <c r="B5" s="277"/>
      <c r="C5" s="277" t="s">
        <v>6</v>
      </c>
      <c r="D5" s="277"/>
      <c r="E5" s="277"/>
      <c r="F5" s="278" t="s">
        <v>7</v>
      </c>
      <c r="G5" s="278"/>
      <c r="H5" s="278"/>
      <c r="I5" s="278"/>
      <c r="J5" s="278"/>
      <c r="K5" s="278"/>
      <c r="L5" s="278"/>
      <c r="M5" s="277" t="s">
        <v>8</v>
      </c>
      <c r="N5" s="277"/>
      <c r="O5" s="277"/>
      <c r="P5" s="277"/>
      <c r="Q5" s="277"/>
      <c r="R5" s="277"/>
      <c r="S5" s="277"/>
      <c r="T5" s="277" t="s">
        <v>9</v>
      </c>
      <c r="U5" s="277"/>
      <c r="V5" s="277"/>
      <c r="W5" s="277"/>
      <c r="X5" s="277"/>
      <c r="Y5" s="277"/>
      <c r="Z5" s="277" t="s">
        <v>132</v>
      </c>
      <c r="AA5" s="277" t="s">
        <v>133</v>
      </c>
    </row>
    <row r="6" spans="1:27" ht="15" customHeight="1">
      <c r="A6" s="277" t="s">
        <v>12</v>
      </c>
      <c r="B6" s="277" t="s">
        <v>13</v>
      </c>
      <c r="C6" s="277" t="s">
        <v>14</v>
      </c>
      <c r="D6" s="277" t="s">
        <v>15</v>
      </c>
      <c r="E6" s="277" t="s">
        <v>16</v>
      </c>
      <c r="F6" s="277" t="s">
        <v>72</v>
      </c>
      <c r="G6" s="277" t="s">
        <v>73</v>
      </c>
      <c r="H6" s="277" t="s">
        <v>74</v>
      </c>
      <c r="I6" s="277" t="s">
        <v>20</v>
      </c>
      <c r="J6" s="277"/>
      <c r="K6" s="279" t="s">
        <v>21</v>
      </c>
      <c r="L6" s="279"/>
      <c r="M6" s="277" t="s">
        <v>75</v>
      </c>
      <c r="N6" s="277" t="s">
        <v>76</v>
      </c>
      <c r="O6" s="277" t="s">
        <v>77</v>
      </c>
      <c r="P6" s="277" t="s">
        <v>78</v>
      </c>
      <c r="Q6" s="279" t="s">
        <v>79</v>
      </c>
      <c r="R6" s="279" t="s">
        <v>80</v>
      </c>
      <c r="S6" s="279" t="s">
        <v>81</v>
      </c>
      <c r="T6" s="279" t="s">
        <v>28</v>
      </c>
      <c r="U6" s="279"/>
      <c r="V6" s="279" t="s">
        <v>29</v>
      </c>
      <c r="W6" s="279"/>
      <c r="X6" s="277" t="s">
        <v>82</v>
      </c>
      <c r="Y6" s="279" t="s">
        <v>83</v>
      </c>
      <c r="Z6" s="277"/>
      <c r="AA6" s="277"/>
    </row>
    <row r="7" spans="1:27" ht="42">
      <c r="A7" s="277"/>
      <c r="B7" s="277"/>
      <c r="C7" s="277"/>
      <c r="D7" s="277"/>
      <c r="E7" s="277"/>
      <c r="F7" s="277"/>
      <c r="G7" s="277"/>
      <c r="H7" s="277"/>
      <c r="I7" s="5" t="s">
        <v>84</v>
      </c>
      <c r="J7" s="5" t="s">
        <v>85</v>
      </c>
      <c r="K7" s="5" t="s">
        <v>86</v>
      </c>
      <c r="L7" s="16" t="s">
        <v>87</v>
      </c>
      <c r="M7" s="277"/>
      <c r="N7" s="277"/>
      <c r="O7" s="277"/>
      <c r="P7" s="277"/>
      <c r="Q7" s="277"/>
      <c r="R7" s="277"/>
      <c r="S7" s="277"/>
      <c r="T7" s="5" t="s">
        <v>88</v>
      </c>
      <c r="U7" s="16" t="s">
        <v>89</v>
      </c>
      <c r="V7" s="5" t="s">
        <v>90</v>
      </c>
      <c r="W7" s="16" t="s">
        <v>91</v>
      </c>
      <c r="X7" s="277"/>
      <c r="Y7" s="277"/>
      <c r="Z7" s="277"/>
      <c r="AA7" s="277"/>
    </row>
    <row r="8" spans="1:27" ht="66" customHeight="1">
      <c r="A8" s="7"/>
      <c r="B8" s="250" t="s">
        <v>134</v>
      </c>
      <c r="C8" s="188" t="s">
        <v>135</v>
      </c>
      <c r="D8" s="31"/>
      <c r="E8" s="188" t="s">
        <v>136</v>
      </c>
      <c r="F8" s="188" t="s">
        <v>137</v>
      </c>
      <c r="G8" s="9" t="s">
        <v>96</v>
      </c>
      <c r="H8" s="7"/>
      <c r="I8" s="7" t="s">
        <v>99</v>
      </c>
      <c r="J8" s="17" t="s">
        <v>100</v>
      </c>
      <c r="K8" s="7" t="s">
        <v>138</v>
      </c>
      <c r="L8" s="18" t="s">
        <v>139</v>
      </c>
      <c r="M8" s="19">
        <v>45691</v>
      </c>
      <c r="N8" s="19">
        <v>45692</v>
      </c>
      <c r="O8" s="20" t="s">
        <v>140</v>
      </c>
      <c r="P8" s="21" t="s">
        <v>102</v>
      </c>
      <c r="Q8" s="21">
        <v>1954</v>
      </c>
      <c r="R8" s="21"/>
      <c r="S8" s="22">
        <f>Q8+R8</f>
        <v>1954</v>
      </c>
      <c r="T8" s="7"/>
      <c r="U8" s="21">
        <v>0</v>
      </c>
      <c r="V8" s="7"/>
      <c r="W8" s="21">
        <v>0</v>
      </c>
      <c r="X8" s="7"/>
      <c r="Y8" s="22">
        <f>(T8*U8)+(V8*W8)</f>
        <v>0</v>
      </c>
      <c r="Z8" s="22">
        <f>S8+Y8</f>
        <v>1954</v>
      </c>
      <c r="AA8" s="24"/>
    </row>
    <row r="9" spans="1:27" ht="51" customHeight="1">
      <c r="A9" s="34"/>
      <c r="B9" s="250" t="s">
        <v>134</v>
      </c>
      <c r="C9" s="120" t="s">
        <v>135</v>
      </c>
      <c r="D9" s="31"/>
      <c r="E9" s="15" t="s">
        <v>136</v>
      </c>
      <c r="F9" s="15" t="s">
        <v>141</v>
      </c>
      <c r="G9" s="9" t="s">
        <v>96</v>
      </c>
      <c r="H9" s="7"/>
      <c r="I9" s="7" t="s">
        <v>138</v>
      </c>
      <c r="J9" s="17" t="s">
        <v>142</v>
      </c>
      <c r="K9" s="7" t="s">
        <v>143</v>
      </c>
      <c r="L9" s="18" t="s">
        <v>144</v>
      </c>
      <c r="M9" s="19">
        <v>45692</v>
      </c>
      <c r="N9" s="19"/>
      <c r="O9" s="20" t="s">
        <v>105</v>
      </c>
      <c r="P9" s="21" t="s">
        <v>102</v>
      </c>
      <c r="Q9" s="21">
        <v>1110</v>
      </c>
      <c r="R9" s="21"/>
      <c r="S9" s="22">
        <f>Q9+R9</f>
        <v>1110</v>
      </c>
      <c r="T9" s="7"/>
      <c r="U9" s="21"/>
      <c r="V9" s="7"/>
      <c r="W9" s="21"/>
      <c r="X9" s="7"/>
      <c r="Y9" s="22"/>
      <c r="Z9" s="22">
        <f>S9+Y9</f>
        <v>1110</v>
      </c>
      <c r="AA9" s="24"/>
    </row>
    <row r="10" spans="1:27" ht="51" customHeight="1">
      <c r="A10" s="34"/>
      <c r="B10" s="250" t="s">
        <v>134</v>
      </c>
      <c r="C10" s="120" t="s">
        <v>135</v>
      </c>
      <c r="D10" s="184"/>
      <c r="E10" s="15" t="s">
        <v>136</v>
      </c>
      <c r="F10" s="15" t="s">
        <v>141</v>
      </c>
      <c r="G10" s="9" t="s">
        <v>96</v>
      </c>
      <c r="H10" s="7"/>
      <c r="I10" s="7" t="s">
        <v>143</v>
      </c>
      <c r="J10" s="17" t="s">
        <v>144</v>
      </c>
      <c r="K10" s="7" t="s">
        <v>99</v>
      </c>
      <c r="L10" s="18" t="s">
        <v>100</v>
      </c>
      <c r="M10" s="19">
        <v>45694</v>
      </c>
      <c r="N10" s="19"/>
      <c r="O10" s="20" t="s">
        <v>140</v>
      </c>
      <c r="P10" s="21" t="s">
        <v>102</v>
      </c>
      <c r="Q10" s="21">
        <v>740</v>
      </c>
      <c r="R10" s="21"/>
      <c r="S10" s="22"/>
      <c r="T10" s="7"/>
      <c r="U10" s="21"/>
      <c r="V10" s="7"/>
      <c r="W10" s="21"/>
      <c r="X10" s="7"/>
      <c r="Y10" s="22"/>
      <c r="Z10" s="22"/>
      <c r="AA10" s="24"/>
    </row>
    <row r="11" spans="1:27" ht="66.75" customHeight="1">
      <c r="A11" s="7"/>
      <c r="B11" s="30" t="s">
        <v>145</v>
      </c>
      <c r="C11" s="253" t="s">
        <v>146</v>
      </c>
      <c r="D11" s="31"/>
      <c r="E11" t="s">
        <v>147</v>
      </c>
      <c r="F11" s="188" t="s">
        <v>148</v>
      </c>
      <c r="G11" s="194" t="s">
        <v>7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45693</v>
      </c>
      <c r="N11" s="19">
        <v>45693</v>
      </c>
      <c r="O11" s="20" t="s">
        <v>149</v>
      </c>
      <c r="P11" s="21" t="s">
        <v>102</v>
      </c>
      <c r="Q11" s="21">
        <v>2560</v>
      </c>
      <c r="R11" s="21">
        <v>1292</v>
      </c>
      <c r="S11" s="22">
        <f t="shared" ref="S11:S26" si="0">Q11+R11</f>
        <v>3852</v>
      </c>
      <c r="T11" s="7"/>
      <c r="U11" s="21"/>
      <c r="V11" s="7"/>
      <c r="W11" s="21"/>
      <c r="X11" s="7"/>
      <c r="Y11" s="22"/>
      <c r="Z11" s="22">
        <f>S11+Y11</f>
        <v>3852</v>
      </c>
      <c r="AA11" s="24"/>
    </row>
    <row r="12" spans="1:27" ht="43.5">
      <c r="A12" s="7"/>
      <c r="B12" s="30" t="s">
        <v>145</v>
      </c>
      <c r="C12" s="253" t="s">
        <v>150</v>
      </c>
      <c r="D12" s="31"/>
      <c r="E12" s="32" t="s">
        <v>151</v>
      </c>
      <c r="F12" s="188" t="s">
        <v>152</v>
      </c>
      <c r="G12" s="194" t="s">
        <v>153</v>
      </c>
      <c r="H12" s="7"/>
      <c r="I12" s="7" t="s">
        <v>99</v>
      </c>
      <c r="J12" s="17" t="s">
        <v>100</v>
      </c>
      <c r="K12" s="7" t="s">
        <v>154</v>
      </c>
      <c r="L12" s="18" t="s">
        <v>155</v>
      </c>
      <c r="M12" s="19">
        <v>45710</v>
      </c>
      <c r="N12" s="19">
        <v>45716</v>
      </c>
      <c r="O12" s="20" t="s">
        <v>156</v>
      </c>
      <c r="P12" s="21" t="s">
        <v>102</v>
      </c>
      <c r="Q12" s="21">
        <v>2937.2849999999999</v>
      </c>
      <c r="R12" s="21">
        <v>2937.2849999999999</v>
      </c>
      <c r="S12" s="22">
        <f t="shared" si="0"/>
        <v>5874.57</v>
      </c>
      <c r="T12" s="7">
        <v>6</v>
      </c>
      <c r="U12" s="21">
        <v>1885.3333333333301</v>
      </c>
      <c r="V12" s="7"/>
      <c r="W12" s="21"/>
      <c r="X12" s="256">
        <f>(T12*U12)</f>
        <v>11311.99999999998</v>
      </c>
      <c r="Y12" s="22"/>
      <c r="Z12" s="22">
        <f>S12+X12</f>
        <v>17186.569999999978</v>
      </c>
      <c r="AA12" s="24"/>
    </row>
    <row r="13" spans="1:27" ht="48.75" customHeight="1">
      <c r="A13" s="7"/>
      <c r="B13" s="30" t="s">
        <v>157</v>
      </c>
      <c r="C13" s="253" t="s">
        <v>158</v>
      </c>
      <c r="D13" s="31"/>
      <c r="E13" s="15" t="s">
        <v>159</v>
      </c>
      <c r="F13" s="188" t="s">
        <v>160</v>
      </c>
      <c r="G13" s="194" t="s">
        <v>161</v>
      </c>
      <c r="H13" s="7"/>
      <c r="I13" s="7" t="s">
        <v>143</v>
      </c>
      <c r="J13" s="17" t="s">
        <v>144</v>
      </c>
      <c r="K13" s="7" t="s">
        <v>99</v>
      </c>
      <c r="L13" s="18" t="s">
        <v>100</v>
      </c>
      <c r="M13" s="19">
        <v>45694</v>
      </c>
      <c r="N13" s="19">
        <v>45695</v>
      </c>
      <c r="O13" s="20" t="s">
        <v>149</v>
      </c>
      <c r="P13" s="21" t="s">
        <v>102</v>
      </c>
      <c r="Q13" s="21">
        <v>737.41</v>
      </c>
      <c r="R13" s="21">
        <v>1616.57</v>
      </c>
      <c r="S13" s="22">
        <f t="shared" si="0"/>
        <v>2353.98</v>
      </c>
      <c r="T13" s="7"/>
      <c r="U13" s="21"/>
      <c r="V13" s="7"/>
      <c r="W13" s="21"/>
      <c r="X13" s="7"/>
      <c r="Y13" s="22"/>
      <c r="Z13" s="22">
        <f t="shared" ref="Z13:Z24" si="1">S13+Y13</f>
        <v>2353.98</v>
      </c>
      <c r="AA13" s="24"/>
    </row>
    <row r="14" spans="1:27" ht="28.5" customHeight="1">
      <c r="A14" s="7"/>
      <c r="B14" s="30" t="s">
        <v>157</v>
      </c>
      <c r="C14" s="253" t="s">
        <v>162</v>
      </c>
      <c r="D14" s="31"/>
      <c r="E14" s="47" t="s">
        <v>163</v>
      </c>
      <c r="F14" s="188" t="s">
        <v>160</v>
      </c>
      <c r="G14" s="194" t="s">
        <v>161</v>
      </c>
      <c r="H14" s="7"/>
      <c r="I14" s="7" t="s">
        <v>143</v>
      </c>
      <c r="J14" s="17" t="s">
        <v>144</v>
      </c>
      <c r="K14" s="7" t="s">
        <v>99</v>
      </c>
      <c r="L14" s="18" t="s">
        <v>100</v>
      </c>
      <c r="M14" s="19">
        <v>45694</v>
      </c>
      <c r="N14" s="19">
        <v>45695</v>
      </c>
      <c r="O14" s="20" t="s">
        <v>149</v>
      </c>
      <c r="P14" s="21" t="s">
        <v>102</v>
      </c>
      <c r="Q14" s="21">
        <v>737.41</v>
      </c>
      <c r="R14" s="21">
        <v>1616.57</v>
      </c>
      <c r="S14" s="22">
        <f t="shared" si="0"/>
        <v>2353.98</v>
      </c>
      <c r="T14" s="7"/>
      <c r="U14" s="21"/>
      <c r="V14" s="7"/>
      <c r="W14" s="21"/>
      <c r="X14" s="7"/>
      <c r="Y14" s="22"/>
      <c r="Z14" s="22">
        <f t="shared" si="1"/>
        <v>2353.98</v>
      </c>
      <c r="AA14" s="24"/>
    </row>
    <row r="15" spans="1:27" ht="29">
      <c r="A15" s="7"/>
      <c r="B15" s="31" t="s">
        <v>164</v>
      </c>
      <c r="C15" s="253" t="s">
        <v>165</v>
      </c>
      <c r="D15" s="31"/>
      <c r="E15" s="47" t="s">
        <v>166</v>
      </c>
      <c r="F15" s="188" t="s">
        <v>167</v>
      </c>
      <c r="G15" s="194" t="s">
        <v>168</v>
      </c>
      <c r="H15" s="7"/>
      <c r="I15" s="7" t="s">
        <v>143</v>
      </c>
      <c r="J15" s="17" t="s">
        <v>169</v>
      </c>
      <c r="K15" s="7" t="s">
        <v>99</v>
      </c>
      <c r="L15" s="18" t="s">
        <v>100</v>
      </c>
      <c r="M15" s="19">
        <v>45694</v>
      </c>
      <c r="N15" s="19">
        <v>45697</v>
      </c>
      <c r="O15" s="20" t="s">
        <v>101</v>
      </c>
      <c r="P15" s="21" t="s">
        <v>102</v>
      </c>
      <c r="Q15" s="21">
        <v>2293.5700000000002</v>
      </c>
      <c r="R15" s="21">
        <v>1441.22</v>
      </c>
      <c r="S15" s="22">
        <f t="shared" si="0"/>
        <v>3734.79</v>
      </c>
      <c r="T15" s="7"/>
      <c r="U15" s="21"/>
      <c r="V15" s="7"/>
      <c r="W15" s="21"/>
      <c r="X15" s="7"/>
      <c r="Y15" s="22"/>
      <c r="Z15" s="22">
        <f t="shared" si="1"/>
        <v>3734.79</v>
      </c>
      <c r="AA15" s="24"/>
    </row>
    <row r="16" spans="1:27" ht="43.5">
      <c r="A16" s="7"/>
      <c r="B16" s="30" t="s">
        <v>170</v>
      </c>
      <c r="C16" s="118" t="s">
        <v>171</v>
      </c>
      <c r="D16" s="31"/>
      <c r="E16" s="15" t="s">
        <v>172</v>
      </c>
      <c r="F16" s="188" t="s">
        <v>173</v>
      </c>
      <c r="G16" s="194" t="s">
        <v>7</v>
      </c>
      <c r="H16" s="7"/>
      <c r="I16" s="7" t="s">
        <v>99</v>
      </c>
      <c r="J16" s="17" t="s">
        <v>100</v>
      </c>
      <c r="K16" s="7" t="s">
        <v>143</v>
      </c>
      <c r="L16" s="18" t="s">
        <v>144</v>
      </c>
      <c r="M16" s="19">
        <v>45700</v>
      </c>
      <c r="N16" s="19"/>
      <c r="O16" s="20" t="s">
        <v>101</v>
      </c>
      <c r="P16" s="21" t="s">
        <v>102</v>
      </c>
      <c r="Q16" s="21">
        <v>2002.56</v>
      </c>
      <c r="R16" s="21"/>
      <c r="S16" s="22">
        <f t="shared" si="0"/>
        <v>2002.56</v>
      </c>
      <c r="T16" s="7"/>
      <c r="U16" s="21"/>
      <c r="V16" s="7"/>
      <c r="W16" s="21"/>
      <c r="X16" s="7"/>
      <c r="Y16" s="22"/>
      <c r="Z16" s="22">
        <f t="shared" si="1"/>
        <v>2002.56</v>
      </c>
      <c r="AA16" s="24"/>
    </row>
    <row r="17" spans="1:27">
      <c r="A17" s="7"/>
      <c r="B17" s="30" t="s">
        <v>170</v>
      </c>
      <c r="C17" s="118" t="s">
        <v>171</v>
      </c>
      <c r="D17" s="31"/>
      <c r="E17" s="15" t="s">
        <v>172</v>
      </c>
      <c r="F17" s="188" t="s">
        <v>174</v>
      </c>
      <c r="G17" s="194" t="s">
        <v>7</v>
      </c>
      <c r="H17" s="7"/>
      <c r="I17" s="7" t="s">
        <v>143</v>
      </c>
      <c r="J17" s="17" t="s">
        <v>144</v>
      </c>
      <c r="K17" s="7" t="s">
        <v>103</v>
      </c>
      <c r="L17" s="18" t="s">
        <v>104</v>
      </c>
      <c r="M17" s="19">
        <v>45701</v>
      </c>
      <c r="N17" s="19"/>
      <c r="O17" s="20" t="s">
        <v>101</v>
      </c>
      <c r="P17" s="21" t="s">
        <v>102</v>
      </c>
      <c r="Q17" s="21">
        <v>1162.52</v>
      </c>
      <c r="R17" s="21"/>
      <c r="S17" s="22">
        <f t="shared" si="0"/>
        <v>1162.52</v>
      </c>
      <c r="T17" s="7"/>
      <c r="U17" s="21"/>
      <c r="V17" s="7"/>
      <c r="W17" s="21"/>
      <c r="X17" s="7"/>
      <c r="Y17" s="22"/>
      <c r="Z17" s="22">
        <f t="shared" si="1"/>
        <v>1162.52</v>
      </c>
      <c r="AA17" s="24"/>
    </row>
    <row r="18" spans="1:27" ht="43.5">
      <c r="A18" s="7"/>
      <c r="B18" s="30" t="s">
        <v>175</v>
      </c>
      <c r="C18" s="118" t="s">
        <v>176</v>
      </c>
      <c r="D18" s="31"/>
      <c r="E18" s="15" t="s">
        <v>177</v>
      </c>
      <c r="F18" s="188" t="s">
        <v>173</v>
      </c>
      <c r="G18" s="194" t="s">
        <v>7</v>
      </c>
      <c r="H18" s="7"/>
      <c r="I18" s="7" t="s">
        <v>99</v>
      </c>
      <c r="J18" s="17" t="s">
        <v>100</v>
      </c>
      <c r="K18" s="7" t="s">
        <v>143</v>
      </c>
      <c r="L18" s="18" t="s">
        <v>144</v>
      </c>
      <c r="M18" s="19">
        <v>45700</v>
      </c>
      <c r="N18" s="19">
        <v>45700</v>
      </c>
      <c r="O18" s="20" t="s">
        <v>101</v>
      </c>
      <c r="P18" s="21" t="s">
        <v>102</v>
      </c>
      <c r="Q18" s="21">
        <v>1935.585</v>
      </c>
      <c r="R18" s="21">
        <v>1935.585</v>
      </c>
      <c r="S18" s="22">
        <f t="shared" si="0"/>
        <v>3871.17</v>
      </c>
      <c r="T18" s="7"/>
      <c r="U18" s="21"/>
      <c r="V18" s="7"/>
      <c r="W18" s="21"/>
      <c r="X18" s="7"/>
      <c r="Y18" s="22"/>
      <c r="Z18" s="22">
        <f t="shared" si="1"/>
        <v>3871.17</v>
      </c>
      <c r="AA18" s="24"/>
    </row>
    <row r="19" spans="1:27" ht="43.5">
      <c r="A19" s="7"/>
      <c r="B19" s="30" t="s">
        <v>178</v>
      </c>
      <c r="C19" s="253" t="s">
        <v>179</v>
      </c>
      <c r="D19" s="31"/>
      <c r="E19" s="47" t="s">
        <v>180</v>
      </c>
      <c r="F19" s="188" t="s">
        <v>173</v>
      </c>
      <c r="G19" s="194" t="s">
        <v>7</v>
      </c>
      <c r="H19" s="7"/>
      <c r="I19" s="7" t="s">
        <v>99</v>
      </c>
      <c r="J19" s="17" t="s">
        <v>100</v>
      </c>
      <c r="K19" s="7" t="s">
        <v>143</v>
      </c>
      <c r="L19" s="18" t="s">
        <v>144</v>
      </c>
      <c r="M19" s="19">
        <v>45700</v>
      </c>
      <c r="N19" s="19">
        <v>45700</v>
      </c>
      <c r="O19" s="20" t="s">
        <v>101</v>
      </c>
      <c r="P19" s="21" t="s">
        <v>102</v>
      </c>
      <c r="Q19" s="21">
        <v>1935.585</v>
      </c>
      <c r="R19" s="257">
        <v>1935.585</v>
      </c>
      <c r="S19" s="22">
        <f t="shared" si="0"/>
        <v>3871.17</v>
      </c>
      <c r="T19" s="7"/>
      <c r="U19" s="21"/>
      <c r="V19" s="7"/>
      <c r="W19" s="21"/>
      <c r="X19" s="7"/>
      <c r="Y19" s="22"/>
      <c r="Z19" s="22">
        <f t="shared" si="1"/>
        <v>3871.17</v>
      </c>
      <c r="AA19" s="24"/>
    </row>
    <row r="20" spans="1:27" ht="31">
      <c r="A20" s="7"/>
      <c r="B20" s="30" t="s">
        <v>170</v>
      </c>
      <c r="C20" s="253" t="s">
        <v>171</v>
      </c>
      <c r="D20" s="31"/>
      <c r="E20" s="47" t="s">
        <v>172</v>
      </c>
      <c r="F20" s="207" t="s">
        <v>181</v>
      </c>
      <c r="G20" s="194" t="s">
        <v>7</v>
      </c>
      <c r="H20" s="7"/>
      <c r="I20" s="7" t="s">
        <v>99</v>
      </c>
      <c r="J20" s="17" t="s">
        <v>100</v>
      </c>
      <c r="K20" s="7" t="s">
        <v>143</v>
      </c>
      <c r="L20" s="18" t="s">
        <v>144</v>
      </c>
      <c r="M20" s="19">
        <v>45706</v>
      </c>
      <c r="N20" s="19">
        <v>45706</v>
      </c>
      <c r="O20" s="20" t="s">
        <v>182</v>
      </c>
      <c r="P20" s="21" t="s">
        <v>102</v>
      </c>
      <c r="Q20" s="21">
        <v>1777.9</v>
      </c>
      <c r="R20" s="21">
        <v>1511.57</v>
      </c>
      <c r="S20" s="22">
        <f t="shared" si="0"/>
        <v>3289.4700000000003</v>
      </c>
      <c r="T20" s="7"/>
      <c r="U20" s="21"/>
      <c r="V20" s="7"/>
      <c r="W20" s="21"/>
      <c r="X20" s="7"/>
      <c r="Y20" s="22"/>
      <c r="Z20" s="22">
        <f t="shared" si="1"/>
        <v>3289.4700000000003</v>
      </c>
      <c r="AA20" s="24"/>
    </row>
    <row r="21" spans="1:27" ht="43.5">
      <c r="A21" s="7"/>
      <c r="B21" s="30" t="s">
        <v>183</v>
      </c>
      <c r="C21" s="253" t="s">
        <v>184</v>
      </c>
      <c r="D21" s="31"/>
      <c r="E21" s="47" t="s">
        <v>185</v>
      </c>
      <c r="F21" s="188" t="s">
        <v>173</v>
      </c>
      <c r="G21" s="194" t="s">
        <v>7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45700</v>
      </c>
      <c r="N21" s="19">
        <v>45700</v>
      </c>
      <c r="O21" s="20" t="s">
        <v>101</v>
      </c>
      <c r="P21" s="21" t="s">
        <v>102</v>
      </c>
      <c r="Q21" s="21">
        <v>2306.6550000000002</v>
      </c>
      <c r="R21" s="21">
        <v>2306.6550000000002</v>
      </c>
      <c r="S21" s="22">
        <f t="shared" si="0"/>
        <v>4613.3100000000004</v>
      </c>
      <c r="T21" s="7"/>
      <c r="U21" s="21"/>
      <c r="V21" s="7"/>
      <c r="W21" s="21"/>
      <c r="X21" s="7"/>
      <c r="Y21" s="22"/>
      <c r="Z21" s="22">
        <f t="shared" si="1"/>
        <v>4613.3100000000004</v>
      </c>
      <c r="AA21" s="24"/>
    </row>
    <row r="22" spans="1:27" ht="29">
      <c r="A22" s="7"/>
      <c r="B22" s="30" t="s">
        <v>134</v>
      </c>
      <c r="C22" s="120" t="s">
        <v>135</v>
      </c>
      <c r="D22" s="31"/>
      <c r="E22" s="47" t="s">
        <v>136</v>
      </c>
      <c r="F22" s="188" t="s">
        <v>186</v>
      </c>
      <c r="G22" s="194" t="s">
        <v>7</v>
      </c>
      <c r="H22" s="7"/>
      <c r="I22" s="7" t="s">
        <v>99</v>
      </c>
      <c r="J22" s="17" t="s">
        <v>100</v>
      </c>
      <c r="K22" s="7" t="s">
        <v>99</v>
      </c>
      <c r="L22" s="18" t="s">
        <v>108</v>
      </c>
      <c r="M22" s="19">
        <v>45705</v>
      </c>
      <c r="N22" s="19">
        <v>45706</v>
      </c>
      <c r="O22" s="20" t="s">
        <v>140</v>
      </c>
      <c r="P22" s="21" t="s">
        <v>102</v>
      </c>
      <c r="Q22" s="21">
        <v>683.32500000000005</v>
      </c>
      <c r="R22" s="21">
        <v>683.32500000000005</v>
      </c>
      <c r="S22" s="22">
        <f t="shared" si="0"/>
        <v>1366.65</v>
      </c>
      <c r="T22" s="7"/>
      <c r="U22" s="21"/>
      <c r="V22" s="7"/>
      <c r="W22" s="21"/>
      <c r="X22" s="7"/>
      <c r="Y22" s="22"/>
      <c r="Z22" s="22">
        <f t="shared" si="1"/>
        <v>1366.65</v>
      </c>
      <c r="AA22" s="24"/>
    </row>
    <row r="23" spans="1:27">
      <c r="A23" s="7"/>
      <c r="B23" s="183" t="s">
        <v>92</v>
      </c>
      <c r="C23" s="254" t="s">
        <v>93</v>
      </c>
      <c r="D23" s="31"/>
      <c r="E23" s="188" t="s">
        <v>94</v>
      </c>
      <c r="F23" s="188" t="s">
        <v>187</v>
      </c>
      <c r="G23" s="194" t="s">
        <v>96</v>
      </c>
      <c r="H23" s="7"/>
      <c r="I23" s="7" t="s">
        <v>188</v>
      </c>
      <c r="J23" s="17" t="s">
        <v>189</v>
      </c>
      <c r="K23" s="7" t="s">
        <v>99</v>
      </c>
      <c r="L23" s="18" t="s">
        <v>100</v>
      </c>
      <c r="M23" s="19">
        <v>45714</v>
      </c>
      <c r="N23" s="19"/>
      <c r="O23" s="20" t="s">
        <v>105</v>
      </c>
      <c r="P23" s="21" t="s">
        <v>102</v>
      </c>
      <c r="Q23" s="21">
        <v>2555</v>
      </c>
      <c r="R23" s="21"/>
      <c r="S23" s="22">
        <f t="shared" si="0"/>
        <v>2555</v>
      </c>
      <c r="T23" s="7"/>
      <c r="U23" s="21"/>
      <c r="V23" s="7"/>
      <c r="W23" s="21"/>
      <c r="X23" s="7"/>
      <c r="Y23" s="22"/>
      <c r="Z23" s="22">
        <f t="shared" si="1"/>
        <v>2555</v>
      </c>
      <c r="AA23" s="24"/>
    </row>
    <row r="24" spans="1:27">
      <c r="A24" s="7"/>
      <c r="B24" s="31" t="s">
        <v>92</v>
      </c>
      <c r="C24" s="40" t="s">
        <v>190</v>
      </c>
      <c r="D24" s="7"/>
      <c r="E24" s="188" t="s">
        <v>94</v>
      </c>
      <c r="F24" s="188" t="s">
        <v>187</v>
      </c>
      <c r="G24" s="194" t="s">
        <v>96</v>
      </c>
      <c r="H24" s="7"/>
      <c r="I24" s="7" t="s">
        <v>191</v>
      </c>
      <c r="J24" s="17" t="s">
        <v>192</v>
      </c>
      <c r="K24" s="7" t="s">
        <v>103</v>
      </c>
      <c r="L24" s="18" t="s">
        <v>104</v>
      </c>
      <c r="M24" s="19">
        <v>45715</v>
      </c>
      <c r="N24" s="19"/>
      <c r="O24" s="20" t="s">
        <v>105</v>
      </c>
      <c r="P24" s="21" t="s">
        <v>102</v>
      </c>
      <c r="Q24" s="21">
        <v>2555</v>
      </c>
      <c r="R24" s="21"/>
      <c r="S24" s="22">
        <f t="shared" si="0"/>
        <v>2555</v>
      </c>
      <c r="T24" s="7"/>
      <c r="U24" s="21"/>
      <c r="V24" s="7"/>
      <c r="W24" s="21"/>
      <c r="X24" s="7"/>
      <c r="Y24" s="22"/>
      <c r="Z24" s="22">
        <f t="shared" si="1"/>
        <v>2555</v>
      </c>
      <c r="AA24" s="24"/>
    </row>
    <row r="25" spans="1:27" ht="54" customHeight="1">
      <c r="A25" s="47"/>
      <c r="B25" s="47" t="s">
        <v>193</v>
      </c>
      <c r="C25" s="47" t="s">
        <v>194</v>
      </c>
      <c r="D25" s="47"/>
      <c r="E25" s="47" t="s">
        <v>195</v>
      </c>
      <c r="F25" s="188" t="s">
        <v>196</v>
      </c>
      <c r="G25" s="47" t="s">
        <v>7</v>
      </c>
      <c r="H25" s="47"/>
      <c r="I25" s="47" t="s">
        <v>99</v>
      </c>
      <c r="J25" s="47" t="s">
        <v>100</v>
      </c>
      <c r="K25" s="47" t="s">
        <v>103</v>
      </c>
      <c r="L25" s="47" t="s">
        <v>104</v>
      </c>
      <c r="M25" s="255">
        <v>45711</v>
      </c>
      <c r="N25" s="255">
        <v>45714</v>
      </c>
      <c r="O25" s="47" t="s">
        <v>140</v>
      </c>
      <c r="P25" s="47" t="s">
        <v>102</v>
      </c>
      <c r="Q25" s="258">
        <v>1110.43</v>
      </c>
      <c r="R25" s="258">
        <v>1110.43</v>
      </c>
      <c r="S25" s="22">
        <f t="shared" si="0"/>
        <v>2220.86</v>
      </c>
      <c r="T25" s="47"/>
      <c r="U25" s="47"/>
      <c r="V25" s="47"/>
      <c r="W25" s="47"/>
      <c r="X25" s="47"/>
      <c r="Y25" s="47"/>
      <c r="Z25" s="47"/>
    </row>
    <row r="26" spans="1:27" ht="60.75" customHeight="1">
      <c r="A26" s="47"/>
      <c r="B26" s="47" t="s">
        <v>193</v>
      </c>
      <c r="C26" s="47" t="s">
        <v>197</v>
      </c>
      <c r="D26" s="47"/>
      <c r="E26" s="47" t="s">
        <v>198</v>
      </c>
      <c r="F26" s="188" t="s">
        <v>196</v>
      </c>
      <c r="G26" s="47" t="s">
        <v>7</v>
      </c>
      <c r="H26" s="47"/>
      <c r="I26" s="47" t="s">
        <v>99</v>
      </c>
      <c r="J26" s="47" t="s">
        <v>100</v>
      </c>
      <c r="K26" s="47" t="s">
        <v>103</v>
      </c>
      <c r="L26" s="47" t="s">
        <v>104</v>
      </c>
      <c r="M26" s="255">
        <v>45711</v>
      </c>
      <c r="N26" s="255">
        <v>45714</v>
      </c>
      <c r="O26" s="47" t="s">
        <v>140</v>
      </c>
      <c r="P26" s="47" t="s">
        <v>102</v>
      </c>
      <c r="Q26" s="258">
        <v>1110.43</v>
      </c>
      <c r="R26" s="258">
        <v>1110.43</v>
      </c>
      <c r="S26" s="22">
        <f t="shared" si="0"/>
        <v>2220.86</v>
      </c>
      <c r="T26" s="47"/>
      <c r="U26" s="47"/>
      <c r="V26" s="47"/>
      <c r="W26" s="47"/>
      <c r="X26" s="47"/>
      <c r="Y26" s="47"/>
      <c r="Z26" s="47"/>
    </row>
    <row r="27" spans="1:27" ht="101.25" customHeight="1"/>
    <row r="28" spans="1:27" ht="15" customHeight="1">
      <c r="A28" s="280" t="s">
        <v>40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</row>
    <row r="29" spans="1:27" ht="14.25" customHeight="1">
      <c r="A29" s="281" t="s">
        <v>41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</row>
    <row r="30" spans="1:27" ht="14.25" customHeight="1">
      <c r="A30" s="282" t="s">
        <v>42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43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44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45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46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47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110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111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112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113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114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115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116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117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118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119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120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121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122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123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124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125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126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127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128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129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130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  <row r="57" spans="1:12" ht="14.25" customHeight="1">
      <c r="A57" s="282" t="s">
        <v>131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</row>
  </sheetData>
  <mergeCells count="63">
    <mergeCell ref="X6:X7"/>
    <mergeCell ref="Y6:Y7"/>
    <mergeCell ref="Z5:Z7"/>
    <mergeCell ref="AA5:AA7"/>
    <mergeCell ref="A54:L54"/>
    <mergeCell ref="A55:L55"/>
    <mergeCell ref="A56:L56"/>
    <mergeCell ref="A57:L57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6:J6"/>
    <mergeCell ref="K6:L6"/>
    <mergeCell ref="T6:U6"/>
    <mergeCell ref="V6:W6"/>
    <mergeCell ref="A28:L28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topLeftCell="G12" workbookViewId="0">
      <selection activeCell="C18" sqref="C18"/>
    </sheetView>
  </sheetViews>
  <sheetFormatPr defaultColWidth="9.81640625" defaultRowHeight="14.5"/>
  <cols>
    <col min="3" max="3" width="41" customWidth="1"/>
    <col min="4" max="4" width="14.54296875" customWidth="1"/>
    <col min="5" max="5" width="34.81640625" customWidth="1"/>
    <col min="6" max="6" width="39.81640625" customWidth="1"/>
    <col min="7" max="7" width="13" customWidth="1"/>
    <col min="10" max="10" width="12.453125" customWidth="1"/>
    <col min="12" max="12" width="12.1796875" customWidth="1"/>
    <col min="13" max="13" width="14.1796875" customWidth="1"/>
    <col min="14" max="14" width="14" customWidth="1"/>
    <col min="15" max="15" width="13.26953125" customWidth="1"/>
    <col min="16" max="16" width="15.54296875" customWidth="1"/>
    <col min="17" max="17" width="15" customWidth="1"/>
    <col min="18" max="18" width="13.54296875" customWidth="1"/>
    <col min="19" max="19" width="14.81640625" customWidth="1"/>
    <col min="26" max="26" width="13.7265625" customWidth="1"/>
  </cols>
  <sheetData>
    <row r="1" spans="1:27" ht="21">
      <c r="A1" s="283"/>
      <c r="B1" s="275" t="s">
        <v>69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</row>
    <row r="2" spans="1:27" ht="21">
      <c r="A2" s="283"/>
      <c r="B2" s="275" t="s">
        <v>70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71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15" customHeight="1">
      <c r="A4" s="3" t="s">
        <v>3</v>
      </c>
      <c r="B4" s="4"/>
      <c r="C4" s="276" t="s">
        <v>4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</row>
    <row r="5" spans="1:27" ht="15" customHeight="1">
      <c r="A5" s="277" t="s">
        <v>5</v>
      </c>
      <c r="B5" s="277"/>
      <c r="C5" s="277" t="s">
        <v>6</v>
      </c>
      <c r="D5" s="277"/>
      <c r="E5" s="277"/>
      <c r="F5" s="278" t="s">
        <v>7</v>
      </c>
      <c r="G5" s="278"/>
      <c r="H5" s="278"/>
      <c r="I5" s="278"/>
      <c r="J5" s="278"/>
      <c r="K5" s="278"/>
      <c r="L5" s="278"/>
      <c r="M5" s="277" t="s">
        <v>8</v>
      </c>
      <c r="N5" s="277"/>
      <c r="O5" s="277"/>
      <c r="P5" s="277"/>
      <c r="Q5" s="277"/>
      <c r="R5" s="277"/>
      <c r="S5" s="277"/>
      <c r="T5" s="277" t="s">
        <v>9</v>
      </c>
      <c r="U5" s="277"/>
      <c r="V5" s="277"/>
      <c r="W5" s="277"/>
      <c r="X5" s="277"/>
      <c r="Y5" s="277"/>
      <c r="Z5" s="277" t="s">
        <v>132</v>
      </c>
      <c r="AA5" s="277" t="s">
        <v>133</v>
      </c>
    </row>
    <row r="6" spans="1:27" ht="15" customHeight="1">
      <c r="A6" s="277" t="s">
        <v>12</v>
      </c>
      <c r="B6" s="277" t="s">
        <v>13</v>
      </c>
      <c r="C6" s="277" t="s">
        <v>14</v>
      </c>
      <c r="D6" s="277" t="s">
        <v>15</v>
      </c>
      <c r="E6" s="277" t="s">
        <v>16</v>
      </c>
      <c r="F6" s="277" t="s">
        <v>72</v>
      </c>
      <c r="G6" s="277" t="s">
        <v>73</v>
      </c>
      <c r="H6" s="277" t="s">
        <v>74</v>
      </c>
      <c r="I6" s="277" t="s">
        <v>20</v>
      </c>
      <c r="J6" s="277"/>
      <c r="K6" s="279" t="s">
        <v>21</v>
      </c>
      <c r="L6" s="279"/>
      <c r="M6" s="277" t="s">
        <v>75</v>
      </c>
      <c r="N6" s="277" t="s">
        <v>76</v>
      </c>
      <c r="O6" s="277" t="s">
        <v>77</v>
      </c>
      <c r="P6" s="277" t="s">
        <v>78</v>
      </c>
      <c r="Q6" s="279" t="s">
        <v>79</v>
      </c>
      <c r="R6" s="279" t="s">
        <v>80</v>
      </c>
      <c r="S6" s="279" t="s">
        <v>81</v>
      </c>
      <c r="T6" s="279" t="s">
        <v>28</v>
      </c>
      <c r="U6" s="279"/>
      <c r="V6" s="279" t="s">
        <v>29</v>
      </c>
      <c r="W6" s="279"/>
      <c r="X6" s="277" t="s">
        <v>82</v>
      </c>
      <c r="Y6" s="279" t="s">
        <v>83</v>
      </c>
      <c r="Z6" s="277"/>
      <c r="AA6" s="277"/>
    </row>
    <row r="7" spans="1:27" ht="42">
      <c r="A7" s="277"/>
      <c r="B7" s="277"/>
      <c r="C7" s="277"/>
      <c r="D7" s="277"/>
      <c r="E7" s="277"/>
      <c r="F7" s="277"/>
      <c r="G7" s="277"/>
      <c r="H7" s="277"/>
      <c r="I7" s="5" t="s">
        <v>84</v>
      </c>
      <c r="J7" s="5" t="s">
        <v>85</v>
      </c>
      <c r="K7" s="5" t="s">
        <v>86</v>
      </c>
      <c r="L7" s="16" t="s">
        <v>87</v>
      </c>
      <c r="M7" s="277"/>
      <c r="N7" s="277"/>
      <c r="O7" s="277"/>
      <c r="P7" s="277"/>
      <c r="Q7" s="277"/>
      <c r="R7" s="277"/>
      <c r="S7" s="277"/>
      <c r="T7" s="5" t="s">
        <v>88</v>
      </c>
      <c r="U7" s="16" t="s">
        <v>89</v>
      </c>
      <c r="V7" s="5" t="s">
        <v>90</v>
      </c>
      <c r="W7" s="16" t="s">
        <v>91</v>
      </c>
      <c r="X7" s="277"/>
      <c r="Y7" s="277"/>
      <c r="Z7" s="277"/>
      <c r="AA7" s="277"/>
    </row>
    <row r="8" spans="1:27" ht="61.5" customHeight="1">
      <c r="A8" s="34"/>
      <c r="B8" s="250" t="s">
        <v>170</v>
      </c>
      <c r="C8" s="251" t="s">
        <v>171</v>
      </c>
      <c r="D8" s="184"/>
      <c r="E8" s="251" t="s">
        <v>172</v>
      </c>
      <c r="F8" s="15" t="s">
        <v>199</v>
      </c>
      <c r="G8" s="202" t="s">
        <v>168</v>
      </c>
      <c r="H8" s="7"/>
      <c r="I8" s="7" t="s">
        <v>99</v>
      </c>
      <c r="J8" s="17" t="s">
        <v>100</v>
      </c>
      <c r="K8" s="7" t="s">
        <v>143</v>
      </c>
      <c r="L8" s="18" t="s">
        <v>144</v>
      </c>
      <c r="M8" s="19">
        <v>45729</v>
      </c>
      <c r="N8" s="19">
        <v>45729</v>
      </c>
      <c r="O8" s="20" t="s">
        <v>109</v>
      </c>
      <c r="P8" s="21" t="s">
        <v>102</v>
      </c>
      <c r="Q8" s="21">
        <v>2628.83</v>
      </c>
      <c r="R8" s="21">
        <v>2641.7</v>
      </c>
      <c r="S8" s="22">
        <f t="shared" ref="S8:S25" si="0">Q8+R8</f>
        <v>5270.53</v>
      </c>
      <c r="T8" s="7"/>
      <c r="U8" s="21"/>
      <c r="V8" s="7"/>
      <c r="W8" s="21"/>
      <c r="X8" s="7"/>
      <c r="Y8" s="22"/>
      <c r="Z8" s="22">
        <f t="shared" ref="Z8:Z25" si="1">S8+Y8</f>
        <v>5270.53</v>
      </c>
      <c r="AA8" s="24"/>
    </row>
    <row r="9" spans="1:27" ht="61.5" customHeight="1">
      <c r="A9" s="42"/>
      <c r="B9" s="30" t="s">
        <v>200</v>
      </c>
      <c r="C9" s="41" t="s">
        <v>201</v>
      </c>
      <c r="D9" s="35"/>
      <c r="E9" s="251" t="s">
        <v>202</v>
      </c>
      <c r="F9" s="15" t="s">
        <v>199</v>
      </c>
      <c r="G9" s="202" t="s">
        <v>168</v>
      </c>
      <c r="H9" s="241"/>
      <c r="I9" s="7" t="s">
        <v>99</v>
      </c>
      <c r="J9" s="17" t="s">
        <v>100</v>
      </c>
      <c r="K9" s="7" t="s">
        <v>143</v>
      </c>
      <c r="L9" s="18" t="s">
        <v>144</v>
      </c>
      <c r="M9" s="19">
        <v>45729</v>
      </c>
      <c r="N9" s="19">
        <v>45729</v>
      </c>
      <c r="O9" s="20" t="s">
        <v>203</v>
      </c>
      <c r="P9" s="21" t="s">
        <v>102</v>
      </c>
      <c r="Q9" s="21">
        <v>2628.83</v>
      </c>
      <c r="R9" s="21">
        <v>2641.7</v>
      </c>
      <c r="S9" s="22">
        <f t="shared" si="0"/>
        <v>5270.53</v>
      </c>
      <c r="T9" s="7"/>
      <c r="U9" s="21"/>
      <c r="V9" s="7"/>
      <c r="W9" s="21"/>
      <c r="X9" s="7"/>
      <c r="Y9" s="22"/>
      <c r="Z9" s="22">
        <f t="shared" si="1"/>
        <v>5270.53</v>
      </c>
      <c r="AA9" s="24"/>
    </row>
    <row r="10" spans="1:27" ht="54" customHeight="1">
      <c r="A10" s="252"/>
      <c r="B10" s="192" t="s">
        <v>200</v>
      </c>
      <c r="C10" s="27" t="s">
        <v>204</v>
      </c>
      <c r="D10" s="35"/>
      <c r="E10" s="251" t="s">
        <v>205</v>
      </c>
      <c r="F10" s="15" t="s">
        <v>199</v>
      </c>
      <c r="G10" s="202" t="s">
        <v>168</v>
      </c>
      <c r="H10" s="241"/>
      <c r="I10" s="7" t="s">
        <v>99</v>
      </c>
      <c r="J10" s="17" t="s">
        <v>100</v>
      </c>
      <c r="K10" s="7" t="s">
        <v>143</v>
      </c>
      <c r="L10" s="18" t="s">
        <v>144</v>
      </c>
      <c r="M10" s="19">
        <v>45729</v>
      </c>
      <c r="N10" s="19">
        <v>45729</v>
      </c>
      <c r="O10" s="20" t="s">
        <v>203</v>
      </c>
      <c r="P10" s="21" t="s">
        <v>102</v>
      </c>
      <c r="Q10" s="21">
        <v>2628.83</v>
      </c>
      <c r="R10" s="21">
        <v>2641.7</v>
      </c>
      <c r="S10" s="22">
        <f t="shared" si="0"/>
        <v>5270.53</v>
      </c>
      <c r="T10" s="7"/>
      <c r="U10" s="21"/>
      <c r="V10" s="7"/>
      <c r="W10" s="21"/>
      <c r="X10" s="7"/>
      <c r="Y10" s="22"/>
      <c r="Z10" s="22">
        <f t="shared" si="1"/>
        <v>5270.53</v>
      </c>
      <c r="AA10" s="24"/>
    </row>
    <row r="11" spans="1:27" ht="45" customHeight="1">
      <c r="A11" s="7"/>
      <c r="B11" s="183" t="s">
        <v>206</v>
      </c>
      <c r="C11" s="15" t="s">
        <v>207</v>
      </c>
      <c r="D11" s="31"/>
      <c r="E11" s="32" t="s">
        <v>208</v>
      </c>
      <c r="F11" s="15" t="s">
        <v>199</v>
      </c>
      <c r="G11" s="9" t="s">
        <v>168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45729</v>
      </c>
      <c r="N11" s="19">
        <v>45729</v>
      </c>
      <c r="O11" s="20" t="s">
        <v>203</v>
      </c>
      <c r="P11" s="21" t="s">
        <v>102</v>
      </c>
      <c r="Q11" s="21">
        <v>2628.83</v>
      </c>
      <c r="R11" s="21">
        <v>2641.7</v>
      </c>
      <c r="S11" s="22">
        <f t="shared" si="0"/>
        <v>5270.53</v>
      </c>
      <c r="T11" s="7"/>
      <c r="U11" s="21"/>
      <c r="V11" s="7"/>
      <c r="W11" s="21"/>
      <c r="X11" s="7"/>
      <c r="Y11" s="22"/>
      <c r="Z11" s="22">
        <f t="shared" si="1"/>
        <v>5270.53</v>
      </c>
      <c r="AA11" s="24"/>
    </row>
    <row r="12" spans="1:27" ht="42" customHeight="1">
      <c r="A12" s="7"/>
      <c r="B12" s="183" t="s">
        <v>170</v>
      </c>
      <c r="C12" s="15" t="s">
        <v>171</v>
      </c>
      <c r="D12" s="31"/>
      <c r="E12" s="32" t="s">
        <v>172</v>
      </c>
      <c r="F12" s="209" t="s">
        <v>209</v>
      </c>
      <c r="G12" s="37" t="s">
        <v>7</v>
      </c>
      <c r="H12" s="38"/>
      <c r="I12" s="7" t="s">
        <v>99</v>
      </c>
      <c r="J12" s="17" t="s">
        <v>100</v>
      </c>
      <c r="K12" s="7" t="s">
        <v>99</v>
      </c>
      <c r="L12" s="217" t="s">
        <v>108</v>
      </c>
      <c r="M12" s="189">
        <v>45727</v>
      </c>
      <c r="N12" s="189">
        <v>45728</v>
      </c>
      <c r="O12" s="190" t="s">
        <v>140</v>
      </c>
      <c r="P12" s="21" t="s">
        <v>102</v>
      </c>
      <c r="Q12" s="191">
        <v>700</v>
      </c>
      <c r="R12" s="191">
        <v>700</v>
      </c>
      <c r="S12" s="22">
        <f t="shared" si="0"/>
        <v>1400</v>
      </c>
      <c r="T12" s="34"/>
      <c r="U12" s="191"/>
      <c r="V12" s="34"/>
      <c r="W12" s="191"/>
      <c r="X12" s="34"/>
      <c r="Y12" s="109"/>
      <c r="Z12" s="22">
        <f t="shared" si="1"/>
        <v>1400</v>
      </c>
      <c r="AA12" s="56"/>
    </row>
    <row r="13" spans="1:27" ht="42" customHeight="1">
      <c r="A13" s="7"/>
      <c r="B13" s="183" t="s">
        <v>183</v>
      </c>
      <c r="C13" s="15" t="s">
        <v>184</v>
      </c>
      <c r="D13" s="31"/>
      <c r="E13" s="32" t="s">
        <v>210</v>
      </c>
      <c r="F13" s="209" t="s">
        <v>209</v>
      </c>
      <c r="G13" s="37" t="s">
        <v>7</v>
      </c>
      <c r="H13" s="7"/>
      <c r="I13" s="7" t="s">
        <v>99</v>
      </c>
      <c r="J13" s="17" t="s">
        <v>100</v>
      </c>
      <c r="K13" s="7" t="s">
        <v>99</v>
      </c>
      <c r="L13" s="217" t="s">
        <v>108</v>
      </c>
      <c r="M13" s="189">
        <v>45727</v>
      </c>
      <c r="N13" s="189">
        <v>45728</v>
      </c>
      <c r="O13" s="190" t="s">
        <v>140</v>
      </c>
      <c r="P13" s="21" t="s">
        <v>102</v>
      </c>
      <c r="Q13" s="191">
        <v>1210.5</v>
      </c>
      <c r="R13" s="191">
        <v>1210.5</v>
      </c>
      <c r="S13" s="22">
        <f t="shared" si="0"/>
        <v>2421</v>
      </c>
      <c r="T13" s="34"/>
      <c r="U13" s="191"/>
      <c r="V13" s="34"/>
      <c r="W13" s="191"/>
      <c r="X13" s="34"/>
      <c r="Y13" s="109"/>
      <c r="Z13" s="22">
        <f t="shared" si="1"/>
        <v>2421</v>
      </c>
      <c r="AA13" s="56"/>
    </row>
    <row r="14" spans="1:27" ht="42" customHeight="1">
      <c r="A14" s="7"/>
      <c r="B14" s="183" t="s">
        <v>211</v>
      </c>
      <c r="C14" s="15" t="s">
        <v>212</v>
      </c>
      <c r="D14" s="31"/>
      <c r="E14" s="32" t="s">
        <v>213</v>
      </c>
      <c r="F14" s="90" t="s">
        <v>214</v>
      </c>
      <c r="G14" s="244" t="s">
        <v>7</v>
      </c>
      <c r="H14" s="34"/>
      <c r="I14" s="241" t="s">
        <v>99</v>
      </c>
      <c r="J14" s="201" t="s">
        <v>100</v>
      </c>
      <c r="K14" s="34" t="s">
        <v>99</v>
      </c>
      <c r="L14" s="217" t="s">
        <v>215</v>
      </c>
      <c r="M14" s="189">
        <v>45735</v>
      </c>
      <c r="N14" s="189">
        <v>45735</v>
      </c>
      <c r="O14" s="190" t="s">
        <v>216</v>
      </c>
      <c r="P14" s="21" t="s">
        <v>102</v>
      </c>
      <c r="Q14" s="191">
        <v>1435.09</v>
      </c>
      <c r="R14" s="191">
        <v>866.9</v>
      </c>
      <c r="S14" s="22">
        <f t="shared" si="0"/>
        <v>2301.9899999999998</v>
      </c>
      <c r="T14" s="34"/>
      <c r="U14" s="191"/>
      <c r="V14" s="34"/>
      <c r="W14" s="191"/>
      <c r="X14" s="34"/>
      <c r="Y14" s="109"/>
      <c r="Z14" s="22">
        <f t="shared" si="1"/>
        <v>2301.9899999999998</v>
      </c>
      <c r="AA14" s="56"/>
    </row>
    <row r="15" spans="1:27" ht="56.25" customHeight="1">
      <c r="A15" s="34"/>
      <c r="B15" s="35" t="s">
        <v>217</v>
      </c>
      <c r="C15" s="39" t="s">
        <v>218</v>
      </c>
      <c r="D15" s="7"/>
      <c r="E15" s="32" t="s">
        <v>219</v>
      </c>
      <c r="F15" s="90" t="s">
        <v>220</v>
      </c>
      <c r="G15" s="244" t="s">
        <v>7</v>
      </c>
      <c r="H15" s="7"/>
      <c r="I15" s="7" t="s">
        <v>99</v>
      </c>
      <c r="J15" s="17" t="s">
        <v>100</v>
      </c>
      <c r="K15" s="7" t="s">
        <v>103</v>
      </c>
      <c r="L15" s="18" t="s">
        <v>104</v>
      </c>
      <c r="M15" s="19">
        <v>45741</v>
      </c>
      <c r="N15" s="19">
        <v>45742</v>
      </c>
      <c r="O15" s="19" t="s">
        <v>101</v>
      </c>
      <c r="P15" s="53" t="s">
        <v>102</v>
      </c>
      <c r="Q15" s="53">
        <v>1613.53</v>
      </c>
      <c r="R15" s="53">
        <v>1613.53</v>
      </c>
      <c r="S15" s="54">
        <f t="shared" si="0"/>
        <v>3227.06</v>
      </c>
      <c r="T15" s="7"/>
      <c r="U15" s="53"/>
      <c r="V15" s="7"/>
      <c r="W15" s="53"/>
      <c r="X15" s="7"/>
      <c r="Y15" s="54"/>
      <c r="Z15" s="22">
        <f t="shared" si="1"/>
        <v>3227.06</v>
      </c>
      <c r="AA15" s="24"/>
    </row>
    <row r="16" spans="1:27" ht="56.25" customHeight="1">
      <c r="A16" s="34"/>
      <c r="B16" s="35" t="s">
        <v>221</v>
      </c>
      <c r="C16" s="39" t="s">
        <v>222</v>
      </c>
      <c r="D16" s="7"/>
      <c r="E16" s="32" t="s">
        <v>223</v>
      </c>
      <c r="F16" s="188" t="s">
        <v>224</v>
      </c>
      <c r="G16" s="9" t="s">
        <v>7</v>
      </c>
      <c r="H16" s="7"/>
      <c r="I16" s="7" t="s">
        <v>99</v>
      </c>
      <c r="J16" s="17" t="s">
        <v>100</v>
      </c>
      <c r="K16" s="7" t="s">
        <v>103</v>
      </c>
      <c r="L16" s="18" t="s">
        <v>104</v>
      </c>
      <c r="M16" s="19">
        <v>45740</v>
      </c>
      <c r="N16" s="19">
        <v>45744</v>
      </c>
      <c r="O16" s="19" t="s">
        <v>140</v>
      </c>
      <c r="P16" s="53" t="s">
        <v>102</v>
      </c>
      <c r="Q16" s="53">
        <v>870.20500000000004</v>
      </c>
      <c r="R16" s="53">
        <v>870.20500000000004</v>
      </c>
      <c r="S16" s="54">
        <f t="shared" si="0"/>
        <v>1740.41</v>
      </c>
      <c r="T16" s="7"/>
      <c r="U16" s="53"/>
      <c r="V16" s="7"/>
      <c r="W16" s="53"/>
      <c r="X16" s="7"/>
      <c r="Y16" s="54"/>
      <c r="Z16" s="22">
        <f t="shared" si="1"/>
        <v>1740.41</v>
      </c>
      <c r="AA16" s="24"/>
    </row>
    <row r="17" spans="1:27" ht="56.25" customHeight="1">
      <c r="A17" s="34"/>
      <c r="B17" s="35" t="s">
        <v>134</v>
      </c>
      <c r="C17" s="39" t="s">
        <v>225</v>
      </c>
      <c r="D17" s="7"/>
      <c r="E17" s="32" t="s">
        <v>226</v>
      </c>
      <c r="F17" s="188" t="s">
        <v>224</v>
      </c>
      <c r="G17" s="9" t="s">
        <v>7</v>
      </c>
      <c r="H17" s="7"/>
      <c r="I17" s="7" t="s">
        <v>99</v>
      </c>
      <c r="J17" s="17" t="s">
        <v>100</v>
      </c>
      <c r="K17" s="7" t="s">
        <v>103</v>
      </c>
      <c r="L17" s="18" t="s">
        <v>104</v>
      </c>
      <c r="M17" s="19">
        <v>45741</v>
      </c>
      <c r="N17" s="19">
        <v>45742</v>
      </c>
      <c r="O17" s="19" t="s">
        <v>140</v>
      </c>
      <c r="P17" s="53" t="s">
        <v>227</v>
      </c>
      <c r="Q17" s="53">
        <v>759.84500000000003</v>
      </c>
      <c r="R17" s="53">
        <v>759.84500000000003</v>
      </c>
      <c r="S17" s="54">
        <f t="shared" si="0"/>
        <v>1519.69</v>
      </c>
      <c r="T17" s="7"/>
      <c r="U17" s="53"/>
      <c r="V17" s="7"/>
      <c r="W17" s="53"/>
      <c r="X17" s="7"/>
      <c r="Y17" s="54"/>
      <c r="Z17" s="22">
        <f t="shared" si="1"/>
        <v>1519.69</v>
      </c>
      <c r="AA17" s="24"/>
    </row>
    <row r="18" spans="1:27" ht="56.25" customHeight="1">
      <c r="A18" s="7"/>
      <c r="B18" s="31" t="s">
        <v>134</v>
      </c>
      <c r="C18" s="40" t="s">
        <v>228</v>
      </c>
      <c r="D18" s="7"/>
      <c r="E18" s="32" t="s">
        <v>229</v>
      </c>
      <c r="F18" s="188" t="s">
        <v>224</v>
      </c>
      <c r="G18" s="9" t="s">
        <v>7</v>
      </c>
      <c r="H18" s="7"/>
      <c r="I18" s="7" t="s">
        <v>99</v>
      </c>
      <c r="J18" s="17" t="s">
        <v>100</v>
      </c>
      <c r="K18" s="7" t="s">
        <v>103</v>
      </c>
      <c r="L18" s="18" t="s">
        <v>104</v>
      </c>
      <c r="M18" s="19">
        <v>45742</v>
      </c>
      <c r="N18" s="19">
        <v>45743</v>
      </c>
      <c r="O18" s="19" t="s">
        <v>140</v>
      </c>
      <c r="P18" s="53" t="s">
        <v>102</v>
      </c>
      <c r="Q18" s="53">
        <v>846.245</v>
      </c>
      <c r="R18" s="53">
        <v>846.245</v>
      </c>
      <c r="S18" s="54">
        <f t="shared" si="0"/>
        <v>1692.49</v>
      </c>
      <c r="T18" s="7"/>
      <c r="U18" s="53"/>
      <c r="V18" s="7"/>
      <c r="W18" s="53"/>
      <c r="X18" s="7"/>
      <c r="Y18" s="54"/>
      <c r="Z18" s="22">
        <f t="shared" si="1"/>
        <v>1692.49</v>
      </c>
      <c r="AA18" s="24"/>
    </row>
    <row r="19" spans="1:27" ht="56.25" customHeight="1">
      <c r="A19" s="7"/>
      <c r="B19" s="31" t="s">
        <v>170</v>
      </c>
      <c r="C19" s="40" t="s">
        <v>230</v>
      </c>
      <c r="D19" s="7"/>
      <c r="E19" s="32" t="s">
        <v>231</v>
      </c>
      <c r="F19" s="188" t="s">
        <v>224</v>
      </c>
      <c r="G19" s="9" t="s">
        <v>7</v>
      </c>
      <c r="H19" s="7"/>
      <c r="I19" s="7" t="s">
        <v>99</v>
      </c>
      <c r="J19" s="17" t="s">
        <v>100</v>
      </c>
      <c r="K19" s="7" t="s">
        <v>103</v>
      </c>
      <c r="L19" s="18" t="s">
        <v>104</v>
      </c>
      <c r="M19" s="19">
        <v>45740</v>
      </c>
      <c r="N19" s="19">
        <v>45744</v>
      </c>
      <c r="O19" s="19" t="s">
        <v>140</v>
      </c>
      <c r="P19" s="53" t="s">
        <v>102</v>
      </c>
      <c r="Q19" s="52">
        <v>952.81</v>
      </c>
      <c r="R19" s="52">
        <v>895.57</v>
      </c>
      <c r="S19" s="55">
        <f t="shared" si="0"/>
        <v>1848.38</v>
      </c>
      <c r="T19" s="38"/>
      <c r="U19" s="52"/>
      <c r="V19" s="38"/>
      <c r="W19" s="52"/>
      <c r="X19" s="38"/>
      <c r="Y19" s="55"/>
      <c r="Z19" s="22">
        <f t="shared" si="1"/>
        <v>1848.38</v>
      </c>
      <c r="AA19" s="60"/>
    </row>
    <row r="20" spans="1:27" ht="56.25" customHeight="1">
      <c r="A20" s="7"/>
      <c r="B20" s="31" t="s">
        <v>170</v>
      </c>
      <c r="C20" s="40" t="s">
        <v>171</v>
      </c>
      <c r="D20" s="7"/>
      <c r="E20" s="32" t="s">
        <v>172</v>
      </c>
      <c r="F20" s="188" t="s">
        <v>224</v>
      </c>
      <c r="G20" s="9" t="s">
        <v>7</v>
      </c>
      <c r="H20" s="7"/>
      <c r="I20" s="7" t="s">
        <v>99</v>
      </c>
      <c r="J20" s="17" t="s">
        <v>100</v>
      </c>
      <c r="K20" s="7" t="s">
        <v>103</v>
      </c>
      <c r="L20" s="18" t="s">
        <v>104</v>
      </c>
      <c r="M20" s="19">
        <v>45740</v>
      </c>
      <c r="N20" s="19"/>
      <c r="O20" s="19" t="s">
        <v>101</v>
      </c>
      <c r="P20" s="53" t="s">
        <v>102</v>
      </c>
      <c r="Q20" s="52">
        <v>1869.98</v>
      </c>
      <c r="R20" s="52"/>
      <c r="S20" s="55">
        <f t="shared" si="0"/>
        <v>1869.98</v>
      </c>
      <c r="T20" s="38"/>
      <c r="U20" s="52"/>
      <c r="V20" s="38"/>
      <c r="W20" s="52"/>
      <c r="X20" s="38"/>
      <c r="Y20" s="55"/>
      <c r="Z20" s="22">
        <f t="shared" si="1"/>
        <v>1869.98</v>
      </c>
      <c r="AA20" s="60"/>
    </row>
    <row r="21" spans="1:27" ht="56.25" customHeight="1">
      <c r="A21" s="7"/>
      <c r="B21" s="31" t="s">
        <v>170</v>
      </c>
      <c r="C21" s="40" t="s">
        <v>171</v>
      </c>
      <c r="D21" s="7"/>
      <c r="E21" s="32" t="s">
        <v>172</v>
      </c>
      <c r="F21" s="188" t="s">
        <v>232</v>
      </c>
      <c r="G21" s="9" t="s">
        <v>233</v>
      </c>
      <c r="H21" s="7"/>
      <c r="I21" s="7" t="s">
        <v>103</v>
      </c>
      <c r="J21" s="17" t="s">
        <v>104</v>
      </c>
      <c r="K21" s="7" t="s">
        <v>234</v>
      </c>
      <c r="L21" s="18" t="s">
        <v>235</v>
      </c>
      <c r="M21" s="19">
        <v>45742</v>
      </c>
      <c r="N21" s="19"/>
      <c r="O21" s="19" t="s">
        <v>105</v>
      </c>
      <c r="P21" s="53" t="s">
        <v>102</v>
      </c>
      <c r="Q21" s="52">
        <v>1382.96</v>
      </c>
      <c r="R21" s="52"/>
      <c r="S21" s="55">
        <f t="shared" si="0"/>
        <v>1382.96</v>
      </c>
      <c r="T21" s="38"/>
      <c r="U21" s="52"/>
      <c r="V21" s="38"/>
      <c r="W21" s="52"/>
      <c r="X21" s="38"/>
      <c r="Y21" s="55"/>
      <c r="Z21" s="22">
        <f t="shared" si="1"/>
        <v>1382.96</v>
      </c>
      <c r="AA21" s="60"/>
    </row>
    <row r="22" spans="1:27" ht="56.25" customHeight="1">
      <c r="A22" s="7"/>
      <c r="B22" s="31" t="s">
        <v>170</v>
      </c>
      <c r="C22" s="40" t="s">
        <v>171</v>
      </c>
      <c r="D22" s="7"/>
      <c r="E22" s="32" t="s">
        <v>172</v>
      </c>
      <c r="F22" s="188" t="s">
        <v>232</v>
      </c>
      <c r="G22" s="9" t="s">
        <v>233</v>
      </c>
      <c r="H22" s="7"/>
      <c r="I22" s="7" t="s">
        <v>234</v>
      </c>
      <c r="J22" s="17" t="s">
        <v>235</v>
      </c>
      <c r="K22" s="7" t="s">
        <v>99</v>
      </c>
      <c r="L22" s="18" t="s">
        <v>100</v>
      </c>
      <c r="M22" s="19">
        <v>45743</v>
      </c>
      <c r="N22" s="19"/>
      <c r="O22" s="19" t="s">
        <v>140</v>
      </c>
      <c r="P22" s="53" t="s">
        <v>102</v>
      </c>
      <c r="Q22" s="52">
        <v>1064.29</v>
      </c>
      <c r="R22" s="52"/>
      <c r="S22" s="55">
        <f t="shared" si="0"/>
        <v>1064.29</v>
      </c>
      <c r="T22" s="38"/>
      <c r="U22" s="52"/>
      <c r="V22" s="38"/>
      <c r="W22" s="52"/>
      <c r="X22" s="38"/>
      <c r="Y22" s="55"/>
      <c r="Z22" s="22">
        <f t="shared" si="1"/>
        <v>1064.29</v>
      </c>
      <c r="AA22" s="60"/>
    </row>
    <row r="23" spans="1:27" ht="56.25" customHeight="1">
      <c r="A23" s="7"/>
      <c r="B23" s="31"/>
      <c r="C23" s="40"/>
      <c r="D23" s="7"/>
      <c r="E23" s="32"/>
      <c r="F23" s="188"/>
      <c r="G23" s="9"/>
      <c r="H23" s="7"/>
      <c r="I23" s="7"/>
      <c r="J23" s="17"/>
      <c r="K23" s="7"/>
      <c r="L23" s="18"/>
      <c r="M23" s="19"/>
      <c r="N23" s="19"/>
      <c r="O23" s="19"/>
      <c r="P23" s="53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55"/>
      <c r="Z23" s="22">
        <f t="shared" si="1"/>
        <v>0</v>
      </c>
      <c r="AA23" s="60"/>
    </row>
    <row r="24" spans="1:27" ht="56.25" customHeight="1">
      <c r="A24" s="7"/>
      <c r="B24" s="31"/>
      <c r="C24" s="40"/>
      <c r="D24" s="7"/>
      <c r="E24" s="32"/>
      <c r="F24" s="188"/>
      <c r="G24" s="9"/>
      <c r="H24" s="7"/>
      <c r="I24" s="7"/>
      <c r="J24" s="17"/>
      <c r="K24" s="7"/>
      <c r="L24" s="18"/>
      <c r="M24" s="19"/>
      <c r="N24" s="19"/>
      <c r="O24" s="19"/>
      <c r="P24" s="53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55"/>
      <c r="Z24" s="22">
        <f t="shared" si="1"/>
        <v>0</v>
      </c>
      <c r="AA24" s="60"/>
    </row>
    <row r="25" spans="1:27" ht="142.5" customHeight="1">
      <c r="A25" s="7"/>
      <c r="B25" s="31"/>
      <c r="C25" s="40"/>
      <c r="D25" s="7"/>
      <c r="E25" s="32"/>
      <c r="F25" s="32"/>
      <c r="G25" s="9"/>
      <c r="H25" s="7"/>
      <c r="I25" s="7"/>
      <c r="J25" s="17"/>
      <c r="K25" s="7"/>
      <c r="L25" s="18"/>
      <c r="M25" s="19"/>
      <c r="N25" s="19"/>
      <c r="O25" s="19"/>
      <c r="P25" s="53"/>
      <c r="Q25" s="52"/>
      <c r="R25" s="52"/>
      <c r="S25" s="55">
        <f t="shared" si="0"/>
        <v>0</v>
      </c>
      <c r="T25" s="38"/>
      <c r="U25" s="52"/>
      <c r="V25" s="38"/>
      <c r="W25" s="52"/>
      <c r="X25" s="38"/>
      <c r="Y25" s="55"/>
      <c r="Z25" s="22">
        <f t="shared" si="1"/>
        <v>0</v>
      </c>
      <c r="AA25" s="60"/>
    </row>
    <row r="26" spans="1:27">
      <c r="A26" s="10"/>
      <c r="B26" s="11"/>
      <c r="C26" s="12"/>
      <c r="G26" s="13"/>
      <c r="H26" s="13"/>
      <c r="I26" s="13"/>
      <c r="J26" s="13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" customHeight="1">
      <c r="A27" s="280" t="s">
        <v>40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</row>
    <row r="28" spans="1:27" ht="14.25" customHeight="1">
      <c r="A28" s="281" t="s">
        <v>41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</row>
    <row r="29" spans="1:27" ht="14.25" customHeight="1">
      <c r="A29" s="282" t="s">
        <v>42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27" ht="14.25" customHeight="1">
      <c r="A30" s="282" t="s">
        <v>43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44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45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46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47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110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111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112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113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114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115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116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117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118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119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120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121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122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123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124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125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126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127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128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129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130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131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</sheetData>
  <mergeCells count="63">
    <mergeCell ref="X6:X7"/>
    <mergeCell ref="Y6:Y7"/>
    <mergeCell ref="Z5:Z7"/>
    <mergeCell ref="AA5:AA7"/>
    <mergeCell ref="A53:L53"/>
    <mergeCell ref="A54:L54"/>
    <mergeCell ref="A55:L55"/>
    <mergeCell ref="A56:L56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I6:J6"/>
    <mergeCell ref="K6:L6"/>
    <mergeCell ref="T6:U6"/>
    <mergeCell ref="V6:W6"/>
    <mergeCell ref="A27:L27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topLeftCell="J16" workbookViewId="0">
      <selection activeCell="F32" sqref="F32"/>
    </sheetView>
  </sheetViews>
  <sheetFormatPr defaultColWidth="9.81640625" defaultRowHeight="14.5"/>
  <cols>
    <col min="1" max="1" width="9.54296875" hidden="1" customWidth="1"/>
    <col min="2" max="2" width="0.1796875" customWidth="1"/>
    <col min="3" max="3" width="9.54296875" hidden="1" customWidth="1"/>
    <col min="5" max="5" width="12.54296875" customWidth="1"/>
    <col min="6" max="6" width="44.81640625" customWidth="1"/>
    <col min="7" max="7" width="12.7265625" customWidth="1"/>
    <col min="8" max="8" width="44.7265625" customWidth="1"/>
    <col min="9" max="9" width="63" customWidth="1"/>
    <col min="10" max="10" width="10.1796875" customWidth="1"/>
    <col min="11" max="11" width="14.26953125" customWidth="1"/>
    <col min="15" max="15" width="16.54296875" customWidth="1"/>
    <col min="16" max="16" width="11.81640625" customWidth="1"/>
    <col min="17" max="17" width="13.1796875" customWidth="1"/>
    <col min="18" max="18" width="13.7265625" customWidth="1"/>
    <col min="19" max="19" width="13.26953125" customWidth="1"/>
    <col min="20" max="20" width="12.26953125" customWidth="1"/>
    <col min="21" max="21" width="11.81640625" customWidth="1"/>
    <col min="22" max="22" width="13.453125" customWidth="1"/>
    <col min="29" max="29" width="12.81640625" customWidth="1"/>
    <col min="30" max="30" width="11.7265625" customWidth="1"/>
  </cols>
  <sheetData>
    <row r="1" spans="4:30" ht="21">
      <c r="D1" s="283"/>
      <c r="E1" s="275" t="s">
        <v>69</v>
      </c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</row>
    <row r="2" spans="4:30" ht="21">
      <c r="D2" s="283"/>
      <c r="E2" s="275" t="s">
        <v>70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</row>
    <row r="3" spans="4:30" ht="21">
      <c r="D3" s="283"/>
      <c r="E3" s="275" t="s">
        <v>71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</row>
    <row r="4" spans="4:30" ht="15" customHeight="1">
      <c r="D4" s="3" t="s">
        <v>3</v>
      </c>
      <c r="E4" s="4"/>
      <c r="F4" s="276" t="s">
        <v>4</v>
      </c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</row>
    <row r="5" spans="4:30" ht="15" customHeight="1">
      <c r="D5" s="277" t="s">
        <v>5</v>
      </c>
      <c r="E5" s="277"/>
      <c r="F5" s="277" t="s">
        <v>6</v>
      </c>
      <c r="G5" s="277"/>
      <c r="H5" s="277"/>
      <c r="I5" s="278" t="s">
        <v>7</v>
      </c>
      <c r="J5" s="278"/>
      <c r="K5" s="278"/>
      <c r="L5" s="278"/>
      <c r="M5" s="278"/>
      <c r="N5" s="278"/>
      <c r="O5" s="278"/>
      <c r="P5" s="277" t="s">
        <v>8</v>
      </c>
      <c r="Q5" s="277"/>
      <c r="R5" s="277"/>
      <c r="S5" s="277"/>
      <c r="T5" s="277"/>
      <c r="U5" s="277"/>
      <c r="V5" s="277"/>
      <c r="W5" s="277" t="s">
        <v>9</v>
      </c>
      <c r="X5" s="277"/>
      <c r="Y5" s="277"/>
      <c r="Z5" s="277"/>
      <c r="AA5" s="277"/>
      <c r="AB5" s="277"/>
      <c r="AC5" s="277" t="s">
        <v>132</v>
      </c>
      <c r="AD5" s="277" t="s">
        <v>133</v>
      </c>
    </row>
    <row r="6" spans="4:30" ht="15" customHeight="1">
      <c r="D6" s="277" t="s">
        <v>12</v>
      </c>
      <c r="E6" s="277" t="s">
        <v>13</v>
      </c>
      <c r="F6" s="277" t="s">
        <v>14</v>
      </c>
      <c r="G6" s="277" t="s">
        <v>15</v>
      </c>
      <c r="H6" s="277" t="s">
        <v>16</v>
      </c>
      <c r="I6" s="286" t="s">
        <v>72</v>
      </c>
      <c r="J6" s="277" t="s">
        <v>73</v>
      </c>
      <c r="K6" s="277" t="s">
        <v>74</v>
      </c>
      <c r="L6" s="277" t="s">
        <v>20</v>
      </c>
      <c r="M6" s="277"/>
      <c r="N6" s="279" t="s">
        <v>21</v>
      </c>
      <c r="O6" s="279"/>
      <c r="P6" s="277" t="s">
        <v>75</v>
      </c>
      <c r="Q6" s="277" t="s">
        <v>76</v>
      </c>
      <c r="R6" s="277" t="s">
        <v>77</v>
      </c>
      <c r="S6" s="277" t="s">
        <v>78</v>
      </c>
      <c r="T6" s="279" t="s">
        <v>79</v>
      </c>
      <c r="U6" s="279" t="s">
        <v>80</v>
      </c>
      <c r="V6" s="279" t="s">
        <v>81</v>
      </c>
      <c r="W6" s="279" t="s">
        <v>28</v>
      </c>
      <c r="X6" s="279"/>
      <c r="Y6" s="279" t="s">
        <v>29</v>
      </c>
      <c r="Z6" s="279"/>
      <c r="AA6" s="277" t="s">
        <v>82</v>
      </c>
      <c r="AB6" s="279" t="s">
        <v>83</v>
      </c>
      <c r="AC6" s="277"/>
      <c r="AD6" s="277"/>
    </row>
    <row r="7" spans="4:30" ht="42">
      <c r="D7" s="277"/>
      <c r="E7" s="277"/>
      <c r="F7" s="277"/>
      <c r="G7" s="277"/>
      <c r="H7" s="277"/>
      <c r="I7" s="286"/>
      <c r="J7" s="277"/>
      <c r="K7" s="277"/>
      <c r="L7" s="5" t="s">
        <v>84</v>
      </c>
      <c r="M7" s="5" t="s">
        <v>85</v>
      </c>
      <c r="N7" s="5" t="s">
        <v>86</v>
      </c>
      <c r="O7" s="16" t="s">
        <v>87</v>
      </c>
      <c r="P7" s="277"/>
      <c r="Q7" s="277"/>
      <c r="R7" s="277"/>
      <c r="S7" s="277"/>
      <c r="T7" s="277"/>
      <c r="U7" s="277"/>
      <c r="V7" s="277"/>
      <c r="W7" s="5" t="s">
        <v>88</v>
      </c>
      <c r="X7" s="16" t="s">
        <v>89</v>
      </c>
      <c r="Y7" s="5" t="s">
        <v>90</v>
      </c>
      <c r="Z7" s="16" t="s">
        <v>91</v>
      </c>
      <c r="AA7" s="277"/>
      <c r="AB7" s="277"/>
      <c r="AC7" s="277"/>
      <c r="AD7" s="277"/>
    </row>
    <row r="8" spans="4:30" ht="48.75" customHeight="1">
      <c r="D8" s="34"/>
      <c r="E8" s="183" t="s">
        <v>175</v>
      </c>
      <c r="F8" s="33" t="s">
        <v>176</v>
      </c>
      <c r="G8" s="31"/>
      <c r="H8" s="209" t="s">
        <v>236</v>
      </c>
      <c r="I8" s="33" t="s">
        <v>237</v>
      </c>
      <c r="J8" s="194" t="s">
        <v>153</v>
      </c>
      <c r="K8" s="195"/>
      <c r="L8" s="7" t="s">
        <v>99</v>
      </c>
      <c r="M8" s="17" t="s">
        <v>100</v>
      </c>
      <c r="N8" s="7" t="s">
        <v>103</v>
      </c>
      <c r="O8" s="18" t="s">
        <v>104</v>
      </c>
      <c r="P8" s="19">
        <v>45754</v>
      </c>
      <c r="Q8" s="19">
        <v>45756</v>
      </c>
      <c r="R8" s="20" t="s">
        <v>105</v>
      </c>
      <c r="S8" s="21" t="s">
        <v>102</v>
      </c>
      <c r="T8" s="21">
        <v>1476.675</v>
      </c>
      <c r="U8" s="21">
        <v>1476.675</v>
      </c>
      <c r="V8" s="22">
        <f t="shared" ref="V8:V35" si="0">T8+U8</f>
        <v>2953.35</v>
      </c>
      <c r="W8" s="7"/>
      <c r="X8" s="21"/>
      <c r="Y8" s="7"/>
      <c r="Z8" s="21"/>
      <c r="AA8" s="7"/>
      <c r="AB8" s="22"/>
      <c r="AC8" s="22">
        <f t="shared" ref="AC8:AC29" si="1">V8+AB8</f>
        <v>2953.35</v>
      </c>
      <c r="AD8" s="24"/>
    </row>
    <row r="9" spans="4:30" ht="55.5" customHeight="1">
      <c r="D9" s="236"/>
      <c r="E9" s="183" t="s">
        <v>178</v>
      </c>
      <c r="F9" s="33" t="s">
        <v>238</v>
      </c>
      <c r="G9" s="31"/>
      <c r="H9" s="209" t="s">
        <v>239</v>
      </c>
      <c r="I9" s="240" t="s">
        <v>240</v>
      </c>
      <c r="J9" s="194" t="s">
        <v>241</v>
      </c>
      <c r="K9" s="195"/>
      <c r="L9" s="7" t="s">
        <v>99</v>
      </c>
      <c r="M9" s="17" t="s">
        <v>100</v>
      </c>
      <c r="N9" s="7" t="s">
        <v>143</v>
      </c>
      <c r="O9" s="18" t="s">
        <v>144</v>
      </c>
      <c r="P9" s="19">
        <v>45755</v>
      </c>
      <c r="Q9" s="19">
        <v>45756</v>
      </c>
      <c r="R9" s="20" t="s">
        <v>105</v>
      </c>
      <c r="S9" s="21" t="s">
        <v>102</v>
      </c>
      <c r="T9" s="21">
        <v>1674.42</v>
      </c>
      <c r="U9" s="21">
        <v>1674.42</v>
      </c>
      <c r="V9" s="22">
        <f t="shared" si="0"/>
        <v>3348.84</v>
      </c>
      <c r="W9" s="7"/>
      <c r="X9" s="21"/>
      <c r="Y9" s="7"/>
      <c r="Z9" s="21"/>
      <c r="AA9" s="7"/>
      <c r="AB9" s="22"/>
      <c r="AC9" s="22">
        <f t="shared" si="1"/>
        <v>3348.84</v>
      </c>
      <c r="AD9" s="24"/>
    </row>
    <row r="10" spans="4:30" ht="48.75" customHeight="1">
      <c r="D10" s="236"/>
      <c r="E10" s="183"/>
      <c r="F10" s="33" t="s">
        <v>242</v>
      </c>
      <c r="G10" s="31"/>
      <c r="H10" s="209" t="s">
        <v>243</v>
      </c>
      <c r="I10" s="33" t="s">
        <v>244</v>
      </c>
      <c r="J10" s="194" t="s">
        <v>7</v>
      </c>
      <c r="K10" s="195"/>
      <c r="L10" s="7" t="s">
        <v>245</v>
      </c>
      <c r="M10" s="17" t="s">
        <v>246</v>
      </c>
      <c r="N10" s="7" t="s">
        <v>99</v>
      </c>
      <c r="O10" s="18" t="s">
        <v>100</v>
      </c>
      <c r="P10" s="19">
        <v>904</v>
      </c>
      <c r="Q10" s="19">
        <v>45757</v>
      </c>
      <c r="R10" s="20" t="s">
        <v>140</v>
      </c>
      <c r="S10" s="21" t="s">
        <v>102</v>
      </c>
      <c r="T10" s="21">
        <v>1440.4849999999999</v>
      </c>
      <c r="U10" s="21">
        <v>1440.4849999999999</v>
      </c>
      <c r="V10" s="22">
        <f t="shared" si="0"/>
        <v>2880.97</v>
      </c>
      <c r="W10" s="7"/>
      <c r="X10" s="21"/>
      <c r="Y10" s="7"/>
      <c r="Z10" s="21"/>
      <c r="AA10" s="7"/>
      <c r="AB10" s="22"/>
      <c r="AC10" s="22">
        <f t="shared" si="1"/>
        <v>2880.97</v>
      </c>
      <c r="AD10" s="24"/>
    </row>
    <row r="11" spans="4:30" ht="48.75" customHeight="1">
      <c r="D11" s="236"/>
      <c r="E11" s="183" t="s">
        <v>170</v>
      </c>
      <c r="F11" s="33" t="s">
        <v>171</v>
      </c>
      <c r="G11" s="31"/>
      <c r="H11" s="209" t="s">
        <v>247</v>
      </c>
      <c r="I11" s="33" t="s">
        <v>248</v>
      </c>
      <c r="J11" s="194" t="s">
        <v>7</v>
      </c>
      <c r="K11" s="195"/>
      <c r="L11" s="7" t="s">
        <v>99</v>
      </c>
      <c r="M11" s="17" t="s">
        <v>100</v>
      </c>
      <c r="N11" s="7" t="s">
        <v>103</v>
      </c>
      <c r="O11" s="18" t="s">
        <v>104</v>
      </c>
      <c r="P11" s="19">
        <v>45761</v>
      </c>
      <c r="Q11" s="19">
        <v>45762</v>
      </c>
      <c r="R11" s="20" t="s">
        <v>105</v>
      </c>
      <c r="S11" s="21" t="s">
        <v>102</v>
      </c>
      <c r="T11" s="21">
        <v>1358.3050000000001</v>
      </c>
      <c r="U11" s="21">
        <v>1358.3050000000001</v>
      </c>
      <c r="V11" s="22">
        <f t="shared" si="0"/>
        <v>2716.61</v>
      </c>
      <c r="W11" s="7"/>
      <c r="X11" s="21"/>
      <c r="Y11" s="7"/>
      <c r="Z11" s="21"/>
      <c r="AA11" s="7"/>
      <c r="AB11" s="22"/>
      <c r="AC11" s="22">
        <f t="shared" si="1"/>
        <v>2716.61</v>
      </c>
      <c r="AD11" s="24"/>
    </row>
    <row r="12" spans="4:30" ht="48.75" customHeight="1">
      <c r="D12" s="236"/>
      <c r="E12" s="183" t="s">
        <v>157</v>
      </c>
      <c r="F12" s="33" t="s">
        <v>249</v>
      </c>
      <c r="G12" s="31"/>
      <c r="H12" s="209" t="s">
        <v>159</v>
      </c>
      <c r="I12" s="33" t="s">
        <v>160</v>
      </c>
      <c r="J12" s="194" t="s">
        <v>161</v>
      </c>
      <c r="K12" s="195"/>
      <c r="L12" s="7" t="s">
        <v>143</v>
      </c>
      <c r="M12" s="17" t="s">
        <v>144</v>
      </c>
      <c r="N12" s="7" t="s">
        <v>99</v>
      </c>
      <c r="O12" s="18" t="s">
        <v>100</v>
      </c>
      <c r="P12" s="19">
        <v>45757</v>
      </c>
      <c r="Q12" s="19">
        <v>45758</v>
      </c>
      <c r="R12" s="20" t="s">
        <v>140</v>
      </c>
      <c r="S12" s="21" t="s">
        <v>102</v>
      </c>
      <c r="T12" s="21">
        <v>473.57499999999999</v>
      </c>
      <c r="U12" s="21">
        <v>473.57499999999999</v>
      </c>
      <c r="V12" s="22">
        <f t="shared" si="0"/>
        <v>947.15</v>
      </c>
      <c r="W12" s="7"/>
      <c r="X12" s="21"/>
      <c r="Y12" s="7"/>
      <c r="Z12" s="21"/>
      <c r="AA12" s="7"/>
      <c r="AB12" s="22"/>
      <c r="AC12" s="22">
        <f t="shared" si="1"/>
        <v>947.15</v>
      </c>
      <c r="AD12" s="24"/>
    </row>
    <row r="13" spans="4:30" ht="40.5" customHeight="1">
      <c r="D13" s="42"/>
      <c r="E13" s="237" t="s">
        <v>134</v>
      </c>
      <c r="F13" s="33" t="s">
        <v>250</v>
      </c>
      <c r="G13" s="117"/>
      <c r="H13" s="36" t="s">
        <v>251</v>
      </c>
      <c r="I13" s="209" t="s">
        <v>252</v>
      </c>
      <c r="J13" s="196" t="s">
        <v>7</v>
      </c>
      <c r="K13" s="195"/>
      <c r="L13" s="7" t="s">
        <v>253</v>
      </c>
      <c r="M13" s="17" t="s">
        <v>254</v>
      </c>
      <c r="N13" s="7" t="s">
        <v>103</v>
      </c>
      <c r="O13" s="18" t="s">
        <v>104</v>
      </c>
      <c r="P13" s="19">
        <v>45769</v>
      </c>
      <c r="Q13" s="19">
        <v>45771</v>
      </c>
      <c r="R13" s="20" t="s">
        <v>101</v>
      </c>
      <c r="S13" s="21" t="s">
        <v>102</v>
      </c>
      <c r="T13" s="21">
        <v>1397.45</v>
      </c>
      <c r="U13" s="21">
        <v>1397.45</v>
      </c>
      <c r="V13" s="22">
        <f t="shared" si="0"/>
        <v>2794.9</v>
      </c>
      <c r="W13" s="7"/>
      <c r="X13" s="21"/>
      <c r="Y13" s="7"/>
      <c r="Z13" s="21"/>
      <c r="AA13" s="7"/>
      <c r="AB13" s="22"/>
      <c r="AC13" s="22">
        <f t="shared" si="1"/>
        <v>2794.9</v>
      </c>
      <c r="AD13" s="24"/>
    </row>
    <row r="14" spans="4:30" ht="30" customHeight="1">
      <c r="D14" s="238"/>
      <c r="E14" s="237" t="s">
        <v>255</v>
      </c>
      <c r="F14" s="33" t="s">
        <v>256</v>
      </c>
      <c r="G14" s="117"/>
      <c r="H14" s="36" t="s">
        <v>257</v>
      </c>
      <c r="I14" s="209" t="s">
        <v>252</v>
      </c>
      <c r="J14" s="196" t="s">
        <v>7</v>
      </c>
      <c r="K14" s="195"/>
      <c r="L14" s="7" t="s">
        <v>99</v>
      </c>
      <c r="M14" s="17" t="s">
        <v>100</v>
      </c>
      <c r="N14" s="7" t="s">
        <v>103</v>
      </c>
      <c r="O14" s="18" t="s">
        <v>104</v>
      </c>
      <c r="P14" s="19">
        <v>45769</v>
      </c>
      <c r="Q14" s="19">
        <v>45771</v>
      </c>
      <c r="R14" s="20" t="s">
        <v>140</v>
      </c>
      <c r="S14" s="21" t="s">
        <v>102</v>
      </c>
      <c r="T14" s="21">
        <v>1327.2750000000001</v>
      </c>
      <c r="U14" s="21">
        <v>1327.2750000000001</v>
      </c>
      <c r="V14" s="22">
        <f t="shared" si="0"/>
        <v>2654.55</v>
      </c>
      <c r="W14" s="7"/>
      <c r="X14" s="21"/>
      <c r="Y14" s="7"/>
      <c r="Z14" s="21"/>
      <c r="AA14" s="7"/>
      <c r="AB14" s="22"/>
      <c r="AC14" s="22">
        <f t="shared" si="1"/>
        <v>2654.55</v>
      </c>
      <c r="AD14" s="24"/>
    </row>
    <row r="15" spans="4:30" ht="33" customHeight="1">
      <c r="D15" s="238"/>
      <c r="E15" s="237" t="s">
        <v>134</v>
      </c>
      <c r="F15" s="15" t="s">
        <v>228</v>
      </c>
      <c r="G15" s="117"/>
      <c r="H15" s="36" t="s">
        <v>258</v>
      </c>
      <c r="I15" s="209" t="s">
        <v>252</v>
      </c>
      <c r="J15" s="196" t="s">
        <v>7</v>
      </c>
      <c r="K15" s="195"/>
      <c r="L15" s="7" t="s">
        <v>99</v>
      </c>
      <c r="M15" s="17" t="s">
        <v>100</v>
      </c>
      <c r="N15" s="7" t="s">
        <v>103</v>
      </c>
      <c r="O15" s="18" t="s">
        <v>104</v>
      </c>
      <c r="P15" s="19">
        <v>45769</v>
      </c>
      <c r="Q15" s="19">
        <v>45771</v>
      </c>
      <c r="R15" s="20" t="s">
        <v>140</v>
      </c>
      <c r="S15" s="21" t="s">
        <v>102</v>
      </c>
      <c r="T15" s="21">
        <v>1327.2750000000001</v>
      </c>
      <c r="U15" s="21">
        <v>1327.2750000000001</v>
      </c>
      <c r="V15" s="22">
        <f t="shared" si="0"/>
        <v>2654.55</v>
      </c>
      <c r="W15" s="7"/>
      <c r="X15" s="21"/>
      <c r="Y15" s="7"/>
      <c r="Z15" s="21"/>
      <c r="AA15" s="7"/>
      <c r="AB15" s="22"/>
      <c r="AC15" s="22">
        <f t="shared" si="1"/>
        <v>2654.55</v>
      </c>
      <c r="AD15" s="24"/>
    </row>
    <row r="16" spans="4:30" ht="33.75" customHeight="1">
      <c r="D16" s="238"/>
      <c r="E16" s="237" t="s">
        <v>175</v>
      </c>
      <c r="F16" s="15" t="s">
        <v>259</v>
      </c>
      <c r="G16" s="117"/>
      <c r="H16" s="36" t="s">
        <v>260</v>
      </c>
      <c r="I16" s="209" t="s">
        <v>252</v>
      </c>
      <c r="J16" s="196" t="s">
        <v>7</v>
      </c>
      <c r="K16" s="195"/>
      <c r="L16" s="7" t="s">
        <v>99</v>
      </c>
      <c r="M16" s="17" t="s">
        <v>100</v>
      </c>
      <c r="N16" s="7" t="s">
        <v>103</v>
      </c>
      <c r="O16" s="18" t="s">
        <v>104</v>
      </c>
      <c r="P16" s="19">
        <v>45769</v>
      </c>
      <c r="Q16" s="19">
        <v>45771</v>
      </c>
      <c r="R16" s="20" t="s">
        <v>140</v>
      </c>
      <c r="S16" s="21" t="s">
        <v>102</v>
      </c>
      <c r="T16" s="21">
        <v>1327.2750000000001</v>
      </c>
      <c r="U16" s="21">
        <v>1327.2750000000001</v>
      </c>
      <c r="V16" s="22">
        <f t="shared" si="0"/>
        <v>2654.55</v>
      </c>
      <c r="W16" s="7"/>
      <c r="X16" s="21"/>
      <c r="Y16" s="7"/>
      <c r="Z16" s="21"/>
      <c r="AA16" s="7"/>
      <c r="AB16" s="22"/>
      <c r="AC16" s="22">
        <f t="shared" si="1"/>
        <v>2654.55</v>
      </c>
      <c r="AD16" s="24"/>
    </row>
    <row r="17" spans="4:30" ht="25.5" customHeight="1">
      <c r="D17" s="238"/>
      <c r="E17" s="237" t="s">
        <v>217</v>
      </c>
      <c r="F17" s="15" t="s">
        <v>261</v>
      </c>
      <c r="G17" s="117"/>
      <c r="H17" s="36" t="s">
        <v>262</v>
      </c>
      <c r="I17" s="209" t="s">
        <v>252</v>
      </c>
      <c r="J17" s="196" t="s">
        <v>7</v>
      </c>
      <c r="K17" s="195"/>
      <c r="L17" s="7" t="s">
        <v>99</v>
      </c>
      <c r="M17" s="17" t="s">
        <v>100</v>
      </c>
      <c r="N17" s="7" t="s">
        <v>103</v>
      </c>
      <c r="O17" s="18" t="s">
        <v>104</v>
      </c>
      <c r="P17" s="19">
        <v>45769</v>
      </c>
      <c r="Q17" s="19">
        <v>45771</v>
      </c>
      <c r="R17" s="20" t="s">
        <v>140</v>
      </c>
      <c r="S17" s="21" t="s">
        <v>102</v>
      </c>
      <c r="T17" s="21">
        <v>1327.2750000000001</v>
      </c>
      <c r="U17" s="21">
        <v>1327.2750000000001</v>
      </c>
      <c r="V17" s="22">
        <f t="shared" si="0"/>
        <v>2654.55</v>
      </c>
      <c r="W17" s="7"/>
      <c r="X17" s="21"/>
      <c r="Y17" s="7"/>
      <c r="Z17" s="21"/>
      <c r="AA17" s="7"/>
      <c r="AB17" s="22"/>
      <c r="AC17" s="22">
        <f t="shared" si="1"/>
        <v>2654.55</v>
      </c>
      <c r="AD17" s="24"/>
    </row>
    <row r="18" spans="4:30" ht="27" customHeight="1">
      <c r="D18" s="238"/>
      <c r="E18" s="237" t="s">
        <v>221</v>
      </c>
      <c r="F18" s="15" t="s">
        <v>263</v>
      </c>
      <c r="G18" s="117"/>
      <c r="H18" s="36" t="s">
        <v>264</v>
      </c>
      <c r="I18" s="209" t="s">
        <v>252</v>
      </c>
      <c r="J18" s="196" t="s">
        <v>7</v>
      </c>
      <c r="K18" s="195"/>
      <c r="L18" s="7" t="s">
        <v>99</v>
      </c>
      <c r="M18" s="17" t="s">
        <v>100</v>
      </c>
      <c r="N18" s="7" t="s">
        <v>103</v>
      </c>
      <c r="O18" s="18" t="s">
        <v>104</v>
      </c>
      <c r="P18" s="19">
        <v>45769</v>
      </c>
      <c r="Q18" s="19">
        <v>45771</v>
      </c>
      <c r="R18" s="20" t="s">
        <v>140</v>
      </c>
      <c r="S18" s="21" t="s">
        <v>102</v>
      </c>
      <c r="T18" s="21">
        <v>1327.2750000000001</v>
      </c>
      <c r="U18" s="21">
        <v>1327.2750000000001</v>
      </c>
      <c r="V18" s="22">
        <f t="shared" si="0"/>
        <v>2654.55</v>
      </c>
      <c r="W18" s="7"/>
      <c r="X18" s="21"/>
      <c r="Y18" s="7"/>
      <c r="Z18" s="21"/>
      <c r="AA18" s="7"/>
      <c r="AB18" s="22"/>
      <c r="AC18" s="22">
        <f t="shared" si="1"/>
        <v>2654.55</v>
      </c>
      <c r="AD18" s="24"/>
    </row>
    <row r="19" spans="4:30" ht="27" customHeight="1">
      <c r="D19" s="38"/>
      <c r="E19" s="237" t="s">
        <v>175</v>
      </c>
      <c r="F19" s="15" t="s">
        <v>265</v>
      </c>
      <c r="G19" s="117"/>
      <c r="H19" s="36" t="s">
        <v>266</v>
      </c>
      <c r="I19" s="209" t="s">
        <v>252</v>
      </c>
      <c r="J19" s="186" t="s">
        <v>7</v>
      </c>
      <c r="K19" s="241"/>
      <c r="L19" s="34" t="s">
        <v>99</v>
      </c>
      <c r="M19" s="201" t="s">
        <v>100</v>
      </c>
      <c r="N19" s="34" t="s">
        <v>103</v>
      </c>
      <c r="O19" s="217" t="s">
        <v>104</v>
      </c>
      <c r="P19" s="189">
        <v>45769</v>
      </c>
      <c r="Q19" s="189">
        <v>45772</v>
      </c>
      <c r="R19" s="190" t="s">
        <v>140</v>
      </c>
      <c r="S19" s="191" t="s">
        <v>102</v>
      </c>
      <c r="T19" s="191">
        <v>1263.56</v>
      </c>
      <c r="U19" s="191">
        <v>1263.56</v>
      </c>
      <c r="V19" s="22">
        <f t="shared" si="0"/>
        <v>2527.12</v>
      </c>
      <c r="W19" s="7"/>
      <c r="X19" s="21"/>
      <c r="Y19" s="7"/>
      <c r="Z19" s="21"/>
      <c r="AA19" s="7"/>
      <c r="AB19" s="22"/>
      <c r="AC19" s="22">
        <f t="shared" si="1"/>
        <v>2527.12</v>
      </c>
      <c r="AD19" s="24"/>
    </row>
    <row r="20" spans="4:30" ht="22.5" customHeight="1">
      <c r="D20" s="17"/>
      <c r="E20" s="239" t="s">
        <v>267</v>
      </c>
      <c r="F20" s="15" t="s">
        <v>268</v>
      </c>
      <c r="G20" s="213"/>
      <c r="H20" s="65" t="s">
        <v>236</v>
      </c>
      <c r="I20" s="209" t="s">
        <v>252</v>
      </c>
      <c r="J20" s="9" t="s">
        <v>7</v>
      </c>
      <c r="K20" s="17"/>
      <c r="L20" s="17" t="s">
        <v>99</v>
      </c>
      <c r="M20" s="17" t="s">
        <v>100</v>
      </c>
      <c r="N20" s="17" t="s">
        <v>103</v>
      </c>
      <c r="O20" s="242" t="s">
        <v>104</v>
      </c>
      <c r="P20" s="243">
        <v>45770</v>
      </c>
      <c r="Q20" s="243">
        <v>45771</v>
      </c>
      <c r="R20" s="243" t="s">
        <v>140</v>
      </c>
      <c r="S20" s="246" t="s">
        <v>102</v>
      </c>
      <c r="T20" s="246">
        <v>1384.2650000000001</v>
      </c>
      <c r="U20" s="53">
        <v>1384.2650000000001</v>
      </c>
      <c r="V20" s="247">
        <f t="shared" si="0"/>
        <v>2768.53</v>
      </c>
      <c r="W20" s="34"/>
      <c r="X20" s="191"/>
      <c r="Y20" s="34"/>
      <c r="Z20" s="191"/>
      <c r="AA20" s="34"/>
      <c r="AB20" s="109"/>
      <c r="AC20" s="22">
        <f t="shared" si="1"/>
        <v>2768.53</v>
      </c>
      <c r="AD20" s="56"/>
    </row>
    <row r="21" spans="4:30" ht="25.5" customHeight="1">
      <c r="D21" s="17"/>
      <c r="E21" s="31" t="s">
        <v>267</v>
      </c>
      <c r="F21" s="40" t="s">
        <v>269</v>
      </c>
      <c r="G21" s="38"/>
      <c r="H21" s="36" t="s">
        <v>270</v>
      </c>
      <c r="I21" s="209" t="s">
        <v>252</v>
      </c>
      <c r="J21" s="244" t="s">
        <v>7</v>
      </c>
      <c r="K21" s="34"/>
      <c r="L21" s="34" t="s">
        <v>99</v>
      </c>
      <c r="M21" s="201" t="s">
        <v>100</v>
      </c>
      <c r="N21" s="34" t="s">
        <v>103</v>
      </c>
      <c r="O21" s="217" t="s">
        <v>104</v>
      </c>
      <c r="P21" s="189">
        <v>45769</v>
      </c>
      <c r="Q21" s="189">
        <v>45770</v>
      </c>
      <c r="R21" s="189" t="s">
        <v>216</v>
      </c>
      <c r="S21" s="248" t="s">
        <v>102</v>
      </c>
      <c r="T21" s="248">
        <v>2146.08</v>
      </c>
      <c r="U21" s="248">
        <v>969.4</v>
      </c>
      <c r="V21" s="249">
        <f t="shared" si="0"/>
        <v>3115.48</v>
      </c>
      <c r="W21" s="34"/>
      <c r="X21" s="191"/>
      <c r="Y21" s="34"/>
      <c r="Z21" s="191"/>
      <c r="AA21" s="34"/>
      <c r="AB21" s="109"/>
      <c r="AC21" s="22">
        <f t="shared" si="1"/>
        <v>3115.48</v>
      </c>
      <c r="AD21" s="56"/>
    </row>
    <row r="22" spans="4:30" ht="42" customHeight="1">
      <c r="D22" s="34"/>
      <c r="E22" s="30" t="s">
        <v>175</v>
      </c>
      <c r="F22" s="47" t="s">
        <v>176</v>
      </c>
      <c r="G22" s="117"/>
      <c r="H22" s="65" t="s">
        <v>236</v>
      </c>
      <c r="I22" s="188" t="s">
        <v>271</v>
      </c>
      <c r="J22" s="9" t="s">
        <v>7</v>
      </c>
      <c r="K22" s="7"/>
      <c r="L22" s="7" t="s">
        <v>99</v>
      </c>
      <c r="M22" s="17" t="s">
        <v>100</v>
      </c>
      <c r="N22" s="7" t="s">
        <v>103</v>
      </c>
      <c r="O22" s="18" t="s">
        <v>104</v>
      </c>
      <c r="P22" s="19">
        <v>45769</v>
      </c>
      <c r="Q22" s="19">
        <v>45774</v>
      </c>
      <c r="R22" s="19" t="s">
        <v>140</v>
      </c>
      <c r="S22" s="53" t="s">
        <v>102</v>
      </c>
      <c r="T22" s="53">
        <v>1217.77</v>
      </c>
      <c r="U22" s="53">
        <v>1217.77</v>
      </c>
      <c r="V22" s="54">
        <f t="shared" si="0"/>
        <v>2435.54</v>
      </c>
      <c r="W22" s="241"/>
      <c r="X22" s="191"/>
      <c r="Y22" s="34"/>
      <c r="Z22" s="191"/>
      <c r="AA22" s="34"/>
      <c r="AB22" s="109"/>
      <c r="AC22" s="22">
        <f t="shared" si="1"/>
        <v>2435.54</v>
      </c>
      <c r="AD22" s="56"/>
    </row>
    <row r="23" spans="4:30" ht="33.75" customHeight="1">
      <c r="D23" s="34"/>
      <c r="E23" s="30" t="s">
        <v>217</v>
      </c>
      <c r="F23" s="47" t="s">
        <v>146</v>
      </c>
      <c r="G23" s="31"/>
      <c r="H23" s="47" t="s">
        <v>272</v>
      </c>
      <c r="I23" s="188" t="s">
        <v>273</v>
      </c>
      <c r="J23" s="9" t="s">
        <v>7</v>
      </c>
      <c r="K23" s="7"/>
      <c r="L23" s="7" t="s">
        <v>99</v>
      </c>
      <c r="M23" s="17" t="s">
        <v>100</v>
      </c>
      <c r="N23" s="7" t="s">
        <v>103</v>
      </c>
      <c r="O23" s="18" t="s">
        <v>104</v>
      </c>
      <c r="P23" s="19">
        <v>45770</v>
      </c>
      <c r="Q23" s="51">
        <v>45774</v>
      </c>
      <c r="R23" s="51" t="s">
        <v>140</v>
      </c>
      <c r="S23" s="53" t="s">
        <v>102</v>
      </c>
      <c r="T23" s="53">
        <v>2094.27</v>
      </c>
      <c r="U23" s="53">
        <v>932.66</v>
      </c>
      <c r="V23" s="54">
        <f t="shared" si="0"/>
        <v>3026.93</v>
      </c>
      <c r="W23" s="241"/>
      <c r="X23" s="191"/>
      <c r="Y23" s="34"/>
      <c r="Z23" s="191"/>
      <c r="AA23" s="34"/>
      <c r="AB23" s="109"/>
      <c r="AC23" s="109">
        <f t="shared" si="1"/>
        <v>3026.93</v>
      </c>
      <c r="AD23" s="56"/>
    </row>
    <row r="24" spans="4:30" ht="22.5" customHeight="1">
      <c r="D24" s="34"/>
      <c r="E24" s="31" t="s">
        <v>175</v>
      </c>
      <c r="F24" s="40" t="s">
        <v>274</v>
      </c>
      <c r="G24" s="65"/>
      <c r="H24" s="209" t="s">
        <v>275</v>
      </c>
      <c r="I24" s="188" t="s">
        <v>276</v>
      </c>
      <c r="J24" s="37" t="s">
        <v>7</v>
      </c>
      <c r="K24" s="38"/>
      <c r="L24" s="38" t="s">
        <v>99</v>
      </c>
      <c r="M24" s="49" t="s">
        <v>100</v>
      </c>
      <c r="N24" s="38" t="s">
        <v>103</v>
      </c>
      <c r="O24" s="50" t="s">
        <v>104</v>
      </c>
      <c r="P24" s="51">
        <v>45769</v>
      </c>
      <c r="Q24" s="51">
        <v>45775</v>
      </c>
      <c r="R24" s="120" t="s">
        <v>140</v>
      </c>
      <c r="S24" s="52" t="s">
        <v>102</v>
      </c>
      <c r="T24" s="52">
        <v>761.5</v>
      </c>
      <c r="U24" s="52">
        <v>761.5</v>
      </c>
      <c r="V24" s="55">
        <f t="shared" si="0"/>
        <v>1523</v>
      </c>
      <c r="W24" s="7"/>
      <c r="X24" s="53"/>
      <c r="Y24" s="7"/>
      <c r="Z24" s="53"/>
      <c r="AA24" s="7"/>
      <c r="AB24" s="54"/>
      <c r="AC24" s="54">
        <f t="shared" si="1"/>
        <v>1523</v>
      </c>
      <c r="AD24" s="24"/>
    </row>
    <row r="25" spans="4:30" ht="27" customHeight="1">
      <c r="D25" s="34"/>
      <c r="E25" s="31" t="s">
        <v>178</v>
      </c>
      <c r="F25" s="40" t="s">
        <v>277</v>
      </c>
      <c r="G25" s="38"/>
      <c r="H25" s="36" t="s">
        <v>239</v>
      </c>
      <c r="I25" s="188" t="s">
        <v>276</v>
      </c>
      <c r="J25" s="37" t="s">
        <v>7</v>
      </c>
      <c r="K25" s="38"/>
      <c r="L25" s="38" t="s">
        <v>99</v>
      </c>
      <c r="M25" s="49" t="s">
        <v>100</v>
      </c>
      <c r="N25" s="38" t="s">
        <v>103</v>
      </c>
      <c r="O25" s="50" t="s">
        <v>104</v>
      </c>
      <c r="P25" s="51">
        <v>45769</v>
      </c>
      <c r="Q25" s="19">
        <v>45771</v>
      </c>
      <c r="R25" s="19" t="s">
        <v>140</v>
      </c>
      <c r="S25" s="52" t="s">
        <v>102</v>
      </c>
      <c r="T25" s="52">
        <v>1012.2</v>
      </c>
      <c r="U25" s="52">
        <v>1012.2</v>
      </c>
      <c r="V25" s="54">
        <f t="shared" si="0"/>
        <v>2024.4</v>
      </c>
      <c r="W25" s="38"/>
      <c r="X25" s="52"/>
      <c r="Y25" s="38"/>
      <c r="Z25" s="52"/>
      <c r="AA25" s="38"/>
      <c r="AB25" s="55"/>
      <c r="AC25" s="54">
        <f t="shared" si="1"/>
        <v>2024.4</v>
      </c>
      <c r="AD25" s="60"/>
    </row>
    <row r="26" spans="4:30" ht="22.5" customHeight="1">
      <c r="D26" s="34"/>
      <c r="E26" s="31" t="s">
        <v>178</v>
      </c>
      <c r="F26" s="40" t="s">
        <v>278</v>
      </c>
      <c r="G26" s="38"/>
      <c r="H26" s="36" t="s">
        <v>266</v>
      </c>
      <c r="I26" s="188" t="s">
        <v>276</v>
      </c>
      <c r="J26" s="196" t="s">
        <v>7</v>
      </c>
      <c r="K26" s="245"/>
      <c r="L26" s="38" t="s">
        <v>99</v>
      </c>
      <c r="M26" s="49" t="s">
        <v>100</v>
      </c>
      <c r="N26" s="38" t="s">
        <v>103</v>
      </c>
      <c r="O26" s="50" t="s">
        <v>104</v>
      </c>
      <c r="P26" s="51">
        <v>45769</v>
      </c>
      <c r="Q26" s="19">
        <v>45771</v>
      </c>
      <c r="R26" s="20" t="s">
        <v>101</v>
      </c>
      <c r="S26" s="212" t="s">
        <v>102</v>
      </c>
      <c r="T26" s="212">
        <v>1696.4</v>
      </c>
      <c r="U26" s="212">
        <v>1696.4</v>
      </c>
      <c r="V26" s="54">
        <f t="shared" si="0"/>
        <v>3392.8</v>
      </c>
      <c r="W26" s="38"/>
      <c r="X26" s="52"/>
      <c r="Y26" s="38"/>
      <c r="Z26" s="52"/>
      <c r="AA26" s="38"/>
      <c r="AB26" s="55"/>
      <c r="AC26" s="54">
        <f t="shared" si="1"/>
        <v>3392.8</v>
      </c>
      <c r="AD26" s="60"/>
    </row>
    <row r="27" spans="4:30" ht="22.5" customHeight="1">
      <c r="D27" s="34"/>
      <c r="E27" s="31" t="s">
        <v>170</v>
      </c>
      <c r="F27" s="40" t="s">
        <v>279</v>
      </c>
      <c r="G27" s="38"/>
      <c r="H27" s="36" t="s">
        <v>247</v>
      </c>
      <c r="I27" s="188" t="s">
        <v>276</v>
      </c>
      <c r="J27" s="196" t="s">
        <v>7</v>
      </c>
      <c r="K27" s="245"/>
      <c r="L27" s="38" t="s">
        <v>99</v>
      </c>
      <c r="M27" s="49" t="s">
        <v>100</v>
      </c>
      <c r="N27" s="38" t="s">
        <v>103</v>
      </c>
      <c r="O27" s="50" t="s">
        <v>104</v>
      </c>
      <c r="P27" s="51">
        <v>45768</v>
      </c>
      <c r="Q27" s="19">
        <v>45771</v>
      </c>
      <c r="R27" s="20" t="s">
        <v>105</v>
      </c>
      <c r="S27" s="212" t="s">
        <v>102</v>
      </c>
      <c r="T27" s="212">
        <v>3054.28</v>
      </c>
      <c r="U27" s="212">
        <v>3054.28</v>
      </c>
      <c r="V27" s="54">
        <f t="shared" si="0"/>
        <v>6108.56</v>
      </c>
      <c r="W27" s="38"/>
      <c r="X27" s="52"/>
      <c r="Y27" s="38"/>
      <c r="Z27" s="52"/>
      <c r="AA27" s="38"/>
      <c r="AB27" s="55"/>
      <c r="AC27" s="54">
        <f t="shared" si="1"/>
        <v>6108.56</v>
      </c>
      <c r="AD27" s="60"/>
    </row>
    <row r="28" spans="4:30" ht="22.5" customHeight="1">
      <c r="D28" s="34"/>
      <c r="E28" s="31" t="s">
        <v>200</v>
      </c>
      <c r="F28" s="40" t="s">
        <v>280</v>
      </c>
      <c r="G28" s="38"/>
      <c r="H28" s="36" t="s">
        <v>281</v>
      </c>
      <c r="I28" s="188" t="s">
        <v>276</v>
      </c>
      <c r="J28" s="196" t="s">
        <v>7</v>
      </c>
      <c r="K28" s="245"/>
      <c r="L28" s="38" t="s">
        <v>99</v>
      </c>
      <c r="M28" s="49" t="s">
        <v>100</v>
      </c>
      <c r="N28" s="38" t="s">
        <v>103</v>
      </c>
      <c r="O28" s="50" t="s">
        <v>104</v>
      </c>
      <c r="P28" s="51">
        <v>45768</v>
      </c>
      <c r="Q28" s="19">
        <v>45771</v>
      </c>
      <c r="R28" s="20" t="s">
        <v>140</v>
      </c>
      <c r="S28" s="212" t="s">
        <v>102</v>
      </c>
      <c r="T28" s="212">
        <v>1605.8150000000001</v>
      </c>
      <c r="U28" s="212">
        <v>1605.8150000000001</v>
      </c>
      <c r="V28" s="54">
        <f t="shared" si="0"/>
        <v>3211.63</v>
      </c>
      <c r="W28" s="38"/>
      <c r="X28" s="52"/>
      <c r="Y28" s="38"/>
      <c r="Z28" s="52"/>
      <c r="AA28" s="38"/>
      <c r="AB28" s="55"/>
      <c r="AC28" s="54">
        <f t="shared" si="1"/>
        <v>3211.63</v>
      </c>
      <c r="AD28" s="60"/>
    </row>
    <row r="29" spans="4:30" ht="22.5" customHeight="1">
      <c r="D29" s="34"/>
      <c r="E29" s="31" t="s">
        <v>175</v>
      </c>
      <c r="F29" s="40" t="s">
        <v>282</v>
      </c>
      <c r="G29" s="38"/>
      <c r="H29" s="36" t="s">
        <v>283</v>
      </c>
      <c r="I29" s="188" t="s">
        <v>276</v>
      </c>
      <c r="J29" s="196" t="s">
        <v>7</v>
      </c>
      <c r="K29" s="245"/>
      <c r="L29" s="38" t="s">
        <v>99</v>
      </c>
      <c r="M29" s="49" t="s">
        <v>100</v>
      </c>
      <c r="N29" s="38" t="s">
        <v>103</v>
      </c>
      <c r="O29" s="50" t="s">
        <v>104</v>
      </c>
      <c r="P29" s="51">
        <v>45769</v>
      </c>
      <c r="Q29" s="19">
        <v>45771</v>
      </c>
      <c r="R29" s="20" t="s">
        <v>140</v>
      </c>
      <c r="S29" s="212" t="s">
        <v>102</v>
      </c>
      <c r="T29" s="212">
        <v>1532.3150000000001</v>
      </c>
      <c r="U29" s="212">
        <v>1532.3150000000001</v>
      </c>
      <c r="V29" s="54">
        <f t="shared" si="0"/>
        <v>3064.63</v>
      </c>
      <c r="W29" s="38"/>
      <c r="X29" s="52"/>
      <c r="Y29" s="38"/>
      <c r="Z29" s="52"/>
      <c r="AA29" s="38"/>
      <c r="AB29" s="55"/>
      <c r="AC29" s="54">
        <f t="shared" si="1"/>
        <v>3064.63</v>
      </c>
      <c r="AD29" s="60"/>
    </row>
    <row r="30" spans="4:30" ht="22.5" customHeight="1">
      <c r="D30" s="34"/>
      <c r="E30" s="31" t="s">
        <v>183</v>
      </c>
      <c r="F30" s="40" t="s">
        <v>184</v>
      </c>
      <c r="G30" s="38"/>
      <c r="H30" s="36" t="s">
        <v>284</v>
      </c>
      <c r="I30" s="188" t="s">
        <v>276</v>
      </c>
      <c r="J30" s="196" t="s">
        <v>7</v>
      </c>
      <c r="K30" s="245"/>
      <c r="L30" s="38" t="s">
        <v>99</v>
      </c>
      <c r="M30" s="49" t="s">
        <v>100</v>
      </c>
      <c r="N30" s="38" t="s">
        <v>103</v>
      </c>
      <c r="O30" s="50" t="s">
        <v>104</v>
      </c>
      <c r="P30" s="51">
        <v>45769</v>
      </c>
      <c r="Q30" s="19">
        <v>45771</v>
      </c>
      <c r="R30" s="20" t="s">
        <v>140</v>
      </c>
      <c r="S30" s="212" t="s">
        <v>102</v>
      </c>
      <c r="T30" s="212">
        <v>2624.4</v>
      </c>
      <c r="U30" s="212">
        <v>2624.4</v>
      </c>
      <c r="V30" s="54">
        <f t="shared" si="0"/>
        <v>5248.8</v>
      </c>
      <c r="W30" s="38"/>
      <c r="X30" s="52"/>
      <c r="Y30" s="38"/>
      <c r="Z30" s="52"/>
      <c r="AA30" s="38"/>
      <c r="AB30" s="55"/>
      <c r="AC30" s="54"/>
      <c r="AD30" s="60"/>
    </row>
    <row r="31" spans="4:30" ht="33" customHeight="1">
      <c r="D31" s="34"/>
      <c r="E31" s="31" t="s">
        <v>285</v>
      </c>
      <c r="F31" s="40" t="s">
        <v>286</v>
      </c>
      <c r="G31" s="38"/>
      <c r="H31" s="36" t="s">
        <v>287</v>
      </c>
      <c r="I31" s="188" t="s">
        <v>288</v>
      </c>
      <c r="J31" s="196" t="s">
        <v>153</v>
      </c>
      <c r="K31" s="245"/>
      <c r="L31" s="38" t="s">
        <v>99</v>
      </c>
      <c r="M31" s="49" t="s">
        <v>100</v>
      </c>
      <c r="N31" s="38" t="s">
        <v>289</v>
      </c>
      <c r="O31" s="50" t="s">
        <v>290</v>
      </c>
      <c r="P31" s="51">
        <v>45774</v>
      </c>
      <c r="Q31" s="19">
        <v>45780</v>
      </c>
      <c r="R31" s="20" t="s">
        <v>140</v>
      </c>
      <c r="S31" s="212" t="s">
        <v>102</v>
      </c>
      <c r="T31" s="212">
        <v>720.8</v>
      </c>
      <c r="U31" s="212">
        <v>720.8</v>
      </c>
      <c r="V31" s="54">
        <f t="shared" si="0"/>
        <v>1441.6</v>
      </c>
      <c r="W31" s="38"/>
      <c r="X31" s="52"/>
      <c r="Y31" s="38"/>
      <c r="Z31" s="52"/>
      <c r="AA31" s="38"/>
      <c r="AB31" s="55"/>
      <c r="AC31" s="54">
        <f>V31+AB31</f>
        <v>1441.6</v>
      </c>
      <c r="AD31" s="60"/>
    </row>
    <row r="32" spans="4:30" ht="29">
      <c r="D32" s="34"/>
      <c r="E32" s="183" t="s">
        <v>92</v>
      </c>
      <c r="F32" s="33" t="s">
        <v>106</v>
      </c>
      <c r="G32" s="31"/>
      <c r="H32" s="209" t="s">
        <v>291</v>
      </c>
      <c r="I32" s="33" t="s">
        <v>292</v>
      </c>
      <c r="J32" s="194" t="s">
        <v>96</v>
      </c>
      <c r="K32" s="195"/>
      <c r="L32" s="7" t="s">
        <v>99</v>
      </c>
      <c r="M32" s="17" t="s">
        <v>108</v>
      </c>
      <c r="N32" s="7" t="s">
        <v>99</v>
      </c>
      <c r="O32" s="18" t="s">
        <v>100</v>
      </c>
      <c r="P32" s="19">
        <v>45776</v>
      </c>
      <c r="Q32" s="19">
        <v>45777</v>
      </c>
      <c r="R32" s="20" t="s">
        <v>140</v>
      </c>
      <c r="S32" s="21" t="s">
        <v>102</v>
      </c>
      <c r="T32" s="21">
        <v>725.5</v>
      </c>
      <c r="U32" s="21">
        <v>725.5</v>
      </c>
      <c r="V32" s="54">
        <f t="shared" si="0"/>
        <v>1451</v>
      </c>
      <c r="W32" s="38"/>
      <c r="X32" s="52"/>
      <c r="Y32" s="38"/>
      <c r="Z32" s="52"/>
      <c r="AA32" s="38"/>
      <c r="AB32" s="55"/>
      <c r="AC32" s="54">
        <f>V32+AB32</f>
        <v>1451</v>
      </c>
      <c r="AD32" s="60"/>
    </row>
    <row r="33" spans="4:30">
      <c r="D33" s="34"/>
      <c r="E33" s="31"/>
      <c r="F33" s="40"/>
      <c r="G33" s="38"/>
      <c r="H33" s="36"/>
      <c r="I33" s="15"/>
      <c r="J33" s="37"/>
      <c r="K33" s="38"/>
      <c r="L33" s="38"/>
      <c r="M33" s="49"/>
      <c r="N33" s="38"/>
      <c r="O33" s="50"/>
      <c r="P33" s="51"/>
      <c r="Q33" s="51"/>
      <c r="R33" s="51"/>
      <c r="S33" s="52"/>
      <c r="T33" s="52"/>
      <c r="U33" s="52"/>
      <c r="V33" s="54">
        <f t="shared" si="0"/>
        <v>0</v>
      </c>
      <c r="W33" s="38"/>
      <c r="X33" s="52"/>
      <c r="Y33" s="38"/>
      <c r="Z33" s="52"/>
      <c r="AA33" s="38"/>
      <c r="AB33" s="55"/>
      <c r="AC33" s="54">
        <f>V33+AB33</f>
        <v>0</v>
      </c>
      <c r="AD33" s="60"/>
    </row>
    <row r="34" spans="4:30">
      <c r="D34" s="34"/>
      <c r="E34" s="31"/>
      <c r="F34" s="40"/>
      <c r="G34" s="38"/>
      <c r="H34" s="36"/>
      <c r="I34" s="90"/>
      <c r="J34" s="37"/>
      <c r="K34" s="38"/>
      <c r="L34" s="38"/>
      <c r="M34" s="49"/>
      <c r="N34" s="38"/>
      <c r="O34" s="50"/>
      <c r="P34" s="51"/>
      <c r="Q34" s="51"/>
      <c r="R34" s="51"/>
      <c r="S34" s="52"/>
      <c r="T34" s="52"/>
      <c r="U34" s="52"/>
      <c r="V34" s="54">
        <f t="shared" si="0"/>
        <v>0</v>
      </c>
      <c r="W34" s="38"/>
      <c r="X34" s="52"/>
      <c r="Y34" s="38"/>
      <c r="Z34" s="52"/>
      <c r="AA34" s="38"/>
      <c r="AB34" s="55"/>
      <c r="AC34" s="54">
        <f>V34+AB34</f>
        <v>0</v>
      </c>
      <c r="AD34" s="60"/>
    </row>
    <row r="35" spans="4:30">
      <c r="D35" s="7"/>
      <c r="E35" s="31"/>
      <c r="F35" s="40"/>
      <c r="G35" s="7"/>
      <c r="H35" s="32"/>
      <c r="I35" s="15"/>
      <c r="J35" s="37"/>
      <c r="K35" s="38"/>
      <c r="L35" s="38"/>
      <c r="M35" s="49"/>
      <c r="N35" s="38"/>
      <c r="O35" s="50"/>
      <c r="P35" s="51"/>
      <c r="Q35" s="51"/>
      <c r="R35" s="51"/>
      <c r="S35" s="52"/>
      <c r="T35" s="52"/>
      <c r="U35" s="52"/>
      <c r="V35" s="55">
        <f t="shared" si="0"/>
        <v>0</v>
      </c>
      <c r="W35" s="38"/>
      <c r="X35" s="52"/>
      <c r="Y35" s="38"/>
      <c r="Z35" s="52"/>
      <c r="AA35" s="38"/>
      <c r="AB35" s="55"/>
      <c r="AC35" s="59">
        <f>V35+AB35</f>
        <v>0</v>
      </c>
      <c r="AD35" s="60"/>
    </row>
    <row r="36" spans="4:30">
      <c r="D36" s="10"/>
      <c r="E36" s="11"/>
      <c r="F36" s="12"/>
      <c r="J36" s="13"/>
      <c r="K36" s="13"/>
      <c r="L36" s="13"/>
      <c r="M36" s="13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4:30" ht="15" customHeight="1">
      <c r="D37" s="280" t="s">
        <v>40</v>
      </c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</row>
    <row r="38" spans="4:30" ht="14.25" customHeight="1">
      <c r="D38" s="281" t="s">
        <v>41</v>
      </c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</row>
    <row r="39" spans="4:30" ht="14.25" customHeight="1">
      <c r="D39" s="282" t="s">
        <v>42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</row>
    <row r="40" spans="4:30" ht="14.25" customHeight="1">
      <c r="D40" s="282" t="s">
        <v>43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</row>
    <row r="41" spans="4:30" ht="14.25" customHeight="1">
      <c r="D41" s="282" t="s">
        <v>44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</row>
    <row r="42" spans="4:30" ht="14.25" customHeight="1">
      <c r="D42" s="282" t="s">
        <v>45</v>
      </c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</row>
    <row r="43" spans="4:30" ht="14.25" customHeight="1">
      <c r="D43" s="282" t="s">
        <v>46</v>
      </c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</row>
    <row r="44" spans="4:30" ht="14.25" customHeight="1">
      <c r="D44" s="282" t="s">
        <v>47</v>
      </c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</row>
    <row r="45" spans="4:30" ht="14.25" customHeight="1">
      <c r="D45" s="282" t="s">
        <v>110</v>
      </c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</row>
    <row r="46" spans="4:30" ht="14.25" customHeight="1">
      <c r="D46" s="282" t="s">
        <v>111</v>
      </c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</row>
    <row r="47" spans="4:30" ht="14.25" customHeight="1">
      <c r="D47" s="282" t="s">
        <v>112</v>
      </c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  <row r="48" spans="4:30" ht="14.25" customHeight="1">
      <c r="D48" s="282" t="s">
        <v>113</v>
      </c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</row>
    <row r="49" spans="4:15" ht="14.25" customHeight="1">
      <c r="D49" s="282" t="s">
        <v>114</v>
      </c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</row>
    <row r="50" spans="4:15" ht="14.25" customHeight="1">
      <c r="D50" s="282" t="s">
        <v>115</v>
      </c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</row>
    <row r="51" spans="4:15" ht="14.25" customHeight="1">
      <c r="D51" s="282" t="s">
        <v>116</v>
      </c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</row>
    <row r="52" spans="4:15" ht="14.25" customHeight="1">
      <c r="D52" s="282" t="s">
        <v>117</v>
      </c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</row>
    <row r="53" spans="4:15" ht="14.25" customHeight="1">
      <c r="D53" s="282" t="s">
        <v>118</v>
      </c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</row>
    <row r="54" spans="4:15" ht="14.25" customHeight="1">
      <c r="D54" s="282" t="s">
        <v>119</v>
      </c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</row>
    <row r="55" spans="4:15" ht="14.25" customHeight="1">
      <c r="D55" s="282" t="s">
        <v>120</v>
      </c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</row>
    <row r="56" spans="4:15" ht="14.25" customHeight="1">
      <c r="D56" s="282" t="s">
        <v>121</v>
      </c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</row>
    <row r="57" spans="4:15" ht="14.25" customHeight="1">
      <c r="D57" s="282" t="s">
        <v>122</v>
      </c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</row>
    <row r="58" spans="4:15" ht="14.25" customHeight="1">
      <c r="D58" s="282" t="s">
        <v>123</v>
      </c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</row>
    <row r="59" spans="4:15" ht="14.25" customHeight="1">
      <c r="D59" s="282" t="s">
        <v>124</v>
      </c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</row>
    <row r="60" spans="4:15" ht="14.25" customHeight="1">
      <c r="D60" s="282" t="s">
        <v>125</v>
      </c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</row>
    <row r="61" spans="4:15" ht="14.25" customHeight="1">
      <c r="D61" s="282" t="s">
        <v>126</v>
      </c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4:15" ht="14.25" customHeight="1">
      <c r="D62" s="282" t="s">
        <v>127</v>
      </c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</row>
    <row r="63" spans="4:15" ht="14.25" customHeight="1">
      <c r="D63" s="282" t="s">
        <v>128</v>
      </c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</row>
    <row r="64" spans="4:15" ht="14.25" customHeight="1">
      <c r="D64" s="282" t="s">
        <v>129</v>
      </c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</row>
    <row r="65" spans="4:15" ht="14.25" customHeight="1">
      <c r="D65" s="282" t="s">
        <v>130</v>
      </c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</row>
    <row r="66" spans="4:15" ht="14.25" customHeight="1">
      <c r="D66" s="282" t="s">
        <v>131</v>
      </c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</row>
  </sheetData>
  <mergeCells count="63">
    <mergeCell ref="AA6:AA7"/>
    <mergeCell ref="AB6:AB7"/>
    <mergeCell ref="AC5:AC7"/>
    <mergeCell ref="AD5:AD7"/>
    <mergeCell ref="D63:O63"/>
    <mergeCell ref="D64:O64"/>
    <mergeCell ref="D65:O65"/>
    <mergeCell ref="D66:O66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58:O58"/>
    <mergeCell ref="D59:O59"/>
    <mergeCell ref="D60:O60"/>
    <mergeCell ref="D61:O61"/>
    <mergeCell ref="D62:O62"/>
    <mergeCell ref="D53:O53"/>
    <mergeCell ref="D54:O54"/>
    <mergeCell ref="D55:O55"/>
    <mergeCell ref="D56:O56"/>
    <mergeCell ref="D57:O57"/>
    <mergeCell ref="D48:O48"/>
    <mergeCell ref="D49:O49"/>
    <mergeCell ref="D50:O50"/>
    <mergeCell ref="D51:O51"/>
    <mergeCell ref="D52:O52"/>
    <mergeCell ref="D43:O43"/>
    <mergeCell ref="D44:O44"/>
    <mergeCell ref="D45:O45"/>
    <mergeCell ref="D46:O46"/>
    <mergeCell ref="D47:O47"/>
    <mergeCell ref="D38:O38"/>
    <mergeCell ref="D39:O39"/>
    <mergeCell ref="D40:O40"/>
    <mergeCell ref="D41:O41"/>
    <mergeCell ref="D42:O42"/>
    <mergeCell ref="L6:M6"/>
    <mergeCell ref="N6:O6"/>
    <mergeCell ref="W6:X6"/>
    <mergeCell ref="Y6:Z6"/>
    <mergeCell ref="D37:O37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54"/>
  <sheetViews>
    <sheetView workbookViewId="0">
      <selection activeCell="N9" sqref="N9"/>
    </sheetView>
  </sheetViews>
  <sheetFormatPr defaultColWidth="9.81640625" defaultRowHeight="14.5"/>
  <cols>
    <col min="3" max="3" width="41" customWidth="1"/>
    <col min="5" max="5" width="29.1796875" customWidth="1"/>
    <col min="6" max="6" width="44.453125" customWidth="1"/>
    <col min="7" max="7" width="13.1796875" customWidth="1"/>
    <col min="10" max="10" width="12.1796875" customWidth="1"/>
    <col min="11" max="11" width="14.81640625" customWidth="1"/>
    <col min="12" max="12" width="16.7265625" customWidth="1"/>
    <col min="13" max="13" width="12.81640625" customWidth="1"/>
    <col min="14" max="14" width="12.1796875" customWidth="1"/>
    <col min="15" max="15" width="15.1796875" customWidth="1"/>
    <col min="16" max="16" width="15.81640625" customWidth="1"/>
    <col min="17" max="17" width="16.26953125" customWidth="1"/>
    <col min="18" max="18" width="13" customWidth="1"/>
    <col min="19" max="19" width="13.1796875" customWidth="1"/>
    <col min="21" max="21" width="13.7265625" customWidth="1"/>
    <col min="25" max="25" width="14.26953125" customWidth="1"/>
    <col min="26" max="26" width="14.81640625" customWidth="1"/>
    <col min="27" max="27" width="14.26953125" customWidth="1"/>
  </cols>
  <sheetData>
    <row r="2" spans="1:27" ht="21">
      <c r="A2" s="283"/>
      <c r="B2" s="275" t="s">
        <v>69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15" customHeight="1">
      <c r="A5" s="3" t="s">
        <v>3</v>
      </c>
      <c r="B5" s="4"/>
      <c r="C5" s="276" t="s">
        <v>4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</row>
    <row r="6" spans="1:27" ht="15" customHeight="1">
      <c r="A6" s="277" t="s">
        <v>5</v>
      </c>
      <c r="B6" s="277"/>
      <c r="C6" s="277" t="s">
        <v>6</v>
      </c>
      <c r="D6" s="277"/>
      <c r="E6" s="277"/>
      <c r="F6" s="278" t="s">
        <v>7</v>
      </c>
      <c r="G6" s="278"/>
      <c r="H6" s="278"/>
      <c r="I6" s="278"/>
      <c r="J6" s="278"/>
      <c r="K6" s="278"/>
      <c r="L6" s="278"/>
      <c r="M6" s="277" t="s">
        <v>8</v>
      </c>
      <c r="N6" s="277"/>
      <c r="O6" s="277"/>
      <c r="P6" s="277"/>
      <c r="Q6" s="277"/>
      <c r="R6" s="277"/>
      <c r="S6" s="277"/>
      <c r="T6" s="277" t="s">
        <v>9</v>
      </c>
      <c r="U6" s="277"/>
      <c r="V6" s="277"/>
      <c r="W6" s="277"/>
      <c r="X6" s="277"/>
      <c r="Y6" s="277"/>
      <c r="Z6" s="286" t="s">
        <v>132</v>
      </c>
      <c r="AA6" s="286" t="s">
        <v>133</v>
      </c>
    </row>
    <row r="7" spans="1:27" ht="15" customHeight="1">
      <c r="A7" s="286" t="s">
        <v>12</v>
      </c>
      <c r="B7" s="286" t="s">
        <v>13</v>
      </c>
      <c r="C7" s="286" t="s">
        <v>14</v>
      </c>
      <c r="D7" s="286" t="s">
        <v>15</v>
      </c>
      <c r="E7" s="286" t="s">
        <v>16</v>
      </c>
      <c r="F7" s="286" t="s">
        <v>72</v>
      </c>
      <c r="G7" s="286" t="s">
        <v>73</v>
      </c>
      <c r="H7" s="286" t="s">
        <v>74</v>
      </c>
      <c r="I7" s="277" t="s">
        <v>20</v>
      </c>
      <c r="J7" s="277"/>
      <c r="K7" s="279" t="s">
        <v>21</v>
      </c>
      <c r="L7" s="279"/>
      <c r="M7" s="286" t="s">
        <v>75</v>
      </c>
      <c r="N7" s="286" t="s">
        <v>76</v>
      </c>
      <c r="O7" s="286" t="s">
        <v>77</v>
      </c>
      <c r="P7" s="286" t="s">
        <v>78</v>
      </c>
      <c r="Q7" s="287" t="s">
        <v>79</v>
      </c>
      <c r="R7" s="287" t="s">
        <v>80</v>
      </c>
      <c r="S7" s="287" t="s">
        <v>81</v>
      </c>
      <c r="T7" s="279" t="s">
        <v>28</v>
      </c>
      <c r="U7" s="279"/>
      <c r="V7" s="279" t="s">
        <v>29</v>
      </c>
      <c r="W7" s="279"/>
      <c r="X7" s="286" t="s">
        <v>82</v>
      </c>
      <c r="Y7" s="287" t="s">
        <v>83</v>
      </c>
      <c r="Z7" s="286"/>
      <c r="AA7" s="286"/>
    </row>
    <row r="8" spans="1:27" ht="42" customHeight="1">
      <c r="A8" s="286"/>
      <c r="B8" s="286"/>
      <c r="C8" s="286"/>
      <c r="D8" s="286"/>
      <c r="E8" s="286"/>
      <c r="F8" s="286"/>
      <c r="G8" s="286"/>
      <c r="H8" s="286"/>
      <c r="I8" s="29" t="s">
        <v>84</v>
      </c>
      <c r="J8" s="29" t="s">
        <v>85</v>
      </c>
      <c r="K8" s="29" t="s">
        <v>86</v>
      </c>
      <c r="L8" s="210" t="s">
        <v>87</v>
      </c>
      <c r="M8" s="286"/>
      <c r="N8" s="286"/>
      <c r="O8" s="286"/>
      <c r="P8" s="286"/>
      <c r="Q8" s="286"/>
      <c r="R8" s="286"/>
      <c r="S8" s="286"/>
      <c r="T8" s="29" t="s">
        <v>88</v>
      </c>
      <c r="U8" s="210" t="s">
        <v>89</v>
      </c>
      <c r="V8" s="29" t="s">
        <v>90</v>
      </c>
      <c r="W8" s="210" t="s">
        <v>91</v>
      </c>
      <c r="X8" s="286"/>
      <c r="Y8" s="286"/>
      <c r="Z8" s="286"/>
      <c r="AA8" s="286"/>
    </row>
    <row r="9" spans="1:27" ht="19.5" customHeight="1">
      <c r="A9" s="92"/>
      <c r="B9" s="192"/>
      <c r="C9" s="27"/>
      <c r="D9" s="184"/>
      <c r="E9" s="36"/>
      <c r="F9" s="193"/>
      <c r="G9" s="187"/>
      <c r="H9" s="38"/>
      <c r="I9" s="38"/>
      <c r="J9" s="49"/>
      <c r="K9" s="38"/>
      <c r="L9" s="50"/>
      <c r="M9" s="51"/>
      <c r="N9" s="51"/>
      <c r="O9" s="211"/>
      <c r="P9" s="212"/>
      <c r="Q9" s="212"/>
      <c r="R9" s="212"/>
      <c r="S9" s="230"/>
      <c r="T9" s="38"/>
      <c r="U9" s="212"/>
      <c r="V9" s="38"/>
      <c r="W9" s="212"/>
      <c r="X9" s="38"/>
      <c r="Y9" s="230"/>
      <c r="Z9" s="230">
        <f t="shared" ref="Z9:Z24" si="0">S9+Y9</f>
        <v>0</v>
      </c>
      <c r="AA9" s="60"/>
    </row>
    <row r="10" spans="1:27" ht="69" customHeight="1">
      <c r="A10" s="42"/>
      <c r="B10" s="30" t="s">
        <v>293</v>
      </c>
      <c r="C10" s="47" t="s">
        <v>259</v>
      </c>
      <c r="D10" s="31"/>
      <c r="E10" s="36" t="s">
        <v>229</v>
      </c>
      <c r="F10" s="193" t="s">
        <v>294</v>
      </c>
      <c r="G10" s="194" t="s">
        <v>7</v>
      </c>
      <c r="H10" s="195"/>
      <c r="I10" s="38" t="s">
        <v>99</v>
      </c>
      <c r="J10" s="49" t="s">
        <v>100</v>
      </c>
      <c r="K10" s="38" t="s">
        <v>295</v>
      </c>
      <c r="L10" s="50" t="s">
        <v>296</v>
      </c>
      <c r="M10" s="51">
        <v>45780</v>
      </c>
      <c r="N10" s="51">
        <v>45786</v>
      </c>
      <c r="O10" s="211" t="s">
        <v>297</v>
      </c>
      <c r="P10" s="212" t="s">
        <v>102</v>
      </c>
      <c r="Q10" s="21">
        <v>7989.9449999999997</v>
      </c>
      <c r="R10" s="21">
        <v>7989.9449999999997</v>
      </c>
      <c r="S10" s="22">
        <f t="shared" ref="S10:S24" si="1">Q10+R10</f>
        <v>15979.89</v>
      </c>
      <c r="T10" s="7">
        <v>6</v>
      </c>
      <c r="U10" s="21">
        <v>1801.6</v>
      </c>
      <c r="V10" s="7"/>
      <c r="W10" s="21"/>
      <c r="X10" s="7"/>
      <c r="Y10" s="22">
        <f>(T10*U10)</f>
        <v>10809.599999999999</v>
      </c>
      <c r="Z10" s="22">
        <f t="shared" si="0"/>
        <v>26789.489999999998</v>
      </c>
      <c r="AA10" s="24"/>
    </row>
    <row r="11" spans="1:27" ht="54" customHeight="1">
      <c r="A11" s="38"/>
      <c r="B11" s="183" t="s">
        <v>164</v>
      </c>
      <c r="C11" s="33" t="s">
        <v>298</v>
      </c>
      <c r="D11" s="31"/>
      <c r="E11" s="36" t="s">
        <v>166</v>
      </c>
      <c r="F11" s="15" t="s">
        <v>299</v>
      </c>
      <c r="G11" s="196" t="s">
        <v>96</v>
      </c>
      <c r="H11" s="7"/>
      <c r="I11" s="7" t="s">
        <v>143</v>
      </c>
      <c r="J11" s="17" t="s">
        <v>144</v>
      </c>
      <c r="K11" s="7" t="s">
        <v>99</v>
      </c>
      <c r="L11" s="18" t="s">
        <v>100</v>
      </c>
      <c r="M11" s="19">
        <v>45781</v>
      </c>
      <c r="N11" s="19">
        <v>45782</v>
      </c>
      <c r="O11" s="20" t="s">
        <v>101</v>
      </c>
      <c r="P11" s="21" t="s">
        <v>102</v>
      </c>
      <c r="Q11" s="21">
        <v>1681.42</v>
      </c>
      <c r="R11" s="21">
        <v>1681.42</v>
      </c>
      <c r="S11" s="22">
        <f t="shared" si="1"/>
        <v>3362.84</v>
      </c>
      <c r="T11" s="7"/>
      <c r="U11" s="21"/>
      <c r="V11" s="7"/>
      <c r="W11" s="21"/>
      <c r="X11" s="7"/>
      <c r="Y11" s="22"/>
      <c r="Z11" s="22">
        <f t="shared" si="0"/>
        <v>3362.84</v>
      </c>
      <c r="AA11" s="24"/>
    </row>
    <row r="12" spans="1:27" ht="75" customHeight="1">
      <c r="A12" s="34"/>
      <c r="B12" s="197" t="s">
        <v>300</v>
      </c>
      <c r="C12" s="198" t="s">
        <v>301</v>
      </c>
      <c r="D12" s="198"/>
      <c r="E12" s="198" t="s">
        <v>302</v>
      </c>
      <c r="F12" s="193" t="s">
        <v>303</v>
      </c>
      <c r="G12" s="193" t="s">
        <v>304</v>
      </c>
      <c r="H12" s="198"/>
      <c r="I12" s="117" t="s">
        <v>99</v>
      </c>
      <c r="J12" s="213" t="s">
        <v>100</v>
      </c>
      <c r="K12" s="117" t="s">
        <v>289</v>
      </c>
      <c r="L12" s="214" t="s">
        <v>305</v>
      </c>
      <c r="M12" s="215">
        <v>45781</v>
      </c>
      <c r="N12" s="216">
        <v>45787</v>
      </c>
      <c r="O12" s="198" t="s">
        <v>140</v>
      </c>
      <c r="P12" s="193" t="s">
        <v>306</v>
      </c>
      <c r="Q12" s="231">
        <v>732.38499999999999</v>
      </c>
      <c r="R12" s="231">
        <v>732.38499999999999</v>
      </c>
      <c r="S12" s="232">
        <f t="shared" si="1"/>
        <v>1464.77</v>
      </c>
      <c r="T12" s="34"/>
      <c r="U12" s="191"/>
      <c r="V12" s="34"/>
      <c r="W12" s="191"/>
      <c r="X12" s="34"/>
      <c r="Y12" s="109"/>
      <c r="Z12" s="109">
        <f t="shared" si="0"/>
        <v>1464.77</v>
      </c>
      <c r="AA12" s="56"/>
    </row>
    <row r="13" spans="1:27" ht="63.75" customHeight="1">
      <c r="A13" s="34"/>
      <c r="B13" s="199" t="s">
        <v>134</v>
      </c>
      <c r="C13" s="200" t="s">
        <v>307</v>
      </c>
      <c r="D13" s="201"/>
      <c r="E13" s="118" t="s">
        <v>308</v>
      </c>
      <c r="F13" s="118" t="s">
        <v>309</v>
      </c>
      <c r="G13" s="202" t="s">
        <v>310</v>
      </c>
      <c r="H13" s="34"/>
      <c r="I13" s="34" t="s">
        <v>99</v>
      </c>
      <c r="J13" s="201" t="s">
        <v>100</v>
      </c>
      <c r="K13" s="34" t="s">
        <v>143</v>
      </c>
      <c r="L13" s="217" t="s">
        <v>144</v>
      </c>
      <c r="M13" s="189">
        <v>45813</v>
      </c>
      <c r="N13" s="189">
        <v>45783</v>
      </c>
      <c r="O13" s="190" t="s">
        <v>101</v>
      </c>
      <c r="P13" s="191" t="s">
        <v>102</v>
      </c>
      <c r="Q13" s="191">
        <v>1391.04</v>
      </c>
      <c r="R13" s="191">
        <v>1391.04</v>
      </c>
      <c r="S13" s="109">
        <f t="shared" si="1"/>
        <v>2782.08</v>
      </c>
      <c r="T13" s="7"/>
      <c r="U13" s="53"/>
      <c r="V13" s="7"/>
      <c r="W13" s="53"/>
      <c r="X13" s="7"/>
      <c r="Y13" s="54"/>
      <c r="Z13" s="54">
        <f t="shared" si="0"/>
        <v>2782.08</v>
      </c>
      <c r="AA13" s="24"/>
    </row>
    <row r="14" spans="1:27" ht="64.5" customHeight="1">
      <c r="A14" s="34"/>
      <c r="B14" s="199" t="s">
        <v>170</v>
      </c>
      <c r="C14" s="203" t="s">
        <v>279</v>
      </c>
      <c r="D14" s="201"/>
      <c r="E14" s="204" t="s">
        <v>172</v>
      </c>
      <c r="F14" s="118" t="s">
        <v>309</v>
      </c>
      <c r="G14" s="202" t="s">
        <v>310</v>
      </c>
      <c r="H14" s="34"/>
      <c r="I14" s="218" t="s">
        <v>99</v>
      </c>
      <c r="J14" s="219" t="s">
        <v>100</v>
      </c>
      <c r="K14" s="34" t="s">
        <v>143</v>
      </c>
      <c r="L14" s="220" t="s">
        <v>144</v>
      </c>
      <c r="M14" s="189">
        <v>45813</v>
      </c>
      <c r="N14" s="189">
        <v>45783</v>
      </c>
      <c r="O14" s="221" t="s">
        <v>101</v>
      </c>
      <c r="P14" s="222" t="s">
        <v>102</v>
      </c>
      <c r="Q14" s="191">
        <v>1391.04</v>
      </c>
      <c r="R14" s="191">
        <v>1391.04</v>
      </c>
      <c r="S14" s="109">
        <f t="shared" si="1"/>
        <v>2782.08</v>
      </c>
      <c r="T14" s="7"/>
      <c r="U14" s="53"/>
      <c r="V14" s="7"/>
      <c r="W14" s="53"/>
      <c r="X14" s="7"/>
      <c r="Y14" s="54"/>
      <c r="Z14" s="54">
        <f t="shared" si="0"/>
        <v>2782.08</v>
      </c>
      <c r="AA14" s="24"/>
    </row>
    <row r="15" spans="1:27" ht="72" customHeight="1">
      <c r="A15" s="34"/>
      <c r="B15" s="205" t="s">
        <v>178</v>
      </c>
      <c r="C15" s="203" t="s">
        <v>311</v>
      </c>
      <c r="D15" s="34"/>
      <c r="E15" s="206" t="s">
        <v>312</v>
      </c>
      <c r="F15" s="207" t="s">
        <v>313</v>
      </c>
      <c r="G15" s="9" t="s">
        <v>314</v>
      </c>
      <c r="H15" s="7"/>
      <c r="I15" s="132" t="s">
        <v>99</v>
      </c>
      <c r="J15" s="223" t="s">
        <v>100</v>
      </c>
      <c r="K15" s="7" t="s">
        <v>315</v>
      </c>
      <c r="L15" s="220" t="s">
        <v>316</v>
      </c>
      <c r="M15" s="19">
        <v>38478</v>
      </c>
      <c r="N15" s="19">
        <v>45786</v>
      </c>
      <c r="O15" s="224" t="s">
        <v>140</v>
      </c>
      <c r="P15" s="225" t="s">
        <v>102</v>
      </c>
      <c r="Q15" s="53">
        <v>1254.18</v>
      </c>
      <c r="R15" s="53">
        <v>1254.18</v>
      </c>
      <c r="S15" s="54">
        <f t="shared" si="1"/>
        <v>2508.36</v>
      </c>
      <c r="T15" s="7"/>
      <c r="U15" s="53"/>
      <c r="V15" s="7"/>
      <c r="W15" s="53"/>
      <c r="X15" s="7"/>
      <c r="Y15" s="54"/>
      <c r="Z15" s="54">
        <f t="shared" si="0"/>
        <v>2508.36</v>
      </c>
      <c r="AA15" s="24"/>
    </row>
    <row r="16" spans="1:27" ht="124.5" customHeight="1">
      <c r="A16" s="34"/>
      <c r="B16" s="205" t="s">
        <v>317</v>
      </c>
      <c r="C16" s="39" t="s">
        <v>318</v>
      </c>
      <c r="D16" s="34"/>
      <c r="E16" s="206" t="s">
        <v>319</v>
      </c>
      <c r="F16" s="207" t="s">
        <v>320</v>
      </c>
      <c r="G16" s="37" t="s">
        <v>168</v>
      </c>
      <c r="H16" s="38"/>
      <c r="I16" s="226" t="s">
        <v>99</v>
      </c>
      <c r="J16" s="227" t="s">
        <v>100</v>
      </c>
      <c r="K16" s="38" t="s">
        <v>295</v>
      </c>
      <c r="L16" s="134" t="s">
        <v>321</v>
      </c>
      <c r="M16" s="51" t="s">
        <v>322</v>
      </c>
      <c r="N16" s="51">
        <v>45793</v>
      </c>
      <c r="O16" s="228" t="s">
        <v>323</v>
      </c>
      <c r="P16" s="229" t="s">
        <v>324</v>
      </c>
      <c r="Q16" s="52">
        <v>22064.37</v>
      </c>
      <c r="R16" s="52">
        <v>22064.37</v>
      </c>
      <c r="S16" s="55">
        <f t="shared" si="1"/>
        <v>44128.74</v>
      </c>
      <c r="T16" s="38"/>
      <c r="U16" s="52"/>
      <c r="V16" s="38"/>
      <c r="W16" s="52"/>
      <c r="X16" s="38"/>
      <c r="Y16" s="55"/>
      <c r="Z16" s="233">
        <f t="shared" si="0"/>
        <v>44128.74</v>
      </c>
      <c r="AA16" s="60"/>
    </row>
    <row r="17" spans="1:27" ht="105" customHeight="1">
      <c r="A17" s="34"/>
      <c r="B17" s="35" t="s">
        <v>183</v>
      </c>
      <c r="C17" s="39" t="s">
        <v>325</v>
      </c>
      <c r="D17" s="34"/>
      <c r="E17" s="91" t="s">
        <v>210</v>
      </c>
      <c r="F17" s="188" t="s">
        <v>320</v>
      </c>
      <c r="G17" s="37" t="s">
        <v>168</v>
      </c>
      <c r="H17" s="38"/>
      <c r="I17" s="226" t="s">
        <v>99</v>
      </c>
      <c r="J17" s="227" t="s">
        <v>100</v>
      </c>
      <c r="K17" s="38" t="s">
        <v>295</v>
      </c>
      <c r="L17" s="134" t="s">
        <v>321</v>
      </c>
      <c r="M17" s="51" t="s">
        <v>322</v>
      </c>
      <c r="N17" s="51">
        <v>45793</v>
      </c>
      <c r="O17" s="51" t="s">
        <v>323</v>
      </c>
      <c r="P17" s="52" t="s">
        <v>102</v>
      </c>
      <c r="Q17" s="52">
        <v>5613.49</v>
      </c>
      <c r="R17" s="52">
        <v>5613.49</v>
      </c>
      <c r="S17" s="55">
        <f t="shared" si="1"/>
        <v>11226.98</v>
      </c>
      <c r="T17" s="38"/>
      <c r="U17" s="52"/>
      <c r="V17" s="38"/>
      <c r="W17" s="52"/>
      <c r="X17" s="38"/>
      <c r="Y17" s="55"/>
      <c r="Z17" s="233">
        <f t="shared" si="0"/>
        <v>11226.98</v>
      </c>
      <c r="AA17" s="60"/>
    </row>
    <row r="18" spans="1:27" ht="63" customHeight="1">
      <c r="A18" s="34"/>
      <c r="B18" s="35" t="s">
        <v>326</v>
      </c>
      <c r="C18" s="39" t="s">
        <v>146</v>
      </c>
      <c r="D18" s="34"/>
      <c r="E18" s="32" t="s">
        <v>147</v>
      </c>
      <c r="F18" s="15" t="s">
        <v>327</v>
      </c>
      <c r="G18" s="202" t="s">
        <v>7</v>
      </c>
      <c r="H18" s="34"/>
      <c r="I18" s="34" t="s">
        <v>99</v>
      </c>
      <c r="J18" s="201" t="s">
        <v>100</v>
      </c>
      <c r="K18" s="34" t="s">
        <v>103</v>
      </c>
      <c r="L18" s="217" t="s">
        <v>104</v>
      </c>
      <c r="M18" s="189">
        <v>38486</v>
      </c>
      <c r="N18" s="189">
        <v>45793</v>
      </c>
      <c r="O18" s="190" t="s">
        <v>140</v>
      </c>
      <c r="P18" s="191" t="s">
        <v>102</v>
      </c>
      <c r="Q18" s="191">
        <v>1386.26</v>
      </c>
      <c r="R18" s="191">
        <v>764.39</v>
      </c>
      <c r="S18" s="109">
        <f t="shared" si="1"/>
        <v>2150.65</v>
      </c>
      <c r="T18" s="7"/>
      <c r="U18" s="53"/>
      <c r="V18" s="7"/>
      <c r="W18" s="53"/>
      <c r="X18" s="7"/>
      <c r="Y18" s="54"/>
      <c r="Z18" s="54">
        <f t="shared" si="0"/>
        <v>2150.65</v>
      </c>
      <c r="AA18" s="60"/>
    </row>
    <row r="19" spans="1:27" ht="89.25" customHeight="1">
      <c r="A19" s="34"/>
      <c r="B19" s="35" t="s">
        <v>170</v>
      </c>
      <c r="C19" s="39" t="s">
        <v>279</v>
      </c>
      <c r="D19" s="34"/>
      <c r="E19" s="208" t="s">
        <v>172</v>
      </c>
      <c r="F19" s="33" t="s">
        <v>328</v>
      </c>
      <c r="G19" s="9" t="s">
        <v>7</v>
      </c>
      <c r="H19" s="7"/>
      <c r="I19" s="7" t="s">
        <v>99</v>
      </c>
      <c r="J19" s="17" t="s">
        <v>100</v>
      </c>
      <c r="K19" s="7" t="s">
        <v>329</v>
      </c>
      <c r="L19" s="18" t="s">
        <v>329</v>
      </c>
      <c r="M19" s="19">
        <v>45800</v>
      </c>
      <c r="N19" s="19">
        <v>45807</v>
      </c>
      <c r="O19" s="19" t="s">
        <v>330</v>
      </c>
      <c r="P19" s="53" t="s">
        <v>102</v>
      </c>
      <c r="Q19" s="53">
        <v>15252.165000000001</v>
      </c>
      <c r="R19" s="53">
        <v>15252.165000000001</v>
      </c>
      <c r="S19" s="109">
        <f t="shared" si="1"/>
        <v>30504.33</v>
      </c>
      <c r="T19" s="7"/>
      <c r="U19" s="53"/>
      <c r="V19" s="7"/>
      <c r="W19" s="53"/>
      <c r="X19" s="7"/>
      <c r="Y19" s="54"/>
      <c r="Z19" s="54">
        <f t="shared" si="0"/>
        <v>30504.33</v>
      </c>
      <c r="AA19" s="60"/>
    </row>
    <row r="20" spans="1:27" ht="72" customHeight="1">
      <c r="A20" s="34"/>
      <c r="B20" s="35" t="s">
        <v>170</v>
      </c>
      <c r="C20" s="39" t="s">
        <v>279</v>
      </c>
      <c r="D20" s="34"/>
      <c r="E20" s="91" t="s">
        <v>172</v>
      </c>
      <c r="F20" s="209" t="s">
        <v>331</v>
      </c>
      <c r="G20" s="37" t="s">
        <v>168</v>
      </c>
      <c r="H20" s="38"/>
      <c r="I20" s="38" t="s">
        <v>99</v>
      </c>
      <c r="J20" s="49" t="s">
        <v>100</v>
      </c>
      <c r="K20" s="38" t="s">
        <v>143</v>
      </c>
      <c r="L20" s="50" t="s">
        <v>144</v>
      </c>
      <c r="M20" s="51">
        <v>45793</v>
      </c>
      <c r="N20" s="51">
        <v>45796</v>
      </c>
      <c r="O20" s="51" t="s">
        <v>109</v>
      </c>
      <c r="P20" s="52" t="s">
        <v>102</v>
      </c>
      <c r="Q20" s="52">
        <v>1764.74</v>
      </c>
      <c r="R20" s="52">
        <v>500</v>
      </c>
      <c r="S20" s="55">
        <f t="shared" si="1"/>
        <v>2264.7399999999998</v>
      </c>
      <c r="T20" s="92"/>
      <c r="U20" s="103"/>
      <c r="V20" s="92"/>
      <c r="W20" s="103"/>
      <c r="X20" s="92"/>
      <c r="Y20" s="234"/>
      <c r="Z20" s="233">
        <f t="shared" si="0"/>
        <v>2264.7399999999998</v>
      </c>
      <c r="AA20" s="235"/>
    </row>
    <row r="21" spans="1:27" ht="60" customHeight="1">
      <c r="A21" s="7"/>
      <c r="B21" s="31" t="s">
        <v>134</v>
      </c>
      <c r="C21" s="40" t="s">
        <v>225</v>
      </c>
      <c r="D21" s="7"/>
      <c r="E21" s="32" t="s">
        <v>332</v>
      </c>
      <c r="F21" s="15" t="s">
        <v>333</v>
      </c>
      <c r="G21" s="9" t="s">
        <v>96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45793</v>
      </c>
      <c r="N21" s="19">
        <v>45793</v>
      </c>
      <c r="O21" s="19" t="s">
        <v>140</v>
      </c>
      <c r="P21" s="53" t="s">
        <v>102</v>
      </c>
      <c r="Q21" s="53">
        <v>1068.6500000000001</v>
      </c>
      <c r="R21" s="53">
        <v>1492.99</v>
      </c>
      <c r="S21" s="55">
        <f t="shared" si="1"/>
        <v>2561.6400000000003</v>
      </c>
      <c r="T21" s="7"/>
      <c r="U21" s="53"/>
      <c r="V21" s="7"/>
      <c r="W21" s="53"/>
      <c r="X21" s="7"/>
      <c r="Y21" s="54"/>
      <c r="Z21" s="54">
        <f t="shared" si="0"/>
        <v>2561.6400000000003</v>
      </c>
      <c r="AA21" s="24"/>
    </row>
    <row r="22" spans="1:27" ht="45.75" customHeight="1">
      <c r="A22" s="83"/>
      <c r="B22" s="40" t="s">
        <v>334</v>
      </c>
      <c r="C22" s="40" t="s">
        <v>335</v>
      </c>
      <c r="D22" s="40"/>
      <c r="E22" s="40" t="s">
        <v>336</v>
      </c>
      <c r="F22" s="8" t="s">
        <v>333</v>
      </c>
      <c r="G22" s="9" t="s">
        <v>96</v>
      </c>
      <c r="H22" s="40"/>
      <c r="I22" s="7" t="s">
        <v>99</v>
      </c>
      <c r="J22" s="17" t="s">
        <v>100</v>
      </c>
      <c r="K22" s="7" t="s">
        <v>143</v>
      </c>
      <c r="L22" s="18" t="s">
        <v>144</v>
      </c>
      <c r="M22" s="19">
        <v>45793</v>
      </c>
      <c r="N22" s="19">
        <v>45793</v>
      </c>
      <c r="O22" s="19" t="s">
        <v>109</v>
      </c>
      <c r="P22" s="53" t="s">
        <v>337</v>
      </c>
      <c r="Q22" s="53">
        <v>1068.6500000000001</v>
      </c>
      <c r="R22" s="53">
        <v>897.86</v>
      </c>
      <c r="S22" s="55">
        <f t="shared" si="1"/>
        <v>1966.5100000000002</v>
      </c>
      <c r="T22" s="45"/>
      <c r="U22" s="45"/>
      <c r="V22" s="45"/>
      <c r="W22" s="45"/>
      <c r="X22" s="45"/>
      <c r="Y22" s="54"/>
      <c r="Z22" s="54">
        <f t="shared" si="0"/>
        <v>1966.5100000000002</v>
      </c>
      <c r="AA22" s="45"/>
    </row>
    <row r="23" spans="1:27" ht="37.5" customHeight="1">
      <c r="A23" s="83"/>
      <c r="B23" s="45"/>
      <c r="C23" s="46"/>
      <c r="D23" s="47"/>
      <c r="E23" s="47"/>
      <c r="F23" s="47"/>
      <c r="G23" s="88"/>
      <c r="H23" s="88"/>
      <c r="I23" s="88"/>
      <c r="J23" s="88"/>
      <c r="K23" s="45"/>
      <c r="L23" s="45"/>
      <c r="M23" s="45"/>
      <c r="N23" s="45"/>
      <c r="O23" s="45"/>
      <c r="P23" s="45"/>
      <c r="Q23" s="45"/>
      <c r="R23" s="45"/>
      <c r="S23" s="55">
        <f t="shared" si="1"/>
        <v>0</v>
      </c>
      <c r="T23" s="45"/>
      <c r="U23" s="45"/>
      <c r="V23" s="45"/>
      <c r="W23" s="45"/>
      <c r="X23" s="45"/>
      <c r="Y23" s="54"/>
      <c r="Z23" s="54">
        <f t="shared" si="0"/>
        <v>0</v>
      </c>
      <c r="AA23" s="45"/>
    </row>
    <row r="24" spans="1:27" ht="37.5" customHeight="1">
      <c r="A24" s="83"/>
      <c r="B24" s="45"/>
      <c r="C24" s="46"/>
      <c r="D24" s="47"/>
      <c r="E24" s="47"/>
      <c r="F24" s="47"/>
      <c r="G24" s="88"/>
      <c r="H24" s="88"/>
      <c r="I24" s="88"/>
      <c r="J24" s="88"/>
      <c r="K24" s="45"/>
      <c r="L24" s="45"/>
      <c r="M24" s="45"/>
      <c r="N24" s="45"/>
      <c r="O24" s="45"/>
      <c r="P24" s="45"/>
      <c r="Q24" s="45"/>
      <c r="R24" s="45"/>
      <c r="S24" s="55">
        <f t="shared" si="1"/>
        <v>0</v>
      </c>
      <c r="T24" s="45"/>
      <c r="U24" s="45"/>
      <c r="V24" s="45"/>
      <c r="W24" s="45"/>
      <c r="X24" s="45"/>
      <c r="Y24" s="54"/>
      <c r="Z24" s="54">
        <f t="shared" si="0"/>
        <v>0</v>
      </c>
      <c r="AA24" s="45"/>
    </row>
    <row r="25" spans="1:27" ht="55.5" customHeight="1">
      <c r="A25" s="280" t="s">
        <v>40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</row>
    <row r="26" spans="1:27" ht="14.25" customHeight="1">
      <c r="A26" s="281" t="s">
        <v>41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</row>
    <row r="27" spans="1:27" ht="14.25" customHeight="1">
      <c r="A27" s="282" t="s">
        <v>42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27" ht="14.25" customHeight="1">
      <c r="A28" s="282" t="s">
        <v>43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27" ht="14.25" customHeight="1">
      <c r="A29" s="282" t="s">
        <v>44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27" ht="14.25" customHeight="1">
      <c r="A30" s="282" t="s">
        <v>45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46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47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110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111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112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113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114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115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116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117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118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119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120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121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122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123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124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125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126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127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128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129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130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131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</sheetData>
  <mergeCells count="63">
    <mergeCell ref="X7:X8"/>
    <mergeCell ref="Y7:Y8"/>
    <mergeCell ref="Z6:Z8"/>
    <mergeCell ref="AA6:AA8"/>
    <mergeCell ref="A51:L51"/>
    <mergeCell ref="A52:L52"/>
    <mergeCell ref="A53:L53"/>
    <mergeCell ref="A54:L54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7:J7"/>
    <mergeCell ref="K7:L7"/>
    <mergeCell ref="T7:U7"/>
    <mergeCell ref="V7:W7"/>
    <mergeCell ref="A25:L25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47"/>
  <sheetViews>
    <sheetView topLeftCell="H13" workbookViewId="0">
      <selection activeCell="L8" sqref="L8"/>
    </sheetView>
  </sheetViews>
  <sheetFormatPr defaultColWidth="9.81640625" defaultRowHeight="14.5"/>
  <cols>
    <col min="1" max="1" width="0.26953125" customWidth="1"/>
    <col min="2" max="2" width="9.81640625" hidden="1"/>
    <col min="3" max="3" width="0.81640625" customWidth="1"/>
    <col min="5" max="5" width="13.54296875" customWidth="1"/>
    <col min="6" max="6" width="38.54296875" customWidth="1"/>
    <col min="8" max="8" width="39.1796875" customWidth="1"/>
    <col min="9" max="9" width="37.54296875" customWidth="1"/>
    <col min="10" max="10" width="12.453125" customWidth="1"/>
    <col min="15" max="15" width="14.81640625" customWidth="1"/>
    <col min="16" max="16" width="14.1796875" customWidth="1"/>
    <col min="17" max="17" width="14" customWidth="1"/>
    <col min="18" max="18" width="16" customWidth="1"/>
    <col min="19" max="20" width="14.54296875" customWidth="1"/>
    <col min="21" max="21" width="13.81640625" customWidth="1"/>
    <col min="22" max="22" width="13.453125" customWidth="1"/>
    <col min="24" max="24" width="11.81640625" customWidth="1"/>
    <col min="27" max="27" width="11.54296875" customWidth="1"/>
    <col min="28" max="28" width="12.81640625" customWidth="1"/>
    <col min="29" max="29" width="12.7265625" customWidth="1"/>
  </cols>
  <sheetData>
    <row r="1" spans="4:31" ht="21">
      <c r="D1" s="283"/>
      <c r="E1" s="275" t="s">
        <v>69</v>
      </c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</row>
    <row r="2" spans="4:31" ht="21">
      <c r="D2" s="283"/>
      <c r="E2" s="275" t="s">
        <v>70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</row>
    <row r="3" spans="4:31" ht="21">
      <c r="D3" s="283"/>
      <c r="E3" s="275" t="s">
        <v>71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</row>
    <row r="4" spans="4:31" ht="15" customHeight="1">
      <c r="D4" s="3" t="s">
        <v>3</v>
      </c>
      <c r="E4" s="4"/>
      <c r="F4" s="276" t="s">
        <v>4</v>
      </c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</row>
    <row r="5" spans="4:31" ht="15" customHeight="1">
      <c r="D5" s="277" t="s">
        <v>5</v>
      </c>
      <c r="E5" s="277"/>
      <c r="F5" s="277" t="s">
        <v>6</v>
      </c>
      <c r="G5" s="277"/>
      <c r="H5" s="277"/>
      <c r="I5" s="278" t="s">
        <v>7</v>
      </c>
      <c r="J5" s="278"/>
      <c r="K5" s="278"/>
      <c r="L5" s="278"/>
      <c r="M5" s="278"/>
      <c r="N5" s="278"/>
      <c r="O5" s="278"/>
      <c r="P5" s="277" t="s">
        <v>8</v>
      </c>
      <c r="Q5" s="277"/>
      <c r="R5" s="277"/>
      <c r="S5" s="277"/>
      <c r="T5" s="277"/>
      <c r="U5" s="277"/>
      <c r="V5" s="277"/>
      <c r="W5" s="277" t="s">
        <v>9</v>
      </c>
      <c r="X5" s="277"/>
      <c r="Y5" s="277"/>
      <c r="Z5" s="277"/>
      <c r="AA5" s="277"/>
      <c r="AB5" s="277"/>
      <c r="AC5" s="277" t="s">
        <v>132</v>
      </c>
      <c r="AD5" s="277" t="s">
        <v>133</v>
      </c>
    </row>
    <row r="6" spans="4:31" ht="15" customHeight="1">
      <c r="D6" s="286" t="s">
        <v>12</v>
      </c>
      <c r="E6" s="286" t="s">
        <v>13</v>
      </c>
      <c r="F6" s="286" t="s">
        <v>14</v>
      </c>
      <c r="G6" s="286" t="s">
        <v>15</v>
      </c>
      <c r="H6" s="286" t="s">
        <v>16</v>
      </c>
      <c r="I6" s="286" t="s">
        <v>72</v>
      </c>
      <c r="J6" s="286" t="s">
        <v>73</v>
      </c>
      <c r="K6" s="286" t="s">
        <v>74</v>
      </c>
      <c r="L6" s="277" t="s">
        <v>20</v>
      </c>
      <c r="M6" s="277"/>
      <c r="N6" s="279" t="s">
        <v>21</v>
      </c>
      <c r="O6" s="279"/>
      <c r="P6" s="277" t="s">
        <v>75</v>
      </c>
      <c r="Q6" s="277" t="s">
        <v>76</v>
      </c>
      <c r="R6" s="277" t="s">
        <v>77</v>
      </c>
      <c r="S6" s="277" t="s">
        <v>78</v>
      </c>
      <c r="T6" s="279" t="s">
        <v>79</v>
      </c>
      <c r="U6" s="279" t="s">
        <v>80</v>
      </c>
      <c r="V6" s="279" t="s">
        <v>81</v>
      </c>
      <c r="W6" s="279" t="s">
        <v>28</v>
      </c>
      <c r="X6" s="279"/>
      <c r="Y6" s="279" t="s">
        <v>29</v>
      </c>
      <c r="Z6" s="279"/>
      <c r="AA6" s="277" t="s">
        <v>82</v>
      </c>
      <c r="AB6" s="279" t="s">
        <v>83</v>
      </c>
      <c r="AC6" s="277"/>
      <c r="AD6" s="277"/>
    </row>
    <row r="7" spans="4:31" ht="42">
      <c r="D7" s="286"/>
      <c r="E7" s="286"/>
      <c r="F7" s="286"/>
      <c r="G7" s="286"/>
      <c r="H7" s="286"/>
      <c r="I7" s="286"/>
      <c r="J7" s="286"/>
      <c r="K7" s="286"/>
      <c r="L7" s="29" t="s">
        <v>84</v>
      </c>
      <c r="M7" s="5" t="s">
        <v>85</v>
      </c>
      <c r="N7" s="5" t="s">
        <v>86</v>
      </c>
      <c r="O7" s="16" t="s">
        <v>87</v>
      </c>
      <c r="P7" s="277"/>
      <c r="Q7" s="277"/>
      <c r="R7" s="277"/>
      <c r="S7" s="277"/>
      <c r="T7" s="277"/>
      <c r="U7" s="277"/>
      <c r="V7" s="277"/>
      <c r="W7" s="5" t="s">
        <v>88</v>
      </c>
      <c r="X7" s="16" t="s">
        <v>89</v>
      </c>
      <c r="Y7" s="5" t="s">
        <v>90</v>
      </c>
      <c r="Z7" s="16" t="s">
        <v>91</v>
      </c>
      <c r="AA7" s="277"/>
      <c r="AB7" s="277"/>
      <c r="AC7" s="277"/>
      <c r="AD7" s="277"/>
    </row>
    <row r="8" spans="4:31" ht="91.5" customHeight="1">
      <c r="D8" s="7"/>
      <c r="E8" s="30" t="s">
        <v>157</v>
      </c>
      <c r="F8" s="121" t="s">
        <v>338</v>
      </c>
      <c r="G8" s="31"/>
      <c r="H8" s="32" t="s">
        <v>339</v>
      </c>
      <c r="I8" s="118" t="s">
        <v>340</v>
      </c>
      <c r="J8" s="9"/>
      <c r="K8" s="7"/>
      <c r="L8" s="7" t="s">
        <v>143</v>
      </c>
      <c r="M8" s="48" t="s">
        <v>341</v>
      </c>
      <c r="N8" s="7" t="s">
        <v>99</v>
      </c>
      <c r="O8" s="18" t="s">
        <v>100</v>
      </c>
      <c r="P8" s="19">
        <v>45813</v>
      </c>
      <c r="Q8" s="19">
        <v>45814</v>
      </c>
      <c r="R8" s="20" t="s">
        <v>101</v>
      </c>
      <c r="S8" s="21" t="s">
        <v>102</v>
      </c>
      <c r="T8" s="21">
        <v>471.85</v>
      </c>
      <c r="U8" s="21">
        <v>377.79</v>
      </c>
      <c r="V8" s="22">
        <f t="shared" ref="V8:V16" si="0">T8+U8</f>
        <v>849.6400000000001</v>
      </c>
      <c r="W8" s="7"/>
      <c r="X8" s="21"/>
      <c r="Y8" s="7"/>
      <c r="Z8" s="21"/>
      <c r="AA8" s="7"/>
      <c r="AB8" s="22"/>
      <c r="AC8" s="22">
        <f t="shared" ref="AC8:AC16" si="1">V8+AB8</f>
        <v>849.6400000000001</v>
      </c>
      <c r="AD8" s="24"/>
    </row>
    <row r="9" spans="4:31" ht="48.75" customHeight="1">
      <c r="D9" s="7"/>
      <c r="E9" s="30" t="s">
        <v>164</v>
      </c>
      <c r="F9" s="121" t="s">
        <v>342</v>
      </c>
      <c r="G9" s="31"/>
      <c r="H9" s="32" t="s">
        <v>343</v>
      </c>
      <c r="I9" s="15" t="s">
        <v>167</v>
      </c>
      <c r="J9" s="9"/>
      <c r="K9" s="7"/>
      <c r="L9" s="7" t="s">
        <v>143</v>
      </c>
      <c r="M9" s="48" t="s">
        <v>341</v>
      </c>
      <c r="N9" s="7" t="s">
        <v>99</v>
      </c>
      <c r="O9" s="18" t="s">
        <v>100</v>
      </c>
      <c r="P9" s="19" t="s">
        <v>344</v>
      </c>
      <c r="Q9" s="19">
        <v>45817</v>
      </c>
      <c r="R9" s="20" t="s">
        <v>203</v>
      </c>
      <c r="S9" s="21" t="s">
        <v>102</v>
      </c>
      <c r="T9" s="21">
        <v>1476.65</v>
      </c>
      <c r="U9" s="21">
        <v>1659.79</v>
      </c>
      <c r="V9" s="22">
        <f t="shared" si="0"/>
        <v>3136.44</v>
      </c>
      <c r="W9" s="7"/>
      <c r="X9" s="21"/>
      <c r="Y9" s="7"/>
      <c r="Z9" s="21"/>
      <c r="AA9" s="7"/>
      <c r="AB9" s="22"/>
      <c r="AC9" s="22">
        <f t="shared" si="1"/>
        <v>3136.44</v>
      </c>
      <c r="AD9" s="24"/>
    </row>
    <row r="10" spans="4:31" ht="107.25" customHeight="1">
      <c r="D10" s="7"/>
      <c r="E10" s="183" t="s">
        <v>345</v>
      </c>
      <c r="F10" s="121" t="s">
        <v>346</v>
      </c>
      <c r="G10" s="31"/>
      <c r="H10" s="32" t="s">
        <v>347</v>
      </c>
      <c r="I10" s="15" t="s">
        <v>348</v>
      </c>
      <c r="J10" s="9"/>
      <c r="K10" s="7"/>
      <c r="L10" s="7" t="s">
        <v>99</v>
      </c>
      <c r="M10" s="48" t="s">
        <v>100</v>
      </c>
      <c r="N10" s="7" t="s">
        <v>349</v>
      </c>
      <c r="O10" s="18" t="s">
        <v>215</v>
      </c>
      <c r="P10" s="19">
        <v>45818</v>
      </c>
      <c r="Q10" s="19">
        <v>45821</v>
      </c>
      <c r="R10" s="20" t="s">
        <v>140</v>
      </c>
      <c r="S10" s="21" t="s">
        <v>102</v>
      </c>
      <c r="T10" s="21">
        <v>615.79</v>
      </c>
      <c r="U10" s="21">
        <v>654.98</v>
      </c>
      <c r="V10" s="22">
        <f t="shared" si="0"/>
        <v>1270.77</v>
      </c>
      <c r="W10" s="7"/>
      <c r="X10" s="21"/>
      <c r="Y10" s="7"/>
      <c r="Z10" s="21"/>
      <c r="AA10" s="7"/>
      <c r="AB10" s="22"/>
      <c r="AC10" s="22">
        <f t="shared" si="1"/>
        <v>1270.77</v>
      </c>
      <c r="AD10" s="24"/>
    </row>
    <row r="11" spans="4:31" ht="112.5" customHeight="1">
      <c r="D11" s="34"/>
      <c r="E11" s="35" t="s">
        <v>175</v>
      </c>
      <c r="F11" s="121" t="s">
        <v>350</v>
      </c>
      <c r="G11" s="34"/>
      <c r="H11" s="91" t="s">
        <v>351</v>
      </c>
      <c r="I11" s="15" t="s">
        <v>348</v>
      </c>
      <c r="J11" s="186"/>
      <c r="K11" s="92"/>
      <c r="L11" s="7" t="s">
        <v>99</v>
      </c>
      <c r="M11" s="48" t="s">
        <v>100</v>
      </c>
      <c r="N11" s="7" t="s">
        <v>349</v>
      </c>
      <c r="O11" s="18" t="s">
        <v>215</v>
      </c>
      <c r="P11" s="19">
        <v>45818</v>
      </c>
      <c r="Q11" s="189">
        <v>45820</v>
      </c>
      <c r="R11" s="190" t="s">
        <v>140</v>
      </c>
      <c r="S11" s="191" t="s">
        <v>102</v>
      </c>
      <c r="T11" s="191">
        <v>710.79</v>
      </c>
      <c r="U11" s="191">
        <v>686.01</v>
      </c>
      <c r="V11" s="109">
        <f t="shared" si="0"/>
        <v>1396.8</v>
      </c>
      <c r="W11" s="34"/>
      <c r="X11" s="191"/>
      <c r="Y11" s="34"/>
      <c r="Z11" s="191"/>
      <c r="AA11" s="34"/>
      <c r="AB11" s="109"/>
      <c r="AC11" s="109">
        <f t="shared" si="1"/>
        <v>1396.8</v>
      </c>
      <c r="AD11" s="56"/>
    </row>
    <row r="12" spans="4:31" ht="100.5" customHeight="1">
      <c r="D12" s="34"/>
      <c r="E12" s="31" t="s">
        <v>175</v>
      </c>
      <c r="F12" s="121" t="s">
        <v>352</v>
      </c>
      <c r="G12" s="7"/>
      <c r="H12" s="32" t="s">
        <v>353</v>
      </c>
      <c r="I12" s="15" t="s">
        <v>348</v>
      </c>
      <c r="J12" s="9"/>
      <c r="K12" s="7"/>
      <c r="L12" s="7" t="s">
        <v>99</v>
      </c>
      <c r="M12" s="48" t="s">
        <v>100</v>
      </c>
      <c r="N12" s="7" t="s">
        <v>349</v>
      </c>
      <c r="O12" s="18" t="s">
        <v>215</v>
      </c>
      <c r="P12" s="19">
        <v>45818</v>
      </c>
      <c r="Q12" s="19">
        <v>45820</v>
      </c>
      <c r="R12" s="19" t="s">
        <v>140</v>
      </c>
      <c r="S12" s="53" t="s">
        <v>102</v>
      </c>
      <c r="T12" s="53">
        <v>569.79</v>
      </c>
      <c r="U12" s="53">
        <v>563.01</v>
      </c>
      <c r="V12" s="54">
        <f t="shared" si="0"/>
        <v>1132.8</v>
      </c>
      <c r="W12" s="7"/>
      <c r="X12" s="53"/>
      <c r="Y12" s="7"/>
      <c r="Z12" s="53"/>
      <c r="AA12" s="7"/>
      <c r="AB12" s="54"/>
      <c r="AC12" s="54">
        <f t="shared" si="1"/>
        <v>1132.8</v>
      </c>
      <c r="AD12" s="24"/>
    </row>
    <row r="13" spans="4:31" ht="106.5" customHeight="1">
      <c r="D13" s="34"/>
      <c r="E13" s="31" t="s">
        <v>170</v>
      </c>
      <c r="F13" s="121" t="s">
        <v>279</v>
      </c>
      <c r="G13" s="7"/>
      <c r="H13" s="32" t="s">
        <v>354</v>
      </c>
      <c r="I13" s="15" t="s">
        <v>348</v>
      </c>
      <c r="J13" s="9"/>
      <c r="K13" s="7"/>
      <c r="L13" s="7" t="s">
        <v>99</v>
      </c>
      <c r="M13" s="48" t="s">
        <v>100</v>
      </c>
      <c r="N13" s="7" t="s">
        <v>349</v>
      </c>
      <c r="O13" s="18" t="s">
        <v>215</v>
      </c>
      <c r="P13" s="19">
        <v>45818</v>
      </c>
      <c r="Q13" s="19">
        <v>45819</v>
      </c>
      <c r="R13" s="19" t="s">
        <v>140</v>
      </c>
      <c r="S13" s="53" t="s">
        <v>102</v>
      </c>
      <c r="T13" s="53">
        <v>605.79</v>
      </c>
      <c r="U13" s="53">
        <v>833.2</v>
      </c>
      <c r="V13" s="54">
        <f t="shared" si="0"/>
        <v>1438.99</v>
      </c>
      <c r="W13" s="7"/>
      <c r="X13" s="53"/>
      <c r="Y13" s="7"/>
      <c r="Z13" s="53"/>
      <c r="AA13" s="7"/>
      <c r="AB13" s="54"/>
      <c r="AC13" s="54">
        <f t="shared" si="1"/>
        <v>1438.99</v>
      </c>
      <c r="AD13" s="24"/>
    </row>
    <row r="14" spans="4:31" ht="127.5" customHeight="1">
      <c r="D14" s="34"/>
      <c r="E14" s="184" t="s">
        <v>326</v>
      </c>
      <c r="F14" s="121" t="s">
        <v>146</v>
      </c>
      <c r="G14" s="92"/>
      <c r="H14" s="185" t="s">
        <v>147</v>
      </c>
      <c r="I14" s="15" t="s">
        <v>355</v>
      </c>
      <c r="J14" s="187"/>
      <c r="K14" s="92"/>
      <c r="L14" s="7" t="s">
        <v>99</v>
      </c>
      <c r="M14" s="48" t="s">
        <v>100</v>
      </c>
      <c r="N14" s="7" t="s">
        <v>349</v>
      </c>
      <c r="O14" s="18" t="s">
        <v>215</v>
      </c>
      <c r="P14" s="19">
        <v>45818</v>
      </c>
      <c r="Q14" s="19">
        <v>45820</v>
      </c>
      <c r="R14" s="19" t="s">
        <v>140</v>
      </c>
      <c r="S14" s="53" t="s">
        <v>102</v>
      </c>
      <c r="T14" s="52">
        <v>819.25</v>
      </c>
      <c r="U14" s="52">
        <v>1398.93</v>
      </c>
      <c r="V14" s="55">
        <f t="shared" si="0"/>
        <v>2218.1800000000003</v>
      </c>
      <c r="W14" s="38"/>
      <c r="X14" s="52"/>
      <c r="Y14" s="38"/>
      <c r="Z14" s="52"/>
      <c r="AA14" s="38"/>
      <c r="AB14" s="55"/>
      <c r="AC14" s="54">
        <f t="shared" si="1"/>
        <v>2218.1800000000003</v>
      </c>
      <c r="AD14" s="60"/>
    </row>
    <row r="15" spans="4:31" ht="95.25" customHeight="1">
      <c r="D15" s="7"/>
      <c r="E15" s="31" t="s">
        <v>178</v>
      </c>
      <c r="F15" s="40" t="s">
        <v>238</v>
      </c>
      <c r="G15" s="7"/>
      <c r="H15" s="32" t="s">
        <v>356</v>
      </c>
      <c r="I15" s="32" t="s">
        <v>357</v>
      </c>
      <c r="J15" s="9"/>
      <c r="K15" s="7"/>
      <c r="L15" s="7" t="s">
        <v>99</v>
      </c>
      <c r="M15" s="17" t="s">
        <v>100</v>
      </c>
      <c r="N15" s="7" t="s">
        <v>97</v>
      </c>
      <c r="O15" s="18" t="s">
        <v>358</v>
      </c>
      <c r="P15" s="19">
        <v>45824</v>
      </c>
      <c r="Q15" s="19">
        <v>45827</v>
      </c>
      <c r="R15" s="51" t="s">
        <v>140</v>
      </c>
      <c r="S15" s="52" t="s">
        <v>102</v>
      </c>
      <c r="T15" s="52">
        <v>1158.68</v>
      </c>
      <c r="U15" s="52">
        <v>1076.49</v>
      </c>
      <c r="V15" s="55">
        <f t="shared" si="0"/>
        <v>2235.17</v>
      </c>
      <c r="W15" s="38"/>
      <c r="X15" s="52"/>
      <c r="Y15" s="38"/>
      <c r="Z15" s="52"/>
      <c r="AA15" s="38"/>
      <c r="AB15" s="55"/>
      <c r="AC15" s="54">
        <f t="shared" si="1"/>
        <v>2235.17</v>
      </c>
      <c r="AD15" s="24"/>
    </row>
    <row r="16" spans="4:31" ht="117.75" customHeight="1">
      <c r="D16" s="7"/>
      <c r="E16" s="31" t="s">
        <v>170</v>
      </c>
      <c r="F16" s="47" t="s">
        <v>279</v>
      </c>
      <c r="G16" s="7"/>
      <c r="H16" s="14" t="s">
        <v>354</v>
      </c>
      <c r="I16" s="15" t="s">
        <v>359</v>
      </c>
      <c r="J16" s="188"/>
      <c r="K16" s="9"/>
      <c r="L16" s="7" t="s">
        <v>99</v>
      </c>
      <c r="M16" s="7" t="s">
        <v>100</v>
      </c>
      <c r="N16" s="17" t="s">
        <v>143</v>
      </c>
      <c r="O16" s="7" t="s">
        <v>341</v>
      </c>
      <c r="P16" s="19" t="s">
        <v>360</v>
      </c>
      <c r="Q16" s="19">
        <v>45833</v>
      </c>
      <c r="R16" s="51" t="s">
        <v>216</v>
      </c>
      <c r="S16" s="51" t="s">
        <v>102</v>
      </c>
      <c r="T16" s="52">
        <v>1575</v>
      </c>
      <c r="U16" s="52">
        <v>752.46</v>
      </c>
      <c r="V16" s="55">
        <f t="shared" si="0"/>
        <v>2327.46</v>
      </c>
      <c r="W16" s="58"/>
      <c r="X16" s="38"/>
      <c r="Y16" s="52"/>
      <c r="Z16" s="38"/>
      <c r="AA16" s="52"/>
      <c r="AB16" s="55"/>
      <c r="AC16" s="54">
        <f t="shared" si="1"/>
        <v>2327.46</v>
      </c>
      <c r="AD16" s="59"/>
      <c r="AE16" s="60"/>
    </row>
    <row r="17" spans="4:30">
      <c r="D17" s="10"/>
      <c r="E17" s="11"/>
      <c r="F17" s="12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4:30" ht="15" customHeight="1">
      <c r="D18" s="280" t="s">
        <v>40</v>
      </c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</row>
    <row r="19" spans="4:30" ht="14.25" customHeight="1">
      <c r="D19" s="281" t="s">
        <v>41</v>
      </c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</row>
    <row r="20" spans="4:30" ht="14.25" customHeight="1">
      <c r="D20" s="282" t="s">
        <v>42</v>
      </c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</row>
    <row r="21" spans="4:30" ht="14.25" customHeight="1">
      <c r="D21" s="282" t="s">
        <v>43</v>
      </c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</row>
    <row r="22" spans="4:30" ht="14.25" customHeight="1">
      <c r="D22" s="282" t="s">
        <v>44</v>
      </c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</row>
    <row r="23" spans="4:30" ht="14.25" customHeight="1">
      <c r="D23" s="282" t="s">
        <v>45</v>
      </c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</row>
    <row r="24" spans="4:30" ht="14.25" customHeight="1">
      <c r="D24" s="282" t="s">
        <v>46</v>
      </c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</row>
    <row r="25" spans="4:30" ht="14.25" customHeight="1">
      <c r="D25" s="282" t="s">
        <v>47</v>
      </c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</row>
    <row r="26" spans="4:30" ht="14.25" customHeight="1">
      <c r="D26" s="282" t="s">
        <v>110</v>
      </c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</row>
    <row r="27" spans="4:30" ht="14.25" customHeight="1">
      <c r="D27" s="282" t="s">
        <v>111</v>
      </c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</row>
    <row r="28" spans="4:30" ht="14.25" customHeight="1">
      <c r="D28" s="282" t="s">
        <v>112</v>
      </c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</row>
    <row r="29" spans="4:30" ht="14.25" customHeight="1">
      <c r="D29" s="282" t="s">
        <v>113</v>
      </c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</row>
    <row r="30" spans="4:30" ht="14.25" customHeight="1">
      <c r="D30" s="282" t="s">
        <v>114</v>
      </c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</row>
    <row r="31" spans="4:30" ht="14.25" customHeight="1">
      <c r="D31" s="282" t="s">
        <v>115</v>
      </c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</row>
    <row r="32" spans="4:30" ht="14.25" customHeight="1">
      <c r="D32" s="282" t="s">
        <v>116</v>
      </c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</row>
    <row r="33" spans="4:15" ht="14.25" customHeight="1">
      <c r="D33" s="282" t="s">
        <v>117</v>
      </c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</row>
    <row r="34" spans="4:15" ht="14.25" customHeight="1">
      <c r="D34" s="282" t="s">
        <v>118</v>
      </c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</row>
    <row r="35" spans="4:15" ht="14.25" customHeight="1">
      <c r="D35" s="282" t="s">
        <v>119</v>
      </c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</row>
    <row r="36" spans="4:15" ht="14.25" customHeight="1">
      <c r="D36" s="282" t="s">
        <v>120</v>
      </c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</row>
    <row r="37" spans="4:15" ht="14.25" customHeight="1">
      <c r="D37" s="282" t="s">
        <v>121</v>
      </c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</row>
    <row r="38" spans="4:15" ht="14.25" customHeight="1">
      <c r="D38" s="282" t="s">
        <v>122</v>
      </c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</row>
    <row r="39" spans="4:15" ht="14.25" customHeight="1">
      <c r="D39" s="282" t="s">
        <v>123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</row>
    <row r="40" spans="4:15" ht="14.25" customHeight="1">
      <c r="D40" s="282" t="s">
        <v>124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</row>
    <row r="41" spans="4:15" ht="14.25" customHeight="1">
      <c r="D41" s="282" t="s">
        <v>125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</row>
    <row r="42" spans="4:15" ht="14.25" customHeight="1">
      <c r="D42" s="282" t="s">
        <v>126</v>
      </c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</row>
    <row r="43" spans="4:15" ht="14.25" customHeight="1">
      <c r="D43" s="282" t="s">
        <v>127</v>
      </c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</row>
    <row r="44" spans="4:15" ht="14.25" customHeight="1">
      <c r="D44" s="282" t="s">
        <v>128</v>
      </c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</row>
    <row r="45" spans="4:15" ht="14.25" customHeight="1">
      <c r="D45" s="282" t="s">
        <v>129</v>
      </c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</row>
    <row r="46" spans="4:15" ht="14.25" customHeight="1">
      <c r="D46" s="282" t="s">
        <v>130</v>
      </c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</row>
    <row r="47" spans="4:15" ht="14.25" customHeight="1">
      <c r="D47" s="282" t="s">
        <v>131</v>
      </c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</sheetData>
  <mergeCells count="63">
    <mergeCell ref="AA6:AA7"/>
    <mergeCell ref="AB6:AB7"/>
    <mergeCell ref="AC5:AC7"/>
    <mergeCell ref="AD5:AD7"/>
    <mergeCell ref="D44:O44"/>
    <mergeCell ref="D45:O45"/>
    <mergeCell ref="D46:O46"/>
    <mergeCell ref="D47:O47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39:O39"/>
    <mergeCell ref="D40:O40"/>
    <mergeCell ref="D41:O41"/>
    <mergeCell ref="D42:O42"/>
    <mergeCell ref="D43:O43"/>
    <mergeCell ref="D34:O34"/>
    <mergeCell ref="D35:O35"/>
    <mergeCell ref="D36:O36"/>
    <mergeCell ref="D37:O37"/>
    <mergeCell ref="D38:O38"/>
    <mergeCell ref="D29:O29"/>
    <mergeCell ref="D30:O30"/>
    <mergeCell ref="D31:O31"/>
    <mergeCell ref="D32:O32"/>
    <mergeCell ref="D33:O33"/>
    <mergeCell ref="D24:O24"/>
    <mergeCell ref="D25:O25"/>
    <mergeCell ref="D26:O26"/>
    <mergeCell ref="D27:O27"/>
    <mergeCell ref="D28:O28"/>
    <mergeCell ref="D19:O19"/>
    <mergeCell ref="D20:O20"/>
    <mergeCell ref="D21:O21"/>
    <mergeCell ref="D22:O22"/>
    <mergeCell ref="D23:O23"/>
    <mergeCell ref="L6:M6"/>
    <mergeCell ref="N6:O6"/>
    <mergeCell ref="W6:X6"/>
    <mergeCell ref="Y6:Z6"/>
    <mergeCell ref="D18:O18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6:AA63"/>
  <sheetViews>
    <sheetView topLeftCell="A26" workbookViewId="0">
      <selection activeCell="M26" sqref="M26"/>
    </sheetView>
  </sheetViews>
  <sheetFormatPr defaultColWidth="9.81640625" defaultRowHeight="14.5"/>
  <cols>
    <col min="2" max="2" width="12.54296875" customWidth="1"/>
    <col min="3" max="3" width="47.7265625" customWidth="1"/>
    <col min="4" max="4" width="13" customWidth="1"/>
    <col min="5" max="5" width="34.7265625" customWidth="1"/>
    <col min="6" max="6" width="46" customWidth="1"/>
    <col min="7" max="7" width="12.08984375" customWidth="1"/>
    <col min="11" max="11" width="12.453125" customWidth="1"/>
    <col min="12" max="12" width="18" customWidth="1"/>
    <col min="13" max="13" width="14.7265625" customWidth="1"/>
    <col min="14" max="14" width="14.453125" customWidth="1"/>
    <col min="15" max="15" width="12.54296875" customWidth="1"/>
    <col min="16" max="16" width="13.81640625" customWidth="1"/>
    <col min="17" max="17" width="15.54296875" customWidth="1"/>
    <col min="18" max="18" width="15" customWidth="1"/>
    <col min="19" max="19" width="12.81640625" customWidth="1"/>
    <col min="26" max="26" width="12.453125" customWidth="1"/>
  </cols>
  <sheetData>
    <row r="16" spans="1:27" ht="21">
      <c r="A16" s="283"/>
      <c r="B16" s="275" t="s">
        <v>69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</row>
    <row r="17" spans="1:27" ht="21">
      <c r="A17" s="283"/>
      <c r="B17" s="275" t="s">
        <v>70</v>
      </c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</row>
    <row r="18" spans="1:27" ht="14.15" customHeight="1">
      <c r="A18" s="283"/>
      <c r="B18" s="275" t="s">
        <v>71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</row>
    <row r="19" spans="1:27" ht="34.25" customHeight="1">
      <c r="A19" s="3" t="s">
        <v>3</v>
      </c>
      <c r="B19" s="4"/>
      <c r="C19" s="276" t="s">
        <v>4</v>
      </c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</row>
    <row r="20" spans="1:27" ht="38" customHeight="1">
      <c r="A20" s="277" t="s">
        <v>5</v>
      </c>
      <c r="B20" s="277"/>
      <c r="C20" s="277" t="s">
        <v>6</v>
      </c>
      <c r="D20" s="277"/>
      <c r="E20" s="277"/>
      <c r="F20" s="278" t="s">
        <v>7</v>
      </c>
      <c r="G20" s="278"/>
      <c r="H20" s="278"/>
      <c r="I20" s="278"/>
      <c r="J20" s="278"/>
      <c r="K20" s="278"/>
      <c r="L20" s="278"/>
      <c r="M20" s="277" t="s">
        <v>8</v>
      </c>
      <c r="N20" s="277"/>
      <c r="O20" s="277"/>
      <c r="P20" s="277"/>
      <c r="Q20" s="277"/>
      <c r="R20" s="277"/>
      <c r="S20" s="277"/>
      <c r="T20" s="277" t="s">
        <v>9</v>
      </c>
      <c r="U20" s="277"/>
      <c r="V20" s="277"/>
      <c r="W20" s="277"/>
      <c r="X20" s="277"/>
      <c r="Y20" s="277"/>
      <c r="Z20" s="277" t="s">
        <v>132</v>
      </c>
      <c r="AA20" s="277" t="s">
        <v>133</v>
      </c>
    </row>
    <row r="21" spans="1:27" ht="15" customHeight="1">
      <c r="A21" s="286" t="s">
        <v>12</v>
      </c>
      <c r="B21" s="286" t="s">
        <v>13</v>
      </c>
      <c r="C21" s="286" t="s">
        <v>14</v>
      </c>
      <c r="D21" s="286" t="s">
        <v>15</v>
      </c>
      <c r="E21" s="286" t="s">
        <v>16</v>
      </c>
      <c r="F21" s="286" t="s">
        <v>72</v>
      </c>
      <c r="G21" s="286" t="s">
        <v>73</v>
      </c>
      <c r="H21" s="286" t="s">
        <v>74</v>
      </c>
      <c r="I21" s="277" t="s">
        <v>20</v>
      </c>
      <c r="J21" s="277"/>
      <c r="K21" s="279" t="s">
        <v>21</v>
      </c>
      <c r="L21" s="279"/>
      <c r="M21" s="277" t="s">
        <v>75</v>
      </c>
      <c r="N21" s="277" t="s">
        <v>76</v>
      </c>
      <c r="O21" s="277" t="s">
        <v>77</v>
      </c>
      <c r="P21" s="277" t="s">
        <v>78</v>
      </c>
      <c r="Q21" s="279" t="s">
        <v>79</v>
      </c>
      <c r="R21" s="279" t="s">
        <v>80</v>
      </c>
      <c r="S21" s="279" t="s">
        <v>81</v>
      </c>
      <c r="T21" s="279" t="s">
        <v>28</v>
      </c>
      <c r="U21" s="279"/>
      <c r="V21" s="279" t="s">
        <v>29</v>
      </c>
      <c r="W21" s="279"/>
      <c r="X21" s="277" t="s">
        <v>82</v>
      </c>
      <c r="Y21" s="279" t="s">
        <v>83</v>
      </c>
      <c r="Z21" s="277"/>
      <c r="AA21" s="277"/>
    </row>
    <row r="22" spans="1:27" ht="42">
      <c r="A22" s="286"/>
      <c r="B22" s="286"/>
      <c r="C22" s="286"/>
      <c r="D22" s="286"/>
      <c r="E22" s="286"/>
      <c r="F22" s="286"/>
      <c r="G22" s="286"/>
      <c r="H22" s="286"/>
      <c r="I22" s="29" t="s">
        <v>84</v>
      </c>
      <c r="J22" s="5" t="s">
        <v>85</v>
      </c>
      <c r="K22" s="5" t="s">
        <v>86</v>
      </c>
      <c r="L22" s="16" t="s">
        <v>87</v>
      </c>
      <c r="M22" s="277"/>
      <c r="N22" s="277"/>
      <c r="O22" s="277"/>
      <c r="P22" s="277"/>
      <c r="Q22" s="277"/>
      <c r="R22" s="277"/>
      <c r="S22" s="277"/>
      <c r="T22" s="5" t="s">
        <v>88</v>
      </c>
      <c r="U22" s="16" t="s">
        <v>89</v>
      </c>
      <c r="V22" s="5" t="s">
        <v>90</v>
      </c>
      <c r="W22" s="16" t="s">
        <v>91</v>
      </c>
      <c r="X22" s="277"/>
      <c r="Y22" s="277"/>
      <c r="Z22" s="277"/>
      <c r="AA22" s="277"/>
    </row>
    <row r="23" spans="1:27" ht="95.25" customHeight="1">
      <c r="A23" s="7"/>
      <c r="B23" s="148" t="s">
        <v>134</v>
      </c>
      <c r="C23" s="149" t="s">
        <v>225</v>
      </c>
      <c r="D23" s="150"/>
      <c r="E23" s="151" t="s">
        <v>136</v>
      </c>
      <c r="F23" s="149" t="s">
        <v>361</v>
      </c>
      <c r="G23" s="152" t="s">
        <v>168</v>
      </c>
      <c r="H23" s="153"/>
      <c r="I23" s="150" t="s">
        <v>99</v>
      </c>
      <c r="J23" s="163" t="s">
        <v>100</v>
      </c>
      <c r="K23" s="150" t="s">
        <v>97</v>
      </c>
      <c r="L23" s="164" t="s">
        <v>362</v>
      </c>
      <c r="M23" s="165">
        <v>45861</v>
      </c>
      <c r="N23" s="165">
        <v>45862</v>
      </c>
      <c r="O23" s="166" t="s">
        <v>105</v>
      </c>
      <c r="P23" s="167" t="s">
        <v>102</v>
      </c>
      <c r="Q23" s="167">
        <v>1573.98</v>
      </c>
      <c r="R23" s="167">
        <v>1573.98</v>
      </c>
      <c r="S23" s="178">
        <f t="shared" ref="S23:S32" si="0">Q23+R23</f>
        <v>3147.96</v>
      </c>
      <c r="T23" s="7"/>
      <c r="U23" s="21"/>
      <c r="V23" s="7"/>
      <c r="W23" s="21"/>
      <c r="X23" s="7"/>
      <c r="Y23" s="22"/>
      <c r="Z23" s="22">
        <f t="shared" ref="Z23:Z32" si="1">S23+Y23</f>
        <v>3147.96</v>
      </c>
      <c r="AA23" s="24"/>
    </row>
    <row r="24" spans="1:27" ht="107.25" customHeight="1">
      <c r="A24" s="7"/>
      <c r="B24" s="148" t="s">
        <v>175</v>
      </c>
      <c r="C24" s="152" t="s">
        <v>176</v>
      </c>
      <c r="D24" s="150"/>
      <c r="E24" s="151" t="s">
        <v>177</v>
      </c>
      <c r="F24" s="149" t="s">
        <v>363</v>
      </c>
      <c r="G24" s="152" t="s">
        <v>7</v>
      </c>
      <c r="H24" s="153"/>
      <c r="I24" s="150" t="s">
        <v>99</v>
      </c>
      <c r="J24" s="163" t="s">
        <v>100</v>
      </c>
      <c r="K24" s="150" t="s">
        <v>103</v>
      </c>
      <c r="L24" s="164" t="s">
        <v>364</v>
      </c>
      <c r="M24" s="165">
        <v>45853</v>
      </c>
      <c r="N24" s="165">
        <v>45854</v>
      </c>
      <c r="O24" s="166" t="s">
        <v>109</v>
      </c>
      <c r="P24" s="167" t="s">
        <v>102</v>
      </c>
      <c r="Q24" s="167">
        <v>2570.89</v>
      </c>
      <c r="R24" s="167">
        <v>871.42</v>
      </c>
      <c r="S24" s="178">
        <f t="shared" si="0"/>
        <v>3442.31</v>
      </c>
      <c r="T24" s="7"/>
      <c r="U24" s="21"/>
      <c r="V24" s="7"/>
      <c r="W24" s="21"/>
      <c r="X24" s="7"/>
      <c r="Y24" s="22"/>
      <c r="Z24" s="22">
        <f t="shared" si="1"/>
        <v>3442.31</v>
      </c>
      <c r="AA24" s="24"/>
    </row>
    <row r="25" spans="1:27" ht="93.75" customHeight="1">
      <c r="A25" s="34"/>
      <c r="B25" s="154" t="s">
        <v>178</v>
      </c>
      <c r="C25" s="155" t="s">
        <v>179</v>
      </c>
      <c r="D25" s="156"/>
      <c r="E25" s="157" t="s">
        <v>312</v>
      </c>
      <c r="F25" s="149" t="s">
        <v>365</v>
      </c>
      <c r="G25" s="158" t="s">
        <v>7</v>
      </c>
      <c r="H25" s="159"/>
      <c r="I25" s="168" t="s">
        <v>99</v>
      </c>
      <c r="J25" s="169" t="s">
        <v>100</v>
      </c>
      <c r="K25" s="150" t="s">
        <v>143</v>
      </c>
      <c r="L25" s="164" t="s">
        <v>144</v>
      </c>
      <c r="M25" s="165">
        <v>45851</v>
      </c>
      <c r="N25" s="165">
        <v>45852</v>
      </c>
      <c r="O25" s="166" t="s">
        <v>105</v>
      </c>
      <c r="P25" s="167" t="s">
        <v>102</v>
      </c>
      <c r="Q25" s="167">
        <v>1296.44</v>
      </c>
      <c r="R25" s="179">
        <v>1296.44</v>
      </c>
      <c r="S25" s="178">
        <f t="shared" si="0"/>
        <v>2592.88</v>
      </c>
      <c r="T25" s="7"/>
      <c r="U25" s="21"/>
      <c r="V25" s="7"/>
      <c r="W25" s="21"/>
      <c r="X25" s="7"/>
      <c r="Y25" s="22"/>
      <c r="Z25" s="54">
        <f t="shared" si="1"/>
        <v>2592.88</v>
      </c>
      <c r="AA25" s="56"/>
    </row>
    <row r="26" spans="1:27" ht="90" customHeight="1">
      <c r="A26" s="34"/>
      <c r="B26" s="154" t="s">
        <v>164</v>
      </c>
      <c r="C26" s="155" t="s">
        <v>342</v>
      </c>
      <c r="D26" s="156"/>
      <c r="E26" s="151" t="s">
        <v>366</v>
      </c>
      <c r="F26" s="149" t="s">
        <v>367</v>
      </c>
      <c r="G26" s="158" t="s">
        <v>96</v>
      </c>
      <c r="H26" s="159"/>
      <c r="I26" s="168" t="s">
        <v>143</v>
      </c>
      <c r="J26" s="170" t="s">
        <v>144</v>
      </c>
      <c r="K26" s="168" t="s">
        <v>99</v>
      </c>
      <c r="L26" s="171" t="s">
        <v>100</v>
      </c>
      <c r="M26" s="172">
        <v>45863</v>
      </c>
      <c r="N26" s="172">
        <v>45866</v>
      </c>
      <c r="O26" s="172" t="s">
        <v>368</v>
      </c>
      <c r="P26" s="173" t="s">
        <v>102</v>
      </c>
      <c r="Q26" s="173">
        <v>754.31</v>
      </c>
      <c r="R26" s="173">
        <v>580.59</v>
      </c>
      <c r="S26" s="180">
        <f t="shared" si="0"/>
        <v>1334.9</v>
      </c>
      <c r="T26" s="38"/>
      <c r="U26" s="52"/>
      <c r="V26" s="38"/>
      <c r="W26" s="52"/>
      <c r="X26" s="38"/>
      <c r="Y26" s="55"/>
      <c r="Z26" s="59">
        <f t="shared" si="1"/>
        <v>1334.9</v>
      </c>
      <c r="AA26" s="60"/>
    </row>
    <row r="27" spans="1:27" ht="83.25" customHeight="1">
      <c r="A27" s="34"/>
      <c r="B27" s="154" t="s">
        <v>334</v>
      </c>
      <c r="C27" s="152" t="s">
        <v>280</v>
      </c>
      <c r="D27" s="156"/>
      <c r="E27" s="151" t="s">
        <v>336</v>
      </c>
      <c r="F27" s="149" t="s">
        <v>369</v>
      </c>
      <c r="G27" s="160" t="s">
        <v>96</v>
      </c>
      <c r="H27" s="159"/>
      <c r="I27" s="168" t="s">
        <v>99</v>
      </c>
      <c r="J27" s="170" t="s">
        <v>100</v>
      </c>
      <c r="K27" s="168" t="s">
        <v>143</v>
      </c>
      <c r="L27" s="174" t="s">
        <v>144</v>
      </c>
      <c r="M27" s="172">
        <v>45868</v>
      </c>
      <c r="N27" s="172">
        <v>45868</v>
      </c>
      <c r="O27" s="172" t="s">
        <v>216</v>
      </c>
      <c r="P27" s="173" t="s">
        <v>102</v>
      </c>
      <c r="Q27" s="173">
        <v>1154.78</v>
      </c>
      <c r="R27" s="173">
        <v>965.25</v>
      </c>
      <c r="S27" s="181">
        <f t="shared" si="0"/>
        <v>2120.0299999999997</v>
      </c>
      <c r="T27" s="38"/>
      <c r="U27" s="52"/>
      <c r="V27" s="38"/>
      <c r="W27" s="52"/>
      <c r="X27" s="38"/>
      <c r="Y27" s="55"/>
      <c r="Z27" s="109">
        <f t="shared" si="1"/>
        <v>2120.0299999999997</v>
      </c>
      <c r="AA27" s="60"/>
    </row>
    <row r="28" spans="1:27" ht="83.25" customHeight="1">
      <c r="A28" s="34"/>
      <c r="B28" s="154" t="s">
        <v>334</v>
      </c>
      <c r="C28" s="152" t="s">
        <v>370</v>
      </c>
      <c r="D28" s="156"/>
      <c r="E28" s="151" t="s">
        <v>229</v>
      </c>
      <c r="F28" s="149" t="s">
        <v>369</v>
      </c>
      <c r="G28" s="160" t="s">
        <v>96</v>
      </c>
      <c r="H28" s="159"/>
      <c r="I28" s="168" t="s">
        <v>99</v>
      </c>
      <c r="J28" s="170" t="s">
        <v>100</v>
      </c>
      <c r="K28" s="159" t="s">
        <v>143</v>
      </c>
      <c r="L28" s="171" t="s">
        <v>144</v>
      </c>
      <c r="M28" s="172">
        <v>45868</v>
      </c>
      <c r="N28" s="172">
        <v>45868</v>
      </c>
      <c r="O28" s="172" t="s">
        <v>216</v>
      </c>
      <c r="P28" s="173" t="s">
        <v>102</v>
      </c>
      <c r="Q28" s="173">
        <v>1154.78</v>
      </c>
      <c r="R28" s="173">
        <v>965.25</v>
      </c>
      <c r="S28" s="180">
        <f t="shared" si="0"/>
        <v>2120.0299999999997</v>
      </c>
      <c r="T28" s="38"/>
      <c r="U28" s="52"/>
      <c r="V28" s="38"/>
      <c r="W28" s="52"/>
      <c r="X28" s="38"/>
      <c r="Y28" s="55"/>
      <c r="Z28" s="59">
        <f t="shared" si="1"/>
        <v>2120.0299999999997</v>
      </c>
      <c r="AA28" s="60"/>
    </row>
    <row r="29" spans="1:27" ht="83.25" customHeight="1">
      <c r="A29" s="34"/>
      <c r="B29" s="154" t="s">
        <v>175</v>
      </c>
      <c r="C29" s="152" t="s">
        <v>371</v>
      </c>
      <c r="D29" s="156"/>
      <c r="E29" s="151" t="s">
        <v>372</v>
      </c>
      <c r="F29" s="149" t="s">
        <v>373</v>
      </c>
      <c r="G29" s="158" t="s">
        <v>7</v>
      </c>
      <c r="H29" s="159"/>
      <c r="I29" s="168" t="s">
        <v>99</v>
      </c>
      <c r="J29" s="170" t="s">
        <v>100</v>
      </c>
      <c r="K29" s="168" t="s">
        <v>99</v>
      </c>
      <c r="L29" s="171" t="s">
        <v>108</v>
      </c>
      <c r="M29" s="172">
        <v>45861</v>
      </c>
      <c r="N29" s="172">
        <v>45862</v>
      </c>
      <c r="O29" s="172" t="s">
        <v>140</v>
      </c>
      <c r="P29" s="173" t="s">
        <v>102</v>
      </c>
      <c r="Q29" s="173">
        <v>4083.8850000000002</v>
      </c>
      <c r="R29" s="173">
        <v>4083.8850000000002</v>
      </c>
      <c r="S29" s="180">
        <f t="shared" si="0"/>
        <v>8167.77</v>
      </c>
      <c r="T29" s="38"/>
      <c r="U29" s="52"/>
      <c r="V29" s="38"/>
      <c r="W29" s="52"/>
      <c r="X29" s="38"/>
      <c r="Y29" s="55"/>
      <c r="Z29" s="59">
        <f t="shared" si="1"/>
        <v>8167.77</v>
      </c>
      <c r="AA29" s="60"/>
    </row>
    <row r="30" spans="1:27" ht="102.75" customHeight="1">
      <c r="A30" s="34"/>
      <c r="B30" s="154" t="s">
        <v>170</v>
      </c>
      <c r="C30" s="155" t="s">
        <v>374</v>
      </c>
      <c r="D30" s="156"/>
      <c r="E30" s="151" t="s">
        <v>172</v>
      </c>
      <c r="F30" s="149" t="s">
        <v>375</v>
      </c>
      <c r="G30" s="158" t="s">
        <v>96</v>
      </c>
      <c r="H30" s="159"/>
      <c r="I30" s="168" t="s">
        <v>99</v>
      </c>
      <c r="J30" s="170" t="s">
        <v>100</v>
      </c>
      <c r="K30" s="168" t="s">
        <v>315</v>
      </c>
      <c r="L30" s="171" t="s">
        <v>316</v>
      </c>
      <c r="M30" s="172">
        <v>45868</v>
      </c>
      <c r="N30" s="172">
        <v>45869</v>
      </c>
      <c r="O30" s="172" t="s">
        <v>140</v>
      </c>
      <c r="P30" s="173" t="s">
        <v>102</v>
      </c>
      <c r="Q30" s="173">
        <v>1713.87</v>
      </c>
      <c r="R30" s="173">
        <v>1713.87</v>
      </c>
      <c r="S30" s="180">
        <f t="shared" si="0"/>
        <v>3427.74</v>
      </c>
      <c r="T30" s="38"/>
      <c r="U30" s="52"/>
      <c r="V30" s="38"/>
      <c r="W30" s="52"/>
      <c r="X30" s="38"/>
      <c r="Y30" s="55"/>
      <c r="Z30" s="59">
        <f t="shared" si="1"/>
        <v>3427.74</v>
      </c>
      <c r="AA30" s="60"/>
    </row>
    <row r="31" spans="1:27" ht="83.25" customHeight="1">
      <c r="A31" s="34"/>
      <c r="B31" s="154"/>
      <c r="C31" s="155"/>
      <c r="D31" s="156"/>
      <c r="E31" s="151"/>
      <c r="F31" s="161"/>
      <c r="G31" s="160"/>
      <c r="H31" s="159"/>
      <c r="I31" s="159"/>
      <c r="J31" s="175"/>
      <c r="K31" s="159"/>
      <c r="L31" s="174"/>
      <c r="M31" s="176"/>
      <c r="N31" s="176"/>
      <c r="O31" s="176"/>
      <c r="P31" s="177"/>
      <c r="Q31" s="177"/>
      <c r="R31" s="177"/>
      <c r="S31" s="182">
        <f t="shared" si="0"/>
        <v>0</v>
      </c>
      <c r="T31" s="38"/>
      <c r="U31" s="52"/>
      <c r="V31" s="38"/>
      <c r="W31" s="52"/>
      <c r="X31" s="38"/>
      <c r="Y31" s="55"/>
      <c r="Z31" s="59">
        <f t="shared" si="1"/>
        <v>0</v>
      </c>
      <c r="AA31" s="60"/>
    </row>
    <row r="32" spans="1:27" ht="39.75" customHeight="1">
      <c r="A32" s="7"/>
      <c r="B32" s="150"/>
      <c r="C32" s="162"/>
      <c r="D32" s="153"/>
      <c r="E32" s="151"/>
      <c r="F32" s="161"/>
      <c r="G32" s="160"/>
      <c r="H32" s="159"/>
      <c r="I32" s="159"/>
      <c r="J32" s="175"/>
      <c r="K32" s="159"/>
      <c r="L32" s="174"/>
      <c r="M32" s="176"/>
      <c r="N32" s="176"/>
      <c r="O32" s="176"/>
      <c r="P32" s="177"/>
      <c r="Q32" s="177"/>
      <c r="R32" s="177"/>
      <c r="S32" s="182">
        <f t="shared" si="0"/>
        <v>0</v>
      </c>
      <c r="T32" s="38"/>
      <c r="U32" s="52"/>
      <c r="V32" s="38"/>
      <c r="W32" s="52"/>
      <c r="X32" s="38"/>
      <c r="Y32" s="55"/>
      <c r="Z32" s="59">
        <f t="shared" si="1"/>
        <v>0</v>
      </c>
      <c r="AA32" s="60"/>
    </row>
    <row r="33" spans="1:27">
      <c r="A33" s="10"/>
      <c r="B33" s="11"/>
      <c r="C33" s="12"/>
      <c r="G33" s="13"/>
      <c r="H33" s="13"/>
      <c r="I33" s="13"/>
      <c r="J33" s="13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5" customHeight="1">
      <c r="A34" s="280" t="s">
        <v>40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</row>
    <row r="35" spans="1:27" ht="14.25" customHeight="1">
      <c r="A35" s="281" t="s">
        <v>41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</row>
    <row r="36" spans="1:27" ht="14.25" customHeight="1">
      <c r="A36" s="282" t="s">
        <v>42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27" ht="14.25" customHeight="1">
      <c r="A37" s="282" t="s">
        <v>43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27" ht="14.25" customHeight="1">
      <c r="A38" s="282" t="s">
        <v>44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27" ht="14.25" customHeight="1">
      <c r="A39" s="282" t="s">
        <v>45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27" ht="14.25" customHeight="1">
      <c r="A40" s="282" t="s">
        <v>46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27" ht="14.25" customHeight="1">
      <c r="A41" s="282" t="s">
        <v>47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27" ht="14.25" customHeight="1">
      <c r="A42" s="282" t="s">
        <v>110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27" ht="14.25" customHeight="1">
      <c r="A43" s="282" t="s">
        <v>111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27" ht="14.25" customHeight="1">
      <c r="A44" s="282" t="s">
        <v>112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27" ht="14.25" customHeight="1">
      <c r="A45" s="282" t="s">
        <v>113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27" ht="14.25" customHeight="1">
      <c r="A46" s="282" t="s">
        <v>114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27" ht="14.25" customHeight="1">
      <c r="A47" s="282" t="s">
        <v>115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27" ht="14.25" customHeight="1">
      <c r="A48" s="282" t="s">
        <v>116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117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118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119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120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121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122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123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124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  <row r="57" spans="1:12" ht="14.25" customHeight="1">
      <c r="A57" s="282" t="s">
        <v>125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</row>
    <row r="58" spans="1:12" ht="14.25" customHeight="1">
      <c r="A58" s="282" t="s">
        <v>126</v>
      </c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</row>
    <row r="59" spans="1:12" ht="14.25" customHeight="1">
      <c r="A59" s="282" t="s">
        <v>127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</row>
    <row r="60" spans="1:12" ht="14.25" customHeight="1">
      <c r="A60" s="282" t="s">
        <v>128</v>
      </c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</row>
    <row r="61" spans="1:12" ht="14.25" customHeight="1">
      <c r="A61" s="282" t="s">
        <v>129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</row>
    <row r="62" spans="1:12" ht="14.25" customHeight="1">
      <c r="A62" s="282" t="s">
        <v>130</v>
      </c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</row>
    <row r="63" spans="1:12" ht="14.25" customHeight="1">
      <c r="A63" s="282" t="s">
        <v>131</v>
      </c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</row>
  </sheetData>
  <mergeCells count="63">
    <mergeCell ref="X21:X22"/>
    <mergeCell ref="Y21:Y22"/>
    <mergeCell ref="Z20:Z22"/>
    <mergeCell ref="AA20:AA22"/>
    <mergeCell ref="A60:L60"/>
    <mergeCell ref="A61:L61"/>
    <mergeCell ref="A62:L62"/>
    <mergeCell ref="A63:L63"/>
    <mergeCell ref="A16:A18"/>
    <mergeCell ref="A21:A22"/>
    <mergeCell ref="B21:B22"/>
    <mergeCell ref="C21:C22"/>
    <mergeCell ref="D21:D22"/>
    <mergeCell ref="E21:E22"/>
    <mergeCell ref="F21:F22"/>
    <mergeCell ref="G21:G22"/>
    <mergeCell ref="H21:H22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I21:J21"/>
    <mergeCell ref="K21:L21"/>
    <mergeCell ref="T21:U21"/>
    <mergeCell ref="V21:W21"/>
    <mergeCell ref="A34:L34"/>
    <mergeCell ref="M21:M22"/>
    <mergeCell ref="N21:N22"/>
    <mergeCell ref="O21:O22"/>
    <mergeCell ref="P21:P22"/>
    <mergeCell ref="Q21:Q22"/>
    <mergeCell ref="R21:R22"/>
    <mergeCell ref="S21:S22"/>
    <mergeCell ref="B16:AA16"/>
    <mergeCell ref="B17:AA17"/>
    <mergeCell ref="B18:AA18"/>
    <mergeCell ref="C19:AA19"/>
    <mergeCell ref="A20:B20"/>
    <mergeCell ref="C20:E20"/>
    <mergeCell ref="F20:L20"/>
    <mergeCell ref="M20:S20"/>
    <mergeCell ref="T20:Y20"/>
  </mergeCells>
  <dataValidations count="1">
    <dataValidation type="list" allowBlank="1" sqref="H23:H32" xr:uid="{00000000-0002-0000-07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7"/>
  <sheetViews>
    <sheetView topLeftCell="A14" workbookViewId="0">
      <selection activeCell="L10" sqref="L10"/>
    </sheetView>
  </sheetViews>
  <sheetFormatPr defaultColWidth="9.81640625" defaultRowHeight="14.5"/>
  <cols>
    <col min="3" max="3" width="39.7265625" customWidth="1"/>
    <col min="5" max="5" width="30.453125" customWidth="1"/>
    <col min="6" max="6" width="40" customWidth="1"/>
    <col min="7" max="7" width="19.81640625" customWidth="1"/>
    <col min="9" max="9" width="13.7265625" customWidth="1"/>
    <col min="10" max="10" width="14.1796875" customWidth="1"/>
    <col min="11" max="11" width="13.81640625" customWidth="1"/>
    <col min="12" max="12" width="13.54296875" customWidth="1"/>
    <col min="13" max="13" width="15" customWidth="1"/>
    <col min="14" max="14" width="12.54296875" customWidth="1"/>
    <col min="15" max="15" width="14.1796875" customWidth="1"/>
    <col min="16" max="16" width="15.54296875" customWidth="1"/>
    <col min="17" max="17" width="12.26953125" customWidth="1"/>
    <col min="18" max="18" width="12.54296875" customWidth="1"/>
    <col min="19" max="19" width="12.7265625" customWidth="1"/>
    <col min="26" max="26" width="15" customWidth="1"/>
  </cols>
  <sheetData>
    <row r="2" spans="1:27" ht="21">
      <c r="A2" s="283"/>
      <c r="B2" s="275" t="s">
        <v>69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21">
      <c r="A3" s="283"/>
      <c r="B3" s="275" t="s">
        <v>70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21">
      <c r="A4" s="283"/>
      <c r="B4" s="275" t="s">
        <v>71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32" customHeight="1">
      <c r="A5" s="3" t="s">
        <v>3</v>
      </c>
      <c r="B5" s="4"/>
      <c r="C5" s="276" t="s">
        <v>4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</row>
    <row r="6" spans="1:27" ht="15" customHeight="1">
      <c r="A6" s="277" t="s">
        <v>5</v>
      </c>
      <c r="B6" s="277"/>
      <c r="C6" s="277" t="s">
        <v>6</v>
      </c>
      <c r="D6" s="277"/>
      <c r="E6" s="277"/>
      <c r="F6" s="278" t="s">
        <v>7</v>
      </c>
      <c r="G6" s="278"/>
      <c r="H6" s="278"/>
      <c r="I6" s="278"/>
      <c r="J6" s="278"/>
      <c r="K6" s="278"/>
      <c r="L6" s="278"/>
      <c r="M6" s="277" t="s">
        <v>8</v>
      </c>
      <c r="N6" s="277"/>
      <c r="O6" s="277"/>
      <c r="P6" s="277"/>
      <c r="Q6" s="277"/>
      <c r="R6" s="277"/>
      <c r="S6" s="277"/>
      <c r="T6" s="277" t="s">
        <v>9</v>
      </c>
      <c r="U6" s="277"/>
      <c r="V6" s="277"/>
      <c r="W6" s="277"/>
      <c r="X6" s="277"/>
      <c r="Y6" s="277"/>
      <c r="Z6" s="277" t="s">
        <v>132</v>
      </c>
      <c r="AA6" s="277" t="s">
        <v>133</v>
      </c>
    </row>
    <row r="7" spans="1:27" ht="15" customHeight="1">
      <c r="A7" s="286" t="s">
        <v>12</v>
      </c>
      <c r="B7" s="286" t="s">
        <v>13</v>
      </c>
      <c r="C7" s="286" t="s">
        <v>14</v>
      </c>
      <c r="D7" s="286" t="s">
        <v>15</v>
      </c>
      <c r="E7" s="286" t="s">
        <v>16</v>
      </c>
      <c r="F7" s="286" t="s">
        <v>72</v>
      </c>
      <c r="G7" s="286" t="s">
        <v>73</v>
      </c>
      <c r="H7" s="286" t="s">
        <v>74</v>
      </c>
      <c r="I7" s="277" t="s">
        <v>20</v>
      </c>
      <c r="J7" s="277"/>
      <c r="K7" s="279" t="s">
        <v>21</v>
      </c>
      <c r="L7" s="279"/>
      <c r="M7" s="277" t="s">
        <v>75</v>
      </c>
      <c r="N7" s="277" t="s">
        <v>76</v>
      </c>
      <c r="O7" s="277" t="s">
        <v>77</v>
      </c>
      <c r="P7" s="277" t="s">
        <v>78</v>
      </c>
      <c r="Q7" s="279" t="s">
        <v>79</v>
      </c>
      <c r="R7" s="279" t="s">
        <v>80</v>
      </c>
      <c r="S7" s="279" t="s">
        <v>81</v>
      </c>
      <c r="T7" s="279" t="s">
        <v>28</v>
      </c>
      <c r="U7" s="279"/>
      <c r="V7" s="279" t="s">
        <v>29</v>
      </c>
      <c r="W7" s="279"/>
      <c r="X7" s="277" t="s">
        <v>82</v>
      </c>
      <c r="Y7" s="279" t="s">
        <v>83</v>
      </c>
      <c r="Z7" s="277"/>
      <c r="AA7" s="277"/>
    </row>
    <row r="8" spans="1:27" ht="42">
      <c r="A8" s="286"/>
      <c r="B8" s="286"/>
      <c r="C8" s="286"/>
      <c r="D8" s="286"/>
      <c r="E8" s="286"/>
      <c r="F8" s="286"/>
      <c r="G8" s="286"/>
      <c r="H8" s="286"/>
      <c r="I8" s="29" t="s">
        <v>84</v>
      </c>
      <c r="J8" s="5" t="s">
        <v>85</v>
      </c>
      <c r="K8" s="5" t="s">
        <v>86</v>
      </c>
      <c r="L8" s="16" t="s">
        <v>87</v>
      </c>
      <c r="M8" s="277"/>
      <c r="N8" s="277"/>
      <c r="O8" s="277"/>
      <c r="P8" s="277"/>
      <c r="Q8" s="277"/>
      <c r="R8" s="277"/>
      <c r="S8" s="277"/>
      <c r="T8" s="5" t="s">
        <v>88</v>
      </c>
      <c r="U8" s="16" t="s">
        <v>89</v>
      </c>
      <c r="V8" s="5" t="s">
        <v>90</v>
      </c>
      <c r="W8" s="16" t="s">
        <v>91</v>
      </c>
      <c r="X8" s="277"/>
      <c r="Y8" s="277"/>
      <c r="Z8" s="277"/>
      <c r="AA8" s="277"/>
    </row>
    <row r="9" spans="1:27" ht="59" customHeight="1">
      <c r="A9" s="7"/>
      <c r="B9" s="30" t="s">
        <v>134</v>
      </c>
      <c r="C9" s="15" t="s">
        <v>228</v>
      </c>
      <c r="D9" s="31"/>
      <c r="E9" s="110" t="s">
        <v>229</v>
      </c>
      <c r="F9" s="111" t="s">
        <v>376</v>
      </c>
      <c r="G9" s="112" t="s">
        <v>377</v>
      </c>
      <c r="H9" s="113"/>
      <c r="I9" s="122" t="s">
        <v>99</v>
      </c>
      <c r="J9" s="123" t="s">
        <v>100</v>
      </c>
      <c r="K9" s="122" t="s">
        <v>138</v>
      </c>
      <c r="L9" s="124" t="s">
        <v>142</v>
      </c>
      <c r="M9" s="125">
        <v>45876</v>
      </c>
      <c r="N9" s="125">
        <v>45877</v>
      </c>
      <c r="O9" s="124" t="s">
        <v>140</v>
      </c>
      <c r="P9" s="124" t="s">
        <v>102</v>
      </c>
      <c r="Q9" s="124">
        <v>1144.06</v>
      </c>
      <c r="R9" s="124">
        <v>1144.06</v>
      </c>
      <c r="S9" s="140">
        <f t="shared" ref="S9:S26" si="0">Q9+R9</f>
        <v>2288.12</v>
      </c>
      <c r="T9" s="113"/>
      <c r="U9" s="141"/>
      <c r="V9" s="113"/>
      <c r="W9" s="141"/>
      <c r="X9" s="113"/>
      <c r="Y9" s="145"/>
      <c r="Z9" s="145">
        <f>S9+Y9</f>
        <v>2288.12</v>
      </c>
      <c r="AA9" s="24"/>
    </row>
    <row r="10" spans="1:27" ht="61.9" customHeight="1">
      <c r="A10" s="7"/>
      <c r="B10" s="30" t="s">
        <v>134</v>
      </c>
      <c r="C10" s="15" t="s">
        <v>371</v>
      </c>
      <c r="D10" s="31"/>
      <c r="E10" s="110" t="s">
        <v>378</v>
      </c>
      <c r="F10" s="111" t="s">
        <v>376</v>
      </c>
      <c r="G10" s="112" t="s">
        <v>377</v>
      </c>
      <c r="H10" s="113"/>
      <c r="I10" s="122" t="s">
        <v>99</v>
      </c>
      <c r="J10" s="123" t="s">
        <v>100</v>
      </c>
      <c r="K10" s="122" t="s">
        <v>138</v>
      </c>
      <c r="L10" s="124" t="s">
        <v>142</v>
      </c>
      <c r="M10" s="125">
        <v>45876</v>
      </c>
      <c r="N10" s="125">
        <v>45877</v>
      </c>
      <c r="O10" s="124" t="s">
        <v>140</v>
      </c>
      <c r="P10" s="124" t="s">
        <v>102</v>
      </c>
      <c r="Q10" s="124">
        <v>1696.355</v>
      </c>
      <c r="R10" s="124">
        <v>1696.355</v>
      </c>
      <c r="S10" s="140">
        <f t="shared" si="0"/>
        <v>3392.71</v>
      </c>
      <c r="T10" s="113"/>
      <c r="U10" s="141"/>
      <c r="V10" s="113"/>
      <c r="W10" s="141"/>
      <c r="X10" s="113"/>
      <c r="Y10" s="145"/>
      <c r="Z10" s="145"/>
      <c r="AA10" s="24"/>
    </row>
    <row r="11" spans="1:27" ht="300.75" customHeight="1">
      <c r="A11" s="7"/>
      <c r="B11" s="30" t="s">
        <v>379</v>
      </c>
      <c r="C11" s="15" t="s">
        <v>380</v>
      </c>
      <c r="D11" s="31"/>
      <c r="E11" s="114" t="s">
        <v>381</v>
      </c>
      <c r="F11" s="111" t="s">
        <v>382</v>
      </c>
      <c r="G11" s="112" t="s">
        <v>383</v>
      </c>
      <c r="H11" s="113"/>
      <c r="I11" s="122" t="s">
        <v>99</v>
      </c>
      <c r="J11" s="123" t="s">
        <v>100</v>
      </c>
      <c r="K11" s="122" t="s">
        <v>384</v>
      </c>
      <c r="L11" s="124" t="s">
        <v>385</v>
      </c>
      <c r="M11" s="126">
        <v>45878</v>
      </c>
      <c r="N11" s="126">
        <v>45885</v>
      </c>
      <c r="O11" s="127" t="s">
        <v>386</v>
      </c>
      <c r="P11" s="128" t="s">
        <v>102</v>
      </c>
      <c r="Q11" s="128">
        <v>6224.2250000000004</v>
      </c>
      <c r="R11" s="128">
        <v>6224.2250000000004</v>
      </c>
      <c r="S11" s="140">
        <f t="shared" si="0"/>
        <v>12448.45</v>
      </c>
      <c r="T11" s="122"/>
      <c r="U11" s="142"/>
      <c r="V11" s="122"/>
      <c r="W11" s="142"/>
      <c r="X11" s="122"/>
      <c r="Y11" s="146"/>
      <c r="Z11" s="145">
        <f>S11+Y11</f>
        <v>12448.45</v>
      </c>
      <c r="AA11" s="24"/>
    </row>
    <row r="12" spans="1:27" ht="372" customHeight="1">
      <c r="A12" s="7"/>
      <c r="B12" s="30" t="s">
        <v>379</v>
      </c>
      <c r="C12" s="15" t="s">
        <v>380</v>
      </c>
      <c r="D12" s="31"/>
      <c r="E12" s="114" t="s">
        <v>381</v>
      </c>
      <c r="F12" s="111" t="s">
        <v>382</v>
      </c>
      <c r="G12" s="112" t="s">
        <v>383</v>
      </c>
      <c r="H12" s="113"/>
      <c r="I12" s="122" t="s">
        <v>99</v>
      </c>
      <c r="J12" s="123" t="s">
        <v>100</v>
      </c>
      <c r="K12" s="122" t="s">
        <v>384</v>
      </c>
      <c r="L12" s="124" t="s">
        <v>385</v>
      </c>
      <c r="M12" s="126">
        <v>45878</v>
      </c>
      <c r="N12" s="126">
        <v>45885</v>
      </c>
      <c r="O12" s="127" t="s">
        <v>386</v>
      </c>
      <c r="P12" s="128" t="s">
        <v>102</v>
      </c>
      <c r="Q12" s="128">
        <v>6224.2250000000004</v>
      </c>
      <c r="R12" s="128">
        <v>6224.2250000000004</v>
      </c>
      <c r="S12" s="140">
        <f t="shared" si="0"/>
        <v>12448.45</v>
      </c>
      <c r="T12" s="122"/>
      <c r="U12" s="142"/>
      <c r="V12" s="122"/>
      <c r="W12" s="142"/>
      <c r="X12" s="122"/>
      <c r="Y12" s="146"/>
      <c r="Z12" s="145">
        <f>S12+Y12</f>
        <v>12448.45</v>
      </c>
      <c r="AA12" s="24"/>
    </row>
    <row r="13" spans="1:27" ht="366" customHeight="1">
      <c r="A13" s="7"/>
      <c r="B13" s="30" t="s">
        <v>379</v>
      </c>
      <c r="C13" s="15" t="s">
        <v>387</v>
      </c>
      <c r="D13" s="31"/>
      <c r="E13" s="114" t="s">
        <v>381</v>
      </c>
      <c r="F13" s="111" t="s">
        <v>382</v>
      </c>
      <c r="G13" s="112" t="s">
        <v>383</v>
      </c>
      <c r="H13" s="113"/>
      <c r="I13" s="122" t="s">
        <v>384</v>
      </c>
      <c r="J13" s="124" t="s">
        <v>385</v>
      </c>
      <c r="K13" s="122" t="s">
        <v>388</v>
      </c>
      <c r="L13" s="122" t="s">
        <v>389</v>
      </c>
      <c r="M13" s="126">
        <v>45880</v>
      </c>
      <c r="N13" s="126">
        <v>45880</v>
      </c>
      <c r="O13" s="127" t="s">
        <v>390</v>
      </c>
      <c r="P13" s="128" t="s">
        <v>102</v>
      </c>
      <c r="Q13" s="128">
        <v>985.71500000000003</v>
      </c>
      <c r="R13" s="128">
        <v>985.71500000000003</v>
      </c>
      <c r="S13" s="140">
        <f t="shared" si="0"/>
        <v>1971.43</v>
      </c>
      <c r="T13" s="122"/>
      <c r="U13" s="142"/>
      <c r="V13" s="122"/>
      <c r="W13" s="142"/>
      <c r="X13" s="122"/>
      <c r="Y13" s="146"/>
      <c r="Z13" s="145">
        <f>S13+Y13</f>
        <v>1971.43</v>
      </c>
      <c r="AA13" s="24"/>
    </row>
    <row r="14" spans="1:27" ht="386" customHeight="1">
      <c r="A14" s="7"/>
      <c r="B14" s="30" t="s">
        <v>379</v>
      </c>
      <c r="C14" s="15" t="s">
        <v>387</v>
      </c>
      <c r="D14" s="31"/>
      <c r="E14" s="115" t="s">
        <v>381</v>
      </c>
      <c r="F14" s="111" t="s">
        <v>382</v>
      </c>
      <c r="G14" s="47" t="s">
        <v>383</v>
      </c>
      <c r="H14" s="31"/>
      <c r="I14" s="7" t="s">
        <v>384</v>
      </c>
      <c r="J14" s="18" t="s">
        <v>385</v>
      </c>
      <c r="K14" s="7" t="s">
        <v>388</v>
      </c>
      <c r="L14" s="18" t="s">
        <v>389</v>
      </c>
      <c r="M14" s="19">
        <v>45880</v>
      </c>
      <c r="N14" s="19">
        <v>45880</v>
      </c>
      <c r="O14" s="129" t="s">
        <v>390</v>
      </c>
      <c r="P14" s="130" t="s">
        <v>102</v>
      </c>
      <c r="Q14" s="143">
        <v>985.71500000000003</v>
      </c>
      <c r="R14" s="143">
        <v>985.71500000000003</v>
      </c>
      <c r="S14" s="144">
        <f t="shared" si="0"/>
        <v>1971.43</v>
      </c>
      <c r="T14" s="7"/>
      <c r="U14" s="21"/>
      <c r="V14" s="7"/>
      <c r="W14" s="21"/>
      <c r="X14" s="7"/>
      <c r="Y14" s="22"/>
      <c r="Z14" s="147">
        <f>S14+Y14</f>
        <v>1971.43</v>
      </c>
      <c r="AA14" s="24"/>
    </row>
    <row r="15" spans="1:27" ht="121.5" customHeight="1">
      <c r="A15" s="7"/>
      <c r="B15" s="30" t="s">
        <v>178</v>
      </c>
      <c r="C15" s="116" t="s">
        <v>179</v>
      </c>
      <c r="D15" s="117"/>
      <c r="E15" s="115" t="s">
        <v>391</v>
      </c>
      <c r="F15" s="118" t="s">
        <v>392</v>
      </c>
      <c r="G15" s="47" t="s">
        <v>7</v>
      </c>
      <c r="H15" s="31"/>
      <c r="I15" s="7" t="s">
        <v>99</v>
      </c>
      <c r="J15" s="131" t="s">
        <v>100</v>
      </c>
      <c r="K15" s="7" t="s">
        <v>349</v>
      </c>
      <c r="L15" s="18" t="s">
        <v>215</v>
      </c>
      <c r="M15" s="19">
        <v>45879</v>
      </c>
      <c r="N15" s="19">
        <v>45883</v>
      </c>
      <c r="O15" s="129" t="s">
        <v>140</v>
      </c>
      <c r="P15" s="130" t="s">
        <v>102</v>
      </c>
      <c r="Q15" s="143">
        <v>1058.9349999999999</v>
      </c>
      <c r="R15" s="143">
        <v>1058.9349999999999</v>
      </c>
      <c r="S15" s="144">
        <f t="shared" si="0"/>
        <v>2117.87</v>
      </c>
      <c r="T15" s="7"/>
      <c r="U15" s="21"/>
      <c r="V15" s="7"/>
      <c r="W15" s="21"/>
      <c r="X15" s="7"/>
      <c r="Y15" s="22"/>
      <c r="Z15" s="147"/>
      <c r="AA15" s="24"/>
    </row>
    <row r="16" spans="1:27" ht="132" customHeight="1">
      <c r="A16" s="7"/>
      <c r="B16" s="30" t="s">
        <v>393</v>
      </c>
      <c r="C16" s="116" t="s">
        <v>279</v>
      </c>
      <c r="D16" s="117"/>
      <c r="E16" s="115" t="s">
        <v>172</v>
      </c>
      <c r="F16" s="118" t="s">
        <v>394</v>
      </c>
      <c r="G16" s="17" t="s">
        <v>395</v>
      </c>
      <c r="H16" s="7"/>
      <c r="I16" s="132" t="s">
        <v>99</v>
      </c>
      <c r="J16" s="133" t="s">
        <v>100</v>
      </c>
      <c r="K16" s="132" t="s">
        <v>143</v>
      </c>
      <c r="L16" s="134" t="s">
        <v>144</v>
      </c>
      <c r="M16" s="19">
        <v>45883</v>
      </c>
      <c r="N16" s="19">
        <v>45890</v>
      </c>
      <c r="O16" s="129" t="s">
        <v>140</v>
      </c>
      <c r="P16" s="130" t="s">
        <v>102</v>
      </c>
      <c r="Q16" s="143">
        <v>976.17</v>
      </c>
      <c r="R16" s="143">
        <v>976.17</v>
      </c>
      <c r="S16" s="144">
        <f t="shared" si="0"/>
        <v>1952.34</v>
      </c>
      <c r="T16" s="7"/>
      <c r="U16" s="21"/>
      <c r="V16" s="7"/>
      <c r="W16" s="21"/>
      <c r="X16" s="7"/>
      <c r="Y16" s="22"/>
      <c r="Z16" s="147">
        <f>S16+Y16</f>
        <v>1952.34</v>
      </c>
      <c r="AA16" s="24"/>
    </row>
    <row r="17" spans="1:27" ht="132" customHeight="1">
      <c r="A17" s="7"/>
      <c r="B17" s="30" t="s">
        <v>393</v>
      </c>
      <c r="C17" s="116" t="s">
        <v>396</v>
      </c>
      <c r="D17" s="117"/>
      <c r="E17" s="115" t="s">
        <v>397</v>
      </c>
      <c r="F17" s="118" t="s">
        <v>398</v>
      </c>
      <c r="G17" s="17" t="s">
        <v>395</v>
      </c>
      <c r="H17" s="7"/>
      <c r="I17" s="132" t="s">
        <v>99</v>
      </c>
      <c r="J17" s="133" t="s">
        <v>100</v>
      </c>
      <c r="K17" s="132" t="s">
        <v>143</v>
      </c>
      <c r="L17" s="134" t="s">
        <v>144</v>
      </c>
      <c r="M17" s="51">
        <v>45886</v>
      </c>
      <c r="N17" s="51">
        <v>45890</v>
      </c>
      <c r="O17" s="129" t="s">
        <v>140</v>
      </c>
      <c r="P17" s="130" t="s">
        <v>102</v>
      </c>
      <c r="Q17" s="143">
        <v>1246.1849999999999</v>
      </c>
      <c r="R17" s="143">
        <v>1246.1849999999999</v>
      </c>
      <c r="S17" s="144">
        <f t="shared" si="0"/>
        <v>2492.37</v>
      </c>
      <c r="T17" s="7"/>
      <c r="U17" s="21"/>
      <c r="V17" s="7"/>
      <c r="W17" s="21"/>
      <c r="X17" s="7"/>
      <c r="Y17" s="22"/>
      <c r="Z17" s="147"/>
      <c r="AA17" s="24"/>
    </row>
    <row r="18" spans="1:27" ht="132" customHeight="1">
      <c r="A18" s="7"/>
      <c r="B18" s="30" t="s">
        <v>334</v>
      </c>
      <c r="C18" s="116" t="s">
        <v>399</v>
      </c>
      <c r="D18" s="117"/>
      <c r="E18" s="115" t="s">
        <v>400</v>
      </c>
      <c r="F18" s="118" t="s">
        <v>398</v>
      </c>
      <c r="G18" s="17" t="s">
        <v>395</v>
      </c>
      <c r="H18" s="7"/>
      <c r="I18" s="132" t="s">
        <v>99</v>
      </c>
      <c r="J18" s="133" t="s">
        <v>100</v>
      </c>
      <c r="K18" s="132" t="s">
        <v>143</v>
      </c>
      <c r="L18" s="134" t="s">
        <v>144</v>
      </c>
      <c r="M18" s="51">
        <v>45886</v>
      </c>
      <c r="N18" s="51">
        <v>45890</v>
      </c>
      <c r="O18" s="129" t="s">
        <v>105</v>
      </c>
      <c r="P18" s="130" t="s">
        <v>102</v>
      </c>
      <c r="Q18" s="143">
        <v>1696.5450000000001</v>
      </c>
      <c r="R18" s="143">
        <v>1696.5450000000001</v>
      </c>
      <c r="S18" s="144">
        <f t="shared" si="0"/>
        <v>3393.09</v>
      </c>
      <c r="T18" s="7"/>
      <c r="U18" s="21"/>
      <c r="V18" s="7"/>
      <c r="W18" s="21"/>
      <c r="X18" s="7"/>
      <c r="Y18" s="22"/>
      <c r="Z18" s="147"/>
      <c r="AA18" s="24"/>
    </row>
    <row r="19" spans="1:27" ht="161" customHeight="1">
      <c r="A19" s="7"/>
      <c r="B19" s="30" t="s">
        <v>221</v>
      </c>
      <c r="C19" s="116" t="s">
        <v>401</v>
      </c>
      <c r="D19" s="117"/>
      <c r="E19" s="115" t="s">
        <v>402</v>
      </c>
      <c r="F19" s="15" t="s">
        <v>403</v>
      </c>
      <c r="G19" s="17" t="s">
        <v>395</v>
      </c>
      <c r="H19" s="7"/>
      <c r="I19" s="132" t="s">
        <v>99</v>
      </c>
      <c r="J19" s="133" t="s">
        <v>100</v>
      </c>
      <c r="K19" s="132" t="s">
        <v>143</v>
      </c>
      <c r="L19" s="134" t="s">
        <v>144</v>
      </c>
      <c r="M19" s="51">
        <v>45886</v>
      </c>
      <c r="N19" s="51">
        <v>45890</v>
      </c>
      <c r="O19" s="129" t="s">
        <v>140</v>
      </c>
      <c r="P19" s="130" t="s">
        <v>102</v>
      </c>
      <c r="Q19" s="143">
        <v>1111.8</v>
      </c>
      <c r="R19" s="143">
        <v>1111.8</v>
      </c>
      <c r="S19" s="144">
        <f t="shared" si="0"/>
        <v>2223.6</v>
      </c>
      <c r="T19" s="7"/>
      <c r="U19" s="21"/>
      <c r="V19" s="7"/>
      <c r="W19" s="21"/>
      <c r="X19" s="7"/>
      <c r="Y19" s="22"/>
      <c r="Z19" s="147"/>
      <c r="AA19" s="24"/>
    </row>
    <row r="20" spans="1:27" ht="132" customHeight="1">
      <c r="A20" s="7"/>
      <c r="B20" s="30" t="s">
        <v>393</v>
      </c>
      <c r="C20" s="116" t="s">
        <v>230</v>
      </c>
      <c r="D20" s="117"/>
      <c r="E20" s="115" t="s">
        <v>404</v>
      </c>
      <c r="F20" s="118" t="s">
        <v>398</v>
      </c>
      <c r="G20" s="17" t="s">
        <v>395</v>
      </c>
      <c r="H20" s="7"/>
      <c r="I20" s="132" t="s">
        <v>99</v>
      </c>
      <c r="J20" s="133" t="s">
        <v>100</v>
      </c>
      <c r="K20" s="132" t="s">
        <v>143</v>
      </c>
      <c r="L20" s="134" t="s">
        <v>144</v>
      </c>
      <c r="M20" s="51">
        <v>45886</v>
      </c>
      <c r="N20" s="51">
        <v>45890</v>
      </c>
      <c r="O20" s="129" t="s">
        <v>405</v>
      </c>
      <c r="P20" s="130" t="s">
        <v>227</v>
      </c>
      <c r="Q20" s="143">
        <v>1214.07</v>
      </c>
      <c r="R20" s="143">
        <v>2039.35</v>
      </c>
      <c r="S20" s="144">
        <f t="shared" si="0"/>
        <v>3253.42</v>
      </c>
      <c r="T20" s="7"/>
      <c r="U20" s="21"/>
      <c r="V20" s="7"/>
      <c r="W20" s="21"/>
      <c r="X20" s="7"/>
      <c r="Y20" s="22"/>
      <c r="Z20" s="147"/>
      <c r="AA20" s="24"/>
    </row>
    <row r="21" spans="1:27" ht="132" customHeight="1">
      <c r="A21" s="7"/>
      <c r="B21" s="30" t="s">
        <v>134</v>
      </c>
      <c r="C21" s="116" t="s">
        <v>225</v>
      </c>
      <c r="D21" s="117"/>
      <c r="E21" s="115" t="s">
        <v>136</v>
      </c>
      <c r="F21" s="118" t="s">
        <v>406</v>
      </c>
      <c r="G21" s="17" t="s">
        <v>168</v>
      </c>
      <c r="H21" s="7"/>
      <c r="I21" s="132" t="s">
        <v>99</v>
      </c>
      <c r="J21" s="133" t="s">
        <v>100</v>
      </c>
      <c r="K21" s="132" t="s">
        <v>143</v>
      </c>
      <c r="L21" s="134" t="s">
        <v>144</v>
      </c>
      <c r="M21" s="51">
        <v>45887</v>
      </c>
      <c r="N21" s="51">
        <v>45888</v>
      </c>
      <c r="O21" s="129" t="s">
        <v>105</v>
      </c>
      <c r="P21" s="130" t="s">
        <v>102</v>
      </c>
      <c r="Q21" s="143">
        <v>1718.605</v>
      </c>
      <c r="R21" s="143">
        <v>1718.605</v>
      </c>
      <c r="S21" s="144">
        <f t="shared" si="0"/>
        <v>3437.21</v>
      </c>
      <c r="T21" s="7"/>
      <c r="U21" s="21"/>
      <c r="V21" s="7"/>
      <c r="W21" s="21"/>
      <c r="X21" s="7"/>
      <c r="Y21" s="22"/>
      <c r="Z21" s="147"/>
      <c r="AA21" s="24"/>
    </row>
    <row r="22" spans="1:27" ht="132" customHeight="1">
      <c r="A22" s="7"/>
      <c r="B22" s="30" t="s">
        <v>134</v>
      </c>
      <c r="C22" s="116" t="s">
        <v>269</v>
      </c>
      <c r="D22" s="117"/>
      <c r="E22" s="115" t="s">
        <v>407</v>
      </c>
      <c r="F22" s="118" t="s">
        <v>408</v>
      </c>
      <c r="G22" s="17" t="s">
        <v>168</v>
      </c>
      <c r="H22" s="7"/>
      <c r="I22" s="132" t="s">
        <v>99</v>
      </c>
      <c r="J22" s="133" t="s">
        <v>100</v>
      </c>
      <c r="K22" s="132" t="s">
        <v>143</v>
      </c>
      <c r="L22" s="134" t="s">
        <v>144</v>
      </c>
      <c r="M22" s="51">
        <v>45887</v>
      </c>
      <c r="N22" s="51">
        <v>45888</v>
      </c>
      <c r="O22" s="129" t="s">
        <v>105</v>
      </c>
      <c r="P22" s="130" t="s">
        <v>102</v>
      </c>
      <c r="Q22" s="143">
        <v>1718.605</v>
      </c>
      <c r="R22" s="143">
        <v>1718.605</v>
      </c>
      <c r="S22" s="144">
        <f t="shared" si="0"/>
        <v>3437.21</v>
      </c>
      <c r="T22" s="7"/>
      <c r="U22" s="21"/>
      <c r="V22" s="7"/>
      <c r="W22" s="21"/>
      <c r="X22" s="7"/>
      <c r="Y22" s="22"/>
      <c r="Z22" s="147"/>
      <c r="AA22" s="24"/>
    </row>
    <row r="23" spans="1:27" ht="121.5" customHeight="1">
      <c r="A23" s="7"/>
      <c r="B23" s="30" t="s">
        <v>217</v>
      </c>
      <c r="C23" s="119" t="s">
        <v>409</v>
      </c>
      <c r="D23" s="117"/>
      <c r="E23" s="15" t="s">
        <v>302</v>
      </c>
      <c r="F23" s="118" t="s">
        <v>410</v>
      </c>
      <c r="G23" s="120" t="s">
        <v>7</v>
      </c>
      <c r="H23" s="7"/>
      <c r="I23" s="7" t="s">
        <v>99</v>
      </c>
      <c r="J23" s="48" t="s">
        <v>100</v>
      </c>
      <c r="K23" s="7" t="s">
        <v>411</v>
      </c>
      <c r="L23" s="18" t="s">
        <v>412</v>
      </c>
      <c r="M23" s="19">
        <v>45888</v>
      </c>
      <c r="N23" s="19">
        <v>45891</v>
      </c>
      <c r="O23" s="129" t="s">
        <v>140</v>
      </c>
      <c r="P23" s="18" t="s">
        <v>102</v>
      </c>
      <c r="Q23" s="143">
        <v>949.53499999999997</v>
      </c>
      <c r="R23" s="143">
        <v>949.53499999999997</v>
      </c>
      <c r="S23" s="144">
        <f t="shared" si="0"/>
        <v>1899.07</v>
      </c>
      <c r="T23" s="7"/>
      <c r="U23" s="21"/>
      <c r="V23" s="7"/>
      <c r="W23" s="21"/>
      <c r="X23" s="7"/>
      <c r="Y23" s="22"/>
      <c r="Z23" s="147">
        <f>S23+Y23</f>
        <v>1899.07</v>
      </c>
      <c r="AA23" s="24"/>
    </row>
    <row r="24" spans="1:27" ht="121.5" customHeight="1">
      <c r="A24" s="7"/>
      <c r="B24" s="30" t="s">
        <v>217</v>
      </c>
      <c r="C24" s="119" t="s">
        <v>413</v>
      </c>
      <c r="D24" s="117"/>
      <c r="E24" s="27" t="s">
        <v>414</v>
      </c>
      <c r="F24" s="118" t="s">
        <v>410</v>
      </c>
      <c r="G24" s="120" t="s">
        <v>7</v>
      </c>
      <c r="H24" s="7"/>
      <c r="I24" s="7" t="s">
        <v>99</v>
      </c>
      <c r="J24" s="48" t="s">
        <v>100</v>
      </c>
      <c r="K24" s="7" t="s">
        <v>411</v>
      </c>
      <c r="L24" s="18" t="s">
        <v>412</v>
      </c>
      <c r="M24" s="19">
        <v>45888</v>
      </c>
      <c r="N24" s="19">
        <v>45891</v>
      </c>
      <c r="O24" s="129" t="s">
        <v>140</v>
      </c>
      <c r="P24" s="18" t="s">
        <v>102</v>
      </c>
      <c r="Q24" s="143">
        <v>949.53499999999997</v>
      </c>
      <c r="R24" s="143">
        <v>949.53499999999997</v>
      </c>
      <c r="S24" s="144">
        <f t="shared" si="0"/>
        <v>1899.07</v>
      </c>
      <c r="T24" s="7"/>
      <c r="U24" s="21"/>
      <c r="V24" s="7"/>
      <c r="W24" s="21"/>
      <c r="X24" s="7"/>
      <c r="Y24" s="22"/>
      <c r="Z24" s="147">
        <f>S24+Y24</f>
        <v>1899.07</v>
      </c>
      <c r="AA24" s="24"/>
    </row>
    <row r="25" spans="1:27" ht="121.5" customHeight="1">
      <c r="A25" s="7"/>
      <c r="B25" s="30" t="s">
        <v>157</v>
      </c>
      <c r="C25" s="121" t="s">
        <v>338</v>
      </c>
      <c r="D25" s="31"/>
      <c r="E25" s="32" t="s">
        <v>339</v>
      </c>
      <c r="F25" s="118" t="s">
        <v>340</v>
      </c>
      <c r="G25" s="120" t="s">
        <v>383</v>
      </c>
      <c r="H25" s="7"/>
      <c r="I25" s="7" t="s">
        <v>143</v>
      </c>
      <c r="J25" s="48" t="s">
        <v>341</v>
      </c>
      <c r="K25" s="7" t="s">
        <v>99</v>
      </c>
      <c r="L25" s="18" t="s">
        <v>100</v>
      </c>
      <c r="M25" s="125">
        <v>45890</v>
      </c>
      <c r="N25" s="125">
        <v>45891</v>
      </c>
      <c r="O25" s="18" t="s">
        <v>101</v>
      </c>
      <c r="P25" s="18" t="s">
        <v>102</v>
      </c>
      <c r="Q25" s="18">
        <v>640.73500000000001</v>
      </c>
      <c r="R25" s="18">
        <v>640.73500000000001</v>
      </c>
      <c r="S25" s="144">
        <f t="shared" si="0"/>
        <v>1281.47</v>
      </c>
      <c r="T25" s="7"/>
      <c r="U25" s="21"/>
      <c r="V25" s="7"/>
      <c r="W25" s="21"/>
      <c r="X25" s="7"/>
      <c r="Y25" s="22"/>
      <c r="Z25" s="147">
        <f>S25+Y25</f>
        <v>1281.47</v>
      </c>
      <c r="AA25" s="24"/>
    </row>
    <row r="26" spans="1:27" ht="121.5" customHeight="1">
      <c r="A26" s="7"/>
      <c r="B26" s="30"/>
      <c r="C26" s="15"/>
      <c r="D26" s="31"/>
      <c r="E26" s="32"/>
      <c r="F26" s="15"/>
      <c r="G26" s="47"/>
      <c r="H26" s="31"/>
      <c r="I26" s="31"/>
      <c r="J26" s="135"/>
      <c r="K26" s="31"/>
      <c r="L26" s="136"/>
      <c r="M26" s="137"/>
      <c r="N26" s="137"/>
      <c r="O26" s="138"/>
      <c r="P26" s="139"/>
      <c r="Q26" s="143"/>
      <c r="R26" s="143"/>
      <c r="S26" s="144">
        <f t="shared" si="0"/>
        <v>0</v>
      </c>
      <c r="T26" s="7"/>
      <c r="U26" s="21"/>
      <c r="V26" s="7"/>
      <c r="W26" s="21"/>
      <c r="X26" s="7"/>
      <c r="Y26" s="22"/>
      <c r="Z26" s="147">
        <f>S26+Y26</f>
        <v>0</v>
      </c>
      <c r="AA26" s="24"/>
    </row>
    <row r="27" spans="1:27">
      <c r="A27" s="10"/>
      <c r="B27" s="11"/>
      <c r="C27" s="12"/>
      <c r="G27" s="13"/>
      <c r="H27" s="13"/>
      <c r="I27" s="13"/>
      <c r="J27" s="13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" customHeight="1">
      <c r="A28" s="280" t="s">
        <v>40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</row>
    <row r="29" spans="1:27" ht="14.25" customHeight="1">
      <c r="A29" s="281" t="s">
        <v>41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</row>
    <row r="30" spans="1:27" ht="14.25" customHeight="1">
      <c r="A30" s="282" t="s">
        <v>42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27" ht="14.25" customHeight="1">
      <c r="A31" s="282" t="s">
        <v>43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27" ht="14.25" customHeight="1">
      <c r="A32" s="282" t="s">
        <v>44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4.25" customHeight="1">
      <c r="A33" s="282" t="s">
        <v>45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14.25" customHeight="1">
      <c r="A34" s="282" t="s">
        <v>46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14.25" customHeight="1">
      <c r="A35" s="282" t="s">
        <v>47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14.25" customHeight="1">
      <c r="A36" s="282" t="s">
        <v>110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14.25" customHeight="1">
      <c r="A37" s="282" t="s">
        <v>111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14.25" customHeight="1">
      <c r="A38" s="282" t="s">
        <v>112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14.25" customHeight="1">
      <c r="A39" s="282" t="s">
        <v>113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ht="14.25" customHeight="1">
      <c r="A40" s="282" t="s">
        <v>114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4.25" customHeight="1">
      <c r="A41" s="282" t="s">
        <v>115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</row>
    <row r="42" spans="1:12" ht="14.25" customHeight="1">
      <c r="A42" s="282" t="s">
        <v>116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</row>
    <row r="43" spans="1:12" ht="14.25" customHeight="1">
      <c r="A43" s="282" t="s">
        <v>117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</row>
    <row r="44" spans="1:12" ht="14.25" customHeight="1">
      <c r="A44" s="282" t="s">
        <v>118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</row>
    <row r="45" spans="1:12" ht="14.25" customHeight="1">
      <c r="A45" s="282" t="s">
        <v>119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</row>
    <row r="46" spans="1:12" ht="14.25" customHeight="1">
      <c r="A46" s="282" t="s">
        <v>120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</row>
    <row r="47" spans="1:12" ht="14.25" customHeight="1">
      <c r="A47" s="282" t="s">
        <v>121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</row>
    <row r="48" spans="1:12" ht="14.25" customHeight="1">
      <c r="A48" s="282" t="s">
        <v>122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</row>
    <row r="49" spans="1:12" ht="14.25" customHeight="1">
      <c r="A49" s="282" t="s">
        <v>123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</row>
    <row r="50" spans="1:12" ht="14.25" customHeight="1">
      <c r="A50" s="282" t="s">
        <v>124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  <row r="51" spans="1:12" ht="14.25" customHeight="1">
      <c r="A51" s="282" t="s">
        <v>125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</row>
    <row r="52" spans="1:12" ht="14.25" customHeight="1">
      <c r="A52" s="282" t="s">
        <v>126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</row>
    <row r="53" spans="1:12" ht="14.25" customHeight="1">
      <c r="A53" s="282" t="s">
        <v>127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ht="14.25" customHeight="1">
      <c r="A54" s="282" t="s">
        <v>128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</row>
    <row r="55" spans="1:12" ht="14.25" customHeight="1">
      <c r="A55" s="282" t="s">
        <v>129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</row>
    <row r="56" spans="1:12" ht="14.25" customHeight="1">
      <c r="A56" s="282" t="s">
        <v>130</v>
      </c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</row>
    <row r="57" spans="1:12" ht="14.25" customHeight="1">
      <c r="A57" s="282" t="s">
        <v>131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</row>
  </sheetData>
  <mergeCells count="63">
    <mergeCell ref="X7:X8"/>
    <mergeCell ref="Y7:Y8"/>
    <mergeCell ref="Z6:Z8"/>
    <mergeCell ref="AA6:AA8"/>
    <mergeCell ref="A54:L54"/>
    <mergeCell ref="A55:L55"/>
    <mergeCell ref="A56:L56"/>
    <mergeCell ref="A57:L57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7:J7"/>
    <mergeCell ref="K7:L7"/>
    <mergeCell ref="T7:U7"/>
    <mergeCell ref="V7:W7"/>
    <mergeCell ref="A28:L2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Planilha16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revision>6</cp:revision>
  <cp:lastPrinted>2023-04-04T21:12:00Z</cp:lastPrinted>
  <dcterms:created xsi:type="dcterms:W3CDTF">2022-03-15T11:47:00Z</dcterms:created>
  <dcterms:modified xsi:type="dcterms:W3CDTF">2025-10-17T19:49:49Z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CFB84B44DF7B44C1BBE035652CB7A9B7</vt:lpwstr>
  </property>
  <property fmtid="{D5CDD505-2E9C-101B-9397-08002B2CF9AE}" pid="3" name="KSOProductBuildVer">
    <vt:lpwstr>1046-11.2.0.11537</vt:lpwstr>
  </property>
</Properties>
</file>